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nan878\Documents\IT\Support\BON Website\International Reserves and Foreign Currency Liquidity\"/>
    </mc:Choice>
  </mc:AlternateContent>
  <xr:revisionPtr revIDLastSave="0" documentId="13_ncr:1_{C1A5B35B-57BE-4A07-847B-88F11720A243}" xr6:coauthVersionLast="45" xr6:coauthVersionMax="45" xr10:uidLastSave="{00000000-0000-0000-0000-000000000000}"/>
  <bookViews>
    <workbookView xWindow="30" yWindow="30" windowWidth="28770" windowHeight="1557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1" l="1"/>
  <c r="D42" i="1" l="1"/>
  <c r="B11" i="1" l="1"/>
  <c r="E64" i="1" l="1"/>
  <c r="D64" i="1"/>
  <c r="C64" i="1"/>
  <c r="E65" i="1"/>
  <c r="D65" i="1"/>
  <c r="E42" i="1"/>
  <c r="E43" i="1"/>
  <c r="D43" i="1"/>
  <c r="C43" i="1"/>
  <c r="B43" i="1" l="1"/>
  <c r="B17" i="1"/>
  <c r="B14" i="1"/>
  <c r="B13" i="1" s="1"/>
  <c r="B10" i="1" s="1"/>
  <c r="B20" i="1"/>
  <c r="B9" i="1" l="1"/>
  <c r="B64" i="1"/>
  <c r="B42" i="1" l="1"/>
  <c r="B65" i="1" l="1"/>
</calcChain>
</file>

<file path=xl/sharedStrings.xml><?xml version="1.0" encoding="utf-8"?>
<sst xmlns="http://schemas.openxmlformats.org/spreadsheetml/2006/main" count="82" uniqueCount="72">
  <si>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</si>
  <si>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</si>
  <si>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</si>
  <si>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</si>
  <si>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</si>
  <si>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</si>
  <si>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</si>
  <si>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</si>
  <si>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</si>
  <si>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</si>
  <si>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</si>
  <si>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</si>
  <si>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</si>
  <si>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</si>
  <si>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</si>
  <si>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</si>
  <si>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</si>
  <si>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</si>
  <si>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</si>
  <si>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</si>
  <si>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</si>
  <si>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</si>
  <si>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</si>
  <si>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</si>
  <si>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</si>
  <si>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</si>
  <si>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</si>
  <si>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</si>
  <si>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</si>
  <si>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</si>
  <si>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</si>
  <si>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</si>
  <si>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</si>
  <si>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</si>
  <si>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</si>
  <si>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</si>
  <si>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</si>
  <si>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</si>
  <si>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</si>
  <si>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</si>
  <si>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</si>
  <si>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</si>
  <si>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</si>
  <si>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</si>
  <si>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</si>
  <si>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</si>
  <si>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</si>
  <si>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</si>
  <si>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</si>
  <si>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</si>
  <si>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</si>
  <si>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</si>
  <si>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</si>
  <si>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</si>
  <si>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</si>
  <si>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</si>
  <si>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</si>
  <si>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</si>
  <si>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</si>
  <si>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</si>
  <si>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</si>
  <si>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</si>
  <si>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</si>
  <si>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</si>
  <si>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</si>
  <si>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</si>
  <si>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</si>
  <si>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</si>
  <si>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</si>
  <si>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</si>
  <si>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M2</t>
  </si>
  <si>
    <t>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</si>
</sst>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0_);_(* \(#,##0.0\);_(* &quot;-&quot;??_);_(@_)"/>
    <numFmt numFmtId="166" formatCode="_(* #,##0_);_(* \(#,##0\);_(* &quot;-&quot;??_);_(@_)"/>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1" applyNumberFormat="1" applyFont="1" applyBorder="1"/>
    <xf numFmtId="4" fontId="6" fillId="0" borderId="6" xfId="1" applyNumberFormat="1" applyFont="1" applyBorder="1"/>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43" fontId="6" fillId="0" borderId="14" xfId="0" applyNumberFormat="1" applyFont="1" applyBorder="1"/>
    <xf numFmtId="43" fontId="6" fillId="0" borderId="14" xfId="1" applyNumberFormat="1"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3" fillId="4" borderId="15" xfId="0" applyFont="1" applyFill="1" applyBorder="1" applyAlignment="1">
      <alignment vertical="top" wrapText="1"/>
    </xf>
    <xf numFmtId="0" fontId="0" fillId="4" borderId="2" xfId="0" applyFill="1" applyBorder="1"/>
    <xf numFmtId="0" fontId="0" fillId="4" borderId="15" xfId="0" applyFill="1" applyBorder="1"/>
    <xf numFmtId="0" fontId="15" fillId="0" borderId="0" xfId="0" applyFont="1" applyBorder="1"/>
    <xf numFmtId="0" fontId="6" fillId="0" borderId="20" xfId="0" applyFont="1" applyBorder="1"/>
    <xf numFmtId="0" fontId="6" fillId="0" borderId="13" xfId="0" applyFont="1" applyBorder="1" applyAlignment="1">
      <alignment horizontal="center"/>
    </xf>
    <xf numFmtId="43" fontId="6" fillId="0" borderId="14" xfId="1" applyFont="1" applyBorder="1"/>
    <xf numFmtId="166" fontId="6" fillId="0" borderId="14" xfId="1" applyNumberFormat="1" applyFont="1" applyBorder="1"/>
    <xf numFmtId="43" fontId="6" fillId="0" borderId="0" xfId="0" applyNumberFormat="1" applyFont="1" applyBorder="1"/>
    <xf numFmtId="164"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topLeftCell="A18" zoomScaleNormal="100" workbookViewId="0">
      <selection activeCell="H37" sqref="H37"/>
    </sheetView>
  </sheetViews>
  <sheetFormatPr defaultRowHeight="15" x14ac:dyDescent="0.25"/>
  <cols>
    <col min="1" max="1" width="99" customWidth="1"/>
    <col min="2" max="2" width="14" customWidth="1"/>
    <col min="3" max="3" width="15.28515625" customWidth="1"/>
    <col min="4" max="4" width="20" customWidth="1"/>
    <col min="5" max="5" width="18.28515625" customWidth="1"/>
    <col min="6" max="6" width="12.28515625" customWidth="1"/>
  </cols>
  <sheetData>
    <row r="1" spans="1:5" ht="21.75" customHeight="1" x14ac:dyDescent="0.25">
      <c r="A1" s="24" t="s">
        <v>64</v>
      </c>
    </row>
    <row r="2" spans="1:5" x14ac:dyDescent="0.25">
      <c r="A2" s="56" t="s">
        <v>66</v>
      </c>
      <c r="B2" s="16"/>
      <c r="C2" s="16"/>
      <c r="D2" s="16"/>
      <c r="E2" s="16"/>
    </row>
    <row r="3" spans="1:5" ht="15.75" x14ac:dyDescent="0.25">
      <c r="A3" s="27" t="s">
        <v>0</v>
      </c>
      <c r="B3" s="16"/>
      <c r="C3" s="16"/>
      <c r="D3" s="16"/>
      <c r="E3" s="16"/>
    </row>
    <row r="4" spans="1:5" x14ac:dyDescent="0.25">
      <c r="A4" s="16"/>
      <c r="B4" s="16"/>
      <c r="C4" s="16"/>
      <c r="D4" s="16"/>
      <c r="E4" s="16"/>
    </row>
    <row r="5" spans="1:5" x14ac:dyDescent="0.25">
      <c r="A5" s="29" t="s">
        <v>65</v>
      </c>
      <c r="B5" s="16"/>
      <c r="C5" s="16"/>
      <c r="D5" s="16"/>
      <c r="E5" s="16"/>
    </row>
    <row r="6" spans="1:5" ht="16.5" thickBot="1" x14ac:dyDescent="0.3">
      <c r="A6" s="28" t="s">
        <v>16</v>
      </c>
      <c r="B6" s="16"/>
      <c r="C6" s="16"/>
      <c r="D6" s="16"/>
      <c r="E6" s="16"/>
    </row>
    <row r="7" spans="1:5" ht="15.75" x14ac:dyDescent="0.25">
      <c r="A7" s="55"/>
      <c r="B7" s="48">
        <v>2020</v>
      </c>
      <c r="C7" s="16"/>
      <c r="D7" s="16"/>
      <c r="E7" s="16"/>
    </row>
    <row r="8" spans="1:5" ht="16.5" thickBot="1" x14ac:dyDescent="0.3">
      <c r="A8" s="54"/>
      <c r="B8" s="49" t="s">
        <v>71</v>
      </c>
      <c r="C8" s="16"/>
      <c r="D8" s="16"/>
      <c r="E8" s="16"/>
    </row>
    <row r="9" spans="1:5" ht="15.75" x14ac:dyDescent="0.25">
      <c r="A9" s="30" t="s">
        <v>1</v>
      </c>
      <c r="B9" s="42">
        <f>B10+B19+B20</f>
        <v>32973.943338110003</v>
      </c>
      <c r="C9" s="16"/>
      <c r="D9" s="61"/>
      <c r="E9" s="16"/>
    </row>
    <row r="10" spans="1:5" x14ac:dyDescent="0.25">
      <c r="A10" s="31" t="s">
        <v>2</v>
      </c>
      <c r="B10" s="40">
        <f>B11+B13</f>
        <v>32934.90756652</v>
      </c>
      <c r="C10" s="16"/>
      <c r="D10" s="61"/>
      <c r="E10" s="16"/>
    </row>
    <row r="11" spans="1:5" ht="15.75" x14ac:dyDescent="0.25">
      <c r="A11" s="32" t="s">
        <v>3</v>
      </c>
      <c r="B11" s="42">
        <f>22422682390.32/1000000</f>
        <v>22422.682390319998</v>
      </c>
      <c r="C11" s="16"/>
      <c r="D11" s="61"/>
      <c r="E11" s="16"/>
    </row>
    <row r="12" spans="1:5" x14ac:dyDescent="0.25">
      <c r="A12" s="33" t="s">
        <v>58</v>
      </c>
      <c r="B12" s="60"/>
      <c r="C12" s="16"/>
      <c r="D12" s="16"/>
      <c r="E12" s="16"/>
    </row>
    <row r="13" spans="1:5" ht="15.75" x14ac:dyDescent="0.25">
      <c r="A13" s="32" t="s">
        <v>4</v>
      </c>
      <c r="B13" s="41">
        <f>B14+B17</f>
        <v>10512.225176200001</v>
      </c>
      <c r="C13" s="16"/>
      <c r="D13" s="61"/>
      <c r="E13" s="16"/>
    </row>
    <row r="14" spans="1:5" x14ac:dyDescent="0.25">
      <c r="A14" s="33" t="s">
        <v>5</v>
      </c>
      <c r="B14" s="42">
        <f>698874688.16/1000000</f>
        <v>698.87468816000001</v>
      </c>
      <c r="C14" s="16"/>
      <c r="D14" s="61"/>
      <c r="E14" s="16"/>
    </row>
    <row r="15" spans="1:5" x14ac:dyDescent="0.25">
      <c r="A15" s="33" t="s">
        <v>6</v>
      </c>
      <c r="B15" s="42"/>
      <c r="C15" s="16"/>
      <c r="D15" s="16"/>
      <c r="E15" s="16"/>
    </row>
    <row r="16" spans="1:5" x14ac:dyDescent="0.25">
      <c r="A16" s="34" t="s">
        <v>7</v>
      </c>
      <c r="B16" s="42"/>
      <c r="C16" s="61"/>
      <c r="D16" s="16"/>
      <c r="E16" s="16"/>
    </row>
    <row r="17" spans="1:5" x14ac:dyDescent="0.25">
      <c r="A17" s="33" t="s">
        <v>8</v>
      </c>
      <c r="B17" s="42">
        <f>9813350488.04/1000000</f>
        <v>9813.3504880400014</v>
      </c>
      <c r="C17" s="16"/>
      <c r="D17" s="61"/>
      <c r="E17" s="16"/>
    </row>
    <row r="18" spans="1:5" x14ac:dyDescent="0.25">
      <c r="A18" s="34" t="s">
        <v>57</v>
      </c>
      <c r="B18" s="42"/>
      <c r="C18" s="16"/>
      <c r="D18" s="62"/>
      <c r="E18" s="16"/>
    </row>
    <row r="19" spans="1:5" x14ac:dyDescent="0.25">
      <c r="A19" s="35" t="s">
        <v>9</v>
      </c>
      <c r="B19" s="42">
        <v>1.910874</v>
      </c>
      <c r="C19" s="16"/>
      <c r="D19" s="61"/>
      <c r="E19" s="16"/>
    </row>
    <row r="20" spans="1:5" x14ac:dyDescent="0.25">
      <c r="A20" s="35" t="s">
        <v>10</v>
      </c>
      <c r="B20" s="59">
        <f>37124897.59/1000000</f>
        <v>37.124897590000003</v>
      </c>
      <c r="C20" s="16"/>
      <c r="D20" s="61"/>
      <c r="E20" s="16"/>
    </row>
    <row r="21" spans="1:5" x14ac:dyDescent="0.25">
      <c r="A21" s="35" t="s">
        <v>15</v>
      </c>
      <c r="B21" s="39"/>
      <c r="C21" s="16"/>
      <c r="D21" s="16"/>
      <c r="E21" s="16"/>
    </row>
    <row r="22" spans="1:5" x14ac:dyDescent="0.25">
      <c r="A22" s="36" t="s">
        <v>11</v>
      </c>
      <c r="B22" s="39"/>
      <c r="C22" s="16"/>
      <c r="D22" s="16"/>
      <c r="E22" s="16"/>
    </row>
    <row r="23" spans="1:5" x14ac:dyDescent="0.25">
      <c r="A23" s="35" t="s">
        <v>12</v>
      </c>
      <c r="B23" s="39"/>
      <c r="C23" s="16"/>
      <c r="D23" s="16"/>
      <c r="E23" s="16"/>
    </row>
    <row r="24" spans="1:5" x14ac:dyDescent="0.25">
      <c r="A24" s="37" t="s">
        <v>63</v>
      </c>
      <c r="B24" s="39"/>
      <c r="C24" s="16"/>
      <c r="D24" s="16"/>
      <c r="E24" s="16"/>
    </row>
    <row r="25" spans="1:5" ht="15.75" x14ac:dyDescent="0.25">
      <c r="A25" s="38" t="s">
        <v>13</v>
      </c>
      <c r="B25" s="39"/>
      <c r="C25" s="16"/>
      <c r="D25" s="16"/>
      <c r="E25" s="16"/>
    </row>
    <row r="26" spans="1:5" x14ac:dyDescent="0.25">
      <c r="A26" s="36" t="s">
        <v>14</v>
      </c>
      <c r="B26" s="39"/>
      <c r="C26" s="16"/>
      <c r="D26" s="16"/>
      <c r="E26" s="16"/>
    </row>
    <row r="27" spans="1:5" x14ac:dyDescent="0.25">
      <c r="A27" s="36" t="s">
        <v>67</v>
      </c>
      <c r="B27" s="39"/>
      <c r="C27" s="16"/>
      <c r="D27" s="16"/>
      <c r="E27" s="16"/>
    </row>
    <row r="28" spans="1:5" s="1" customFormat="1" ht="15.75" thickBot="1" x14ac:dyDescent="0.3">
      <c r="A28" s="58" t="s">
        <v>68</v>
      </c>
      <c r="B28" s="58"/>
      <c r="C28" s="16"/>
      <c r="D28" s="16"/>
      <c r="E28" s="16"/>
    </row>
    <row r="29" spans="1:5" s="1" customFormat="1" x14ac:dyDescent="0.25">
      <c r="A29" s="26"/>
      <c r="B29" s="18"/>
      <c r="C29" s="16"/>
      <c r="D29" s="16"/>
      <c r="E29" s="16"/>
    </row>
    <row r="30" spans="1:5" x14ac:dyDescent="0.25">
      <c r="A30" s="29" t="s">
        <v>65</v>
      </c>
      <c r="B30" s="16"/>
      <c r="C30" s="16"/>
      <c r="D30" s="16"/>
      <c r="E30" s="16"/>
    </row>
    <row r="31" spans="1:5" ht="16.5" thickBot="1" x14ac:dyDescent="0.3">
      <c r="A31" s="28" t="s">
        <v>17</v>
      </c>
      <c r="B31" s="16"/>
      <c r="D31" s="16"/>
      <c r="E31" s="16"/>
    </row>
    <row r="32" spans="1:5" ht="15.75" customHeight="1" thickBot="1" x14ac:dyDescent="0.3">
      <c r="A32" s="77"/>
      <c r="B32" s="82" t="s">
        <v>20</v>
      </c>
      <c r="C32" s="83"/>
      <c r="D32" s="83"/>
      <c r="E32" s="84"/>
    </row>
    <row r="33" spans="1:5" ht="15" customHeight="1" x14ac:dyDescent="0.25">
      <c r="A33" s="78"/>
      <c r="B33" s="80" t="s">
        <v>21</v>
      </c>
      <c r="C33" s="80" t="s">
        <v>59</v>
      </c>
      <c r="D33" s="70" t="s">
        <v>22</v>
      </c>
      <c r="E33" s="70" t="s">
        <v>19</v>
      </c>
    </row>
    <row r="34" spans="1:5" ht="30.75" customHeight="1" thickBot="1" x14ac:dyDescent="0.3">
      <c r="A34" s="79"/>
      <c r="B34" s="81"/>
      <c r="C34" s="81"/>
      <c r="D34" s="71"/>
      <c r="E34" s="71"/>
    </row>
    <row r="35" spans="1:5" x14ac:dyDescent="0.25">
      <c r="A35" s="50"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19">
        <f>C42+D42+E42</f>
        <v>-860.24390675999996</v>
      </c>
      <c r="C42" s="19">
        <v>0</v>
      </c>
      <c r="D42" s="19">
        <f>-840000000/1000000</f>
        <v>-840</v>
      </c>
      <c r="E42" s="20">
        <f>-20243906.76/1000000</f>
        <v>-20.243906760000002</v>
      </c>
    </row>
    <row r="43" spans="1:5" x14ac:dyDescent="0.25">
      <c r="A43" s="6" t="s">
        <v>26</v>
      </c>
      <c r="B43" s="19">
        <f>C43+D43+E43</f>
        <v>-1550.1446619999999</v>
      </c>
      <c r="C43" s="19">
        <f>-411683481/1000000</f>
        <v>-411.68348099999997</v>
      </c>
      <c r="D43" s="19">
        <f>-358037000/1000000</f>
        <v>-358.03699999999998</v>
      </c>
      <c r="E43" s="20">
        <f>-780424181/1000000</f>
        <v>-780.42418099999998</v>
      </c>
    </row>
    <row r="44" spans="1:5" ht="15.75" x14ac:dyDescent="0.25">
      <c r="A44" s="5" t="s">
        <v>25</v>
      </c>
      <c r="B44" s="16"/>
      <c r="C44" s="16"/>
      <c r="D44" s="16"/>
      <c r="E44" s="17"/>
    </row>
    <row r="45" spans="1:5" x14ac:dyDescent="0.25">
      <c r="A45" s="6" t="s">
        <v>24</v>
      </c>
      <c r="B45" s="16"/>
      <c r="C45" s="16"/>
      <c r="D45" s="16"/>
      <c r="E45" s="17"/>
    </row>
    <row r="46" spans="1:5" ht="15.75" x14ac:dyDescent="0.25">
      <c r="A46" s="43"/>
      <c r="B46" s="16"/>
      <c r="C46" s="16"/>
      <c r="D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43"/>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5" t="s">
        <v>33</v>
      </c>
      <c r="B53" s="16"/>
      <c r="D53" s="16"/>
      <c r="E53" s="17"/>
    </row>
    <row r="54" spans="1:5" ht="16.5" thickBot="1" x14ac:dyDescent="0.3">
      <c r="A54" s="43"/>
      <c r="B54" s="57"/>
      <c r="C54" s="22"/>
      <c r="D54" s="22"/>
      <c r="E54" s="23"/>
    </row>
    <row r="55" spans="1:5" x14ac:dyDescent="0.25">
      <c r="A55" s="29" t="s">
        <v>65</v>
      </c>
      <c r="B55" s="16"/>
      <c r="C55" s="16"/>
      <c r="D55" s="16"/>
      <c r="E55" s="16"/>
    </row>
    <row r="56" spans="1:5" ht="16.5" thickBot="1" x14ac:dyDescent="0.3">
      <c r="A56" s="27" t="s">
        <v>48</v>
      </c>
      <c r="B56" s="16"/>
      <c r="C56" s="16"/>
      <c r="D56" s="16"/>
      <c r="E56" s="16"/>
    </row>
    <row r="57" spans="1:5" ht="16.5" customHeight="1" thickBot="1" x14ac:dyDescent="0.3">
      <c r="A57" s="65"/>
      <c r="B57" s="74" t="s">
        <v>20</v>
      </c>
      <c r="C57" s="75"/>
      <c r="D57" s="75"/>
      <c r="E57" s="76"/>
    </row>
    <row r="58" spans="1:5" ht="15" customHeight="1" x14ac:dyDescent="0.25">
      <c r="A58" s="66"/>
      <c r="B58" s="68" t="s">
        <v>60</v>
      </c>
      <c r="C58" s="63" t="s">
        <v>18</v>
      </c>
      <c r="D58" s="70" t="s">
        <v>22</v>
      </c>
      <c r="E58" s="72" t="s">
        <v>19</v>
      </c>
    </row>
    <row r="59" spans="1:5" ht="25.5" customHeight="1" thickBot="1" x14ac:dyDescent="0.3">
      <c r="A59" s="67"/>
      <c r="B59" s="69"/>
      <c r="C59" s="64"/>
      <c r="D59" s="71"/>
      <c r="E59" s="73"/>
    </row>
    <row r="60" spans="1:5" x14ac:dyDescent="0.25">
      <c r="A60" s="51"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21">
        <f>C64+D64+E64</f>
        <v>-741.88978434287992</v>
      </c>
      <c r="C64" s="19">
        <f>-44036271.6877/1000000</f>
        <v>-44.036271687700001</v>
      </c>
      <c r="D64" s="19">
        <f>-155654863.0631/1000000</f>
        <v>-155.65486306310001</v>
      </c>
      <c r="E64" s="20">
        <f>-542198649.59208/1000000</f>
        <v>-542.19864959207996</v>
      </c>
    </row>
    <row r="65" spans="1:5" x14ac:dyDescent="0.25">
      <c r="A65" s="12" t="s">
        <v>38</v>
      </c>
      <c r="B65" s="21">
        <f>C65+D65+E65</f>
        <v>-569.34765097019192</v>
      </c>
      <c r="C65" s="19">
        <v>0</v>
      </c>
      <c r="D65" s="19">
        <f>-96472147.72/1000000</f>
        <v>-96.472147719999995</v>
      </c>
      <c r="E65" s="20">
        <f>-472875503.250192/1000000</f>
        <v>-472.87550325019197</v>
      </c>
    </row>
    <row r="66" spans="1:5" ht="15.75" x14ac:dyDescent="0.25">
      <c r="A66" s="43"/>
      <c r="B66" s="21"/>
      <c r="C66" s="21"/>
      <c r="D66" s="21"/>
      <c r="E66" s="21"/>
    </row>
    <row r="67" spans="1:5" x14ac:dyDescent="0.25">
      <c r="A67" s="10" t="s">
        <v>46</v>
      </c>
      <c r="B67" s="16"/>
      <c r="C67" s="16"/>
      <c r="D67" s="16"/>
      <c r="E67" s="17"/>
    </row>
    <row r="68" spans="1:5" x14ac:dyDescent="0.25">
      <c r="A68" s="3" t="s">
        <v>47</v>
      </c>
      <c r="B68" s="16"/>
      <c r="C68" s="16"/>
      <c r="D68" s="16"/>
      <c r="E68" s="17"/>
    </row>
    <row r="69" spans="1:5" x14ac:dyDescent="0.25">
      <c r="A69" s="8" t="s">
        <v>39</v>
      </c>
      <c r="B69" s="16"/>
      <c r="C69" s="16"/>
      <c r="D69" s="16"/>
      <c r="E69" s="17"/>
    </row>
    <row r="70" spans="1:5" ht="15.75" x14ac:dyDescent="0.25">
      <c r="A70" s="44" t="s">
        <v>40</v>
      </c>
      <c r="B70" s="16"/>
      <c r="C70" s="16"/>
      <c r="D70" s="16"/>
      <c r="E70" s="17"/>
    </row>
    <row r="71" spans="1:5" ht="15.75" x14ac:dyDescent="0.25">
      <c r="A71" s="44" t="s">
        <v>41</v>
      </c>
      <c r="B71" s="16"/>
      <c r="C71" s="16"/>
      <c r="D71" s="16"/>
      <c r="E71" s="17"/>
    </row>
    <row r="72" spans="1:5" x14ac:dyDescent="0.25">
      <c r="A72" s="45" t="s">
        <v>42</v>
      </c>
      <c r="B72" s="16"/>
      <c r="D72" s="16"/>
      <c r="E72" s="17"/>
    </row>
    <row r="73" spans="1:5" ht="15.75" thickBot="1" x14ac:dyDescent="0.3">
      <c r="A73" s="46" t="s">
        <v>43</v>
      </c>
      <c r="B73" s="22"/>
      <c r="C73" s="22"/>
      <c r="D73" s="22"/>
      <c r="E73" s="23"/>
    </row>
    <row r="74" spans="1:5" x14ac:dyDescent="0.25">
      <c r="A74" s="29"/>
      <c r="B74" s="16"/>
      <c r="C74" s="16"/>
      <c r="D74" s="16"/>
      <c r="E74" s="16"/>
    </row>
    <row r="75" spans="1:5" x14ac:dyDescent="0.25">
      <c r="A75" s="29" t="s">
        <v>65</v>
      </c>
      <c r="B75" s="16"/>
      <c r="C75" s="16"/>
      <c r="D75" s="16"/>
      <c r="E75" s="16"/>
    </row>
    <row r="76" spans="1:5" ht="16.5" thickBot="1" x14ac:dyDescent="0.3">
      <c r="A76" s="27" t="s">
        <v>44</v>
      </c>
      <c r="C76" s="16"/>
      <c r="D76" s="16"/>
      <c r="E76" s="16"/>
    </row>
    <row r="77" spans="1:5" ht="15.75" x14ac:dyDescent="0.25">
      <c r="A77" s="53"/>
      <c r="B77" s="48">
        <v>2020</v>
      </c>
      <c r="C77" s="16"/>
      <c r="D77" s="16"/>
      <c r="E77" s="16"/>
    </row>
    <row r="78" spans="1:5" ht="16.5" thickBot="1" x14ac:dyDescent="0.3">
      <c r="A78" s="54"/>
      <c r="B78" s="49" t="s">
        <v>70</v>
      </c>
      <c r="C78" s="16"/>
      <c r="D78" s="16"/>
      <c r="E78" s="16"/>
    </row>
    <row r="79" spans="1:5" x14ac:dyDescent="0.25">
      <c r="A79" s="52" t="s">
        <v>49</v>
      </c>
      <c r="B79" s="47">
        <f>B80+B86</f>
        <v>32973.94333811001</v>
      </c>
      <c r="C79" s="16"/>
      <c r="D79" s="61"/>
      <c r="E79" s="16"/>
    </row>
    <row r="80" spans="1:5" x14ac:dyDescent="0.25">
      <c r="A80" s="13" t="s">
        <v>50</v>
      </c>
      <c r="B80" s="47">
        <v>22923.485408654076</v>
      </c>
      <c r="C80" s="16"/>
      <c r="D80" s="61"/>
      <c r="E80" s="62"/>
    </row>
    <row r="81" spans="1:5" x14ac:dyDescent="0.25">
      <c r="A81" s="14" t="s">
        <v>51</v>
      </c>
      <c r="B81" s="47">
        <v>0</v>
      </c>
      <c r="C81" s="16"/>
      <c r="D81" s="61"/>
      <c r="E81" s="62"/>
    </row>
    <row r="82" spans="1:5" x14ac:dyDescent="0.25">
      <c r="A82" s="14" t="s">
        <v>52</v>
      </c>
      <c r="B82" s="47">
        <v>0</v>
      </c>
      <c r="C82" s="16"/>
      <c r="D82" s="61"/>
      <c r="E82" s="16"/>
    </row>
    <row r="83" spans="1:5" x14ac:dyDescent="0.25">
      <c r="A83" s="14" t="s">
        <v>53</v>
      </c>
      <c r="B83" s="47">
        <v>0</v>
      </c>
      <c r="C83" s="16"/>
      <c r="D83" s="61"/>
      <c r="E83" s="16"/>
    </row>
    <row r="84" spans="1:5" x14ac:dyDescent="0.25">
      <c r="A84" s="14" t="s">
        <v>54</v>
      </c>
      <c r="B84" s="47">
        <v>0</v>
      </c>
      <c r="C84" s="16"/>
      <c r="D84" s="61"/>
      <c r="E84" s="16"/>
    </row>
    <row r="85" spans="1:5" x14ac:dyDescent="0.25">
      <c r="A85" s="14" t="s">
        <v>55</v>
      </c>
      <c r="B85" s="47">
        <v>0</v>
      </c>
      <c r="C85" s="16"/>
      <c r="D85" s="61"/>
      <c r="E85" s="16"/>
    </row>
    <row r="86" spans="1:5" ht="15.75" thickBot="1" x14ac:dyDescent="0.3">
      <c r="A86" s="15" t="s">
        <v>56</v>
      </c>
      <c r="B86" s="23">
        <v>10050.45792945593</v>
      </c>
      <c r="D86" s="16"/>
      <c r="E86" s="16"/>
    </row>
    <row r="88" spans="1:5" ht="53.25" customHeight="1" x14ac:dyDescent="0.25">
      <c r="A88" s="25" t="s">
        <v>69</v>
      </c>
    </row>
  </sheetData>
  <mergeCells count="11">
    <mergeCell ref="A32:A34"/>
    <mergeCell ref="B33:B34"/>
    <mergeCell ref="C33:C34"/>
    <mergeCell ref="D33:D34"/>
    <mergeCell ref="E33:E34"/>
    <mergeCell ref="B32:E32"/>
    <mergeCell ref="A57:A59"/>
    <mergeCell ref="B58:B59"/>
    <mergeCell ref="D58:D59"/>
    <mergeCell ref="E58:E59"/>
    <mergeCell ref="B57:E57"/>
  </mergeCells>
  <phoneticPr fontId="4" type="noConversion"/>
  <dataValidations count="2">
    <dataValidation type="list" showInputMessage="1" showErrorMessage="1" sqref="B7:C7 B77" xr:uid="{B0678D9F-4F69-40B7-9EC2-B07BCFE65CEF}">
      <formula1>PeriodList</formula1>
    </dataValidation>
    <dataValidation type="list" showInputMessage="1" showErrorMessage="1" sqref="B78 B8" xr:uid="{6E01145A-13E8-4B5F-878F-EDCDCDCA989D}">
      <formula1>FrequencyList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Nangolo, Peter</cp:lastModifiedBy>
  <cp:lastPrinted>2020-03-17T12:53:16Z</cp:lastPrinted>
  <dcterms:created xsi:type="dcterms:W3CDTF">2020-02-13T15:18:53Z</dcterms:created>
  <dcterms:modified xsi:type="dcterms:W3CDTF">2020-05-05T13:45:33Z</dcterms:modified>
</cp:coreProperties>
</file>