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2\"/>
    </mc:Choice>
  </mc:AlternateContent>
  <xr:revisionPtr revIDLastSave="0" documentId="13_ncr:1_{50E4A601-39FC-41AE-8756-EDC8AFE9035B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7" l="1"/>
  <c r="C33" i="37"/>
  <c r="D33" i="37"/>
  <c r="H33" i="37"/>
  <c r="I33" i="37"/>
  <c r="J33" i="37"/>
  <c r="B75" i="37"/>
  <c r="C75" i="37"/>
  <c r="D75" i="37"/>
  <c r="H75" i="37"/>
  <c r="I75" i="37"/>
  <c r="J75" i="37"/>
  <c r="B21" i="36"/>
  <c r="C21" i="36"/>
  <c r="D21" i="36"/>
  <c r="H21" i="36"/>
  <c r="I21" i="36"/>
  <c r="J21" i="36"/>
  <c r="B31" i="36"/>
  <c r="C31" i="36"/>
  <c r="D31" i="36"/>
  <c r="H31" i="36"/>
  <c r="I31" i="36"/>
  <c r="J31" i="36"/>
  <c r="B14" i="4"/>
  <c r="B28" i="4"/>
  <c r="B26" i="4"/>
  <c r="B24" i="4"/>
  <c r="B22" i="4"/>
  <c r="C22" i="4"/>
  <c r="C24" i="4"/>
  <c r="C26" i="4"/>
  <c r="C28" i="4"/>
  <c r="B20" i="36"/>
  <c r="H20" i="36"/>
  <c r="B30" i="36"/>
  <c r="H30" i="36"/>
  <c r="H74" i="37"/>
  <c r="B74" i="37"/>
  <c r="B32" i="37"/>
  <c r="H32" i="37"/>
  <c r="B30" i="4"/>
  <c r="B19" i="4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<sst xmlns="http://schemas.openxmlformats.org/spreadsheetml/2006/main" count="328" uniqueCount="131">
  <si>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</si>
  <si>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</si>
  <si>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</si>
  <si>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</si>
  <si>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</si>
  <si>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</si>
  <si>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</si>
  <si>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</si>
  <si>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</si>
  <si>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</si>
  <si>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</si>
  <si>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</si>
  <si>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</si>
  <si>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</si>
  <si>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</si>
  <si>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</si>
  <si>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</si>
  <si>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</si>
  <si>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</si>
  <si>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</si>
  <si>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</si>
  <si>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</si>
  <si>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</si>
  <si>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</si>
  <si>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</si>
  <si>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</si>
  <si>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</si>
  <si>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</si>
  <si>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</si>
  <si>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</si>
  <si>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</si>
  <si>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</si>
  <si>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</si>
  <si>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</si>
  <si>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</si>
  <si>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</si>
  <si>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</si>
  <si>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</si>
  <si>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</si>
  <si>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</si>
  <si>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</si>
  <si>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</si>
  <si>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</si>
  <si>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</si>
  <si>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</si>
  <si>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</si>
  <si>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</si>
  <si>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</si>
  <si>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</si>
  <si>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</si>
  <si>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</si>
  <si>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</si>
  <si>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</si>
  <si>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</si>
  <si>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</si>
  <si>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</si>
  <si>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</si>
  <si>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</si>
  <si>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</si>
  <si>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</si>
  <si>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</si>
  <si>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</si>
  <si>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</si>
  <si>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</si>
  <si>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</si>
  <si>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</si>
  <si>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</si>
  <si>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</si>
  <si>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</si>
  <si>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</si>
  <si>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</si>
  <si>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</si>
  <si>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</si>
  <si>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</si>
  <si>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</si>
  <si>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</si>
  <si>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</si>
  <si>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</si>
  <si>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</si>
  <si>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</si>
  <si>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</si>
  <si>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</si>
  <si>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</si>
  <si>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</si>
  <si>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</si>
  <si>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</si>
  <si>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</si>
  <si>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</si>
  <si>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</si>
  <si>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</si>
  <si>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</si>
  <si>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</si>
  <si>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</si>
  <si>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</si>
  <si>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</si>
  <si>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</si>
  <si>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</si>
  <si>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</si>
  <si>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</si>
  <si>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</si>
  <si>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</si>
  <si>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</si>
  <si>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</si>
  <si>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</si>
  <si>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</si>
  <si>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</si>
  <si>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</si>
  <si>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</si>
  <si>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</si>
  <si>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</si>
  <si>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</si>
  <si>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</si>
  <si>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</si>
  <si>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</si>
  <si>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</si>
  <si>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</si>
  <si>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</si>
  <si>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</si>
  <si>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</si>
  <si>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</si>
  <si>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</si>
  <si>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</si>
  <si>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</si>
  <si>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</si>
  <si>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</si>
  <si>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</si>
  <si>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</si>
  <si>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</si>
  <si>
    <t>4.00 (Feb-22)</t>
  </si>
  <si>
    <t>7.75 (Feb-22)</t>
  </si>
  <si>
    <t>8.75 (Feb-22)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</si>
</sst>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  <font>
      <sz val="9"/>
      <color rgb="FF000000"/>
      <name val="Segoe UI"/>
      <family val="2"/>
    </font>
    <font>
      <sz val="8.5"/>
      <color theme="1" tint="4.9989318521683403E-2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4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4" fontId="132" fillId="0" borderId="0" xfId="0" applyNumberFormat="1" applyFont="1"/>
    <xf numFmtId="2" fontId="133" fillId="23" borderId="16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29551764653528E-2"/>
          <c:y val="5.8057021150427102E-2"/>
          <c:w val="0.8794935403762465"/>
          <c:h val="0.65680981930193638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[18]IR!$C$357:$D$381</c:f>
              <c:multiLvlStrCache>
                <c:ptCount val="2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[18]IR!$M$357:$M$381</c:f>
              <c:numCache>
                <c:formatCode>General</c:formatCode>
                <c:ptCount val="25"/>
                <c:pt idx="0">
                  <c:v>9.832633193442561</c:v>
                </c:pt>
                <c:pt idx="1">
                  <c:v>9.6335551508596637</c:v>
                </c:pt>
                <c:pt idx="2">
                  <c:v>9.3687698880426158</c:v>
                </c:pt>
                <c:pt idx="3">
                  <c:v>8.1060900711997466</c:v>
                </c:pt>
                <c:pt idx="4">
                  <c:v>7.5256445047358405</c:v>
                </c:pt>
                <c:pt idx="5">
                  <c:v>7.6160840721880971</c:v>
                </c:pt>
                <c:pt idx="6">
                  <c:v>7.3942821471031888</c:v>
                </c:pt>
                <c:pt idx="7">
                  <c:v>7.0947097983841578</c:v>
                </c:pt>
                <c:pt idx="8">
                  <c:v>6.9020834581167509</c:v>
                </c:pt>
                <c:pt idx="9">
                  <c:v>7.0670463695042578</c:v>
                </c:pt>
                <c:pt idx="10">
                  <c:v>6.965484314329367</c:v>
                </c:pt>
                <c:pt idx="11">
                  <c:v>6.9171570885051281</c:v>
                </c:pt>
                <c:pt idx="12">
                  <c:v>6.6625716911397603</c:v>
                </c:pt>
                <c:pt idx="13">
                  <c:v>6.7306474881090841</c:v>
                </c:pt>
                <c:pt idx="14">
                  <c:v>6.6532801900921701</c:v>
                </c:pt>
                <c:pt idx="15">
                  <c:v>6.6401338630491153</c:v>
                </c:pt>
                <c:pt idx="16">
                  <c:v>6.9326952841909373</c:v>
                </c:pt>
                <c:pt idx="17">
                  <c:v>6.65434940250708</c:v>
                </c:pt>
                <c:pt idx="18">
                  <c:v>7.081414770313847</c:v>
                </c:pt>
                <c:pt idx="19">
                  <c:v>7.0549544136020064</c:v>
                </c:pt>
                <c:pt idx="20">
                  <c:v>7.1179815916834919</c:v>
                </c:pt>
                <c:pt idx="21">
                  <c:v>6.620123275245688</c:v>
                </c:pt>
                <c:pt idx="22">
                  <c:v>7.1160545253037366</c:v>
                </c:pt>
                <c:pt idx="23">
                  <c:v>7.055500634796501</c:v>
                </c:pt>
                <c:pt idx="24">
                  <c:v>7.3679803109234587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ED-4EAA-9678-EA1F8E5C67F1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[18]IR!$C$357:$D$381</c:f>
              <c:multiLvlStrCache>
                <c:ptCount val="2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[18]IR!$F$357:$F$381</c:f>
              <c:numCache>
                <c:formatCode>General</c:formatCode>
                <c:ptCount val="25"/>
                <c:pt idx="0">
                  <c:v>6.5</c:v>
                </c:pt>
                <c:pt idx="1">
                  <c:v>6.25</c:v>
                </c:pt>
                <c:pt idx="2">
                  <c:v>5.25</c:v>
                </c:pt>
                <c:pt idx="3">
                  <c:v>4.25</c:v>
                </c:pt>
                <c:pt idx="4">
                  <c:v>4.25</c:v>
                </c:pt>
                <c:pt idx="5">
                  <c:v>4</c:v>
                </c:pt>
                <c:pt idx="6">
                  <c:v>4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ED-4EAA-9678-EA1F8E5C67F1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[18]IR!$C$357:$D$381</c:f>
              <c:multiLvlStrCache>
                <c:ptCount val="2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[18]IR!$L$357:$L$381</c:f>
              <c:numCache>
                <c:formatCode>General</c:formatCode>
                <c:ptCount val="25"/>
                <c:pt idx="0">
                  <c:v>5.4965390743130662</c:v>
                </c:pt>
                <c:pt idx="1">
                  <c:v>5.4540693026900637</c:v>
                </c:pt>
                <c:pt idx="2">
                  <c:v>5.3043395919241005</c:v>
                </c:pt>
                <c:pt idx="3">
                  <c:v>4.616928202240512</c:v>
                </c:pt>
                <c:pt idx="4">
                  <c:v>4.2161444097401954</c:v>
                </c:pt>
                <c:pt idx="5">
                  <c:v>3.9529847251583976</c:v>
                </c:pt>
                <c:pt idx="6">
                  <c:v>3.8091810305117701</c:v>
                </c:pt>
                <c:pt idx="7">
                  <c:v>3.6994387285032593</c:v>
                </c:pt>
                <c:pt idx="8">
                  <c:v>3.4366687772070041</c:v>
                </c:pt>
                <c:pt idx="9">
                  <c:v>3.3743771908832372</c:v>
                </c:pt>
                <c:pt idx="10">
                  <c:v>3.2760104821522926</c:v>
                </c:pt>
                <c:pt idx="11">
                  <c:v>3.2920667411050517</c:v>
                </c:pt>
                <c:pt idx="12">
                  <c:v>3.236108493599323</c:v>
                </c:pt>
                <c:pt idx="13">
                  <c:v>3.5921451944789911</c:v>
                </c:pt>
                <c:pt idx="14">
                  <c:v>3.4879956628804214</c:v>
                </c:pt>
                <c:pt idx="15">
                  <c:v>3.6672828776306008</c:v>
                </c:pt>
                <c:pt idx="16">
                  <c:v>3.906682744128211</c:v>
                </c:pt>
                <c:pt idx="17">
                  <c:v>4.1366159999873666</c:v>
                </c:pt>
                <c:pt idx="18">
                  <c:v>4.3469199019970928</c:v>
                </c:pt>
                <c:pt idx="19">
                  <c:v>4.3409760006701603</c:v>
                </c:pt>
                <c:pt idx="20">
                  <c:v>4.3569983231806049</c:v>
                </c:pt>
                <c:pt idx="21">
                  <c:v>4.385990521527992</c:v>
                </c:pt>
                <c:pt idx="22">
                  <c:v>4.3604381901014726</c:v>
                </c:pt>
                <c:pt idx="23">
                  <c:v>4.3769443088121802</c:v>
                </c:pt>
                <c:pt idx="24">
                  <c:v>4.4732194667628447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ED-4EAA-9678-EA1F8E5C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1.0100602409088459E-2"/>
              <c:y val="0.27235842670034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0504526691872766"/>
          <c:w val="0.63848138521519759"/>
          <c:h val="8.73034097610045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-NCPI'!$A$181:$B$205</c:f>
              <c:multiLvlStrCache>
                <c:ptCount val="2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-NCPI'!$E$181:$E$205</c:f>
              <c:numCache>
                <c:formatCode>General</c:formatCode>
                <c:ptCount val="25"/>
                <c:pt idx="0">
                  <c:v>2.0503183988268319</c:v>
                </c:pt>
                <c:pt idx="1">
                  <c:v>2.4502024256760677</c:v>
                </c:pt>
                <c:pt idx="2">
                  <c:v>2.3544085580315084</c:v>
                </c:pt>
                <c:pt idx="3">
                  <c:v>1.6431236896511763</c:v>
                </c:pt>
                <c:pt idx="4">
                  <c:v>2.0600614854228212</c:v>
                </c:pt>
                <c:pt idx="5">
                  <c:v>2.1446392462370625</c:v>
                </c:pt>
                <c:pt idx="6">
                  <c:v>2.0868094370267443</c:v>
                </c:pt>
                <c:pt idx="7">
                  <c:v>2.4160186174740517</c:v>
                </c:pt>
                <c:pt idx="8">
                  <c:v>2.4161171437785782</c:v>
                </c:pt>
                <c:pt idx="9">
                  <c:v>2.2767910007146099</c:v>
                </c:pt>
                <c:pt idx="10">
                  <c:v>2.2421321686475011</c:v>
                </c:pt>
                <c:pt idx="11">
                  <c:v>2.3607228553388637</c:v>
                </c:pt>
                <c:pt idx="12">
                  <c:v>2.6757186954848464</c:v>
                </c:pt>
                <c:pt idx="13">
                  <c:v>2.727645856532007</c:v>
                </c:pt>
                <c:pt idx="14">
                  <c:v>3.1325787630817672</c:v>
                </c:pt>
                <c:pt idx="15">
                  <c:v>3.8606967831410941</c:v>
                </c:pt>
                <c:pt idx="16">
                  <c:v>3.769271515538918</c:v>
                </c:pt>
                <c:pt idx="17">
                  <c:v>4.0568202588728468</c:v>
                </c:pt>
                <c:pt idx="18">
                  <c:v>4.0384696385909962</c:v>
                </c:pt>
                <c:pt idx="19">
                  <c:v>3.4454141503840248</c:v>
                </c:pt>
                <c:pt idx="20">
                  <c:v>3.4739483876015953</c:v>
                </c:pt>
                <c:pt idx="21">
                  <c:v>3.6121650753511574</c:v>
                </c:pt>
                <c:pt idx="22">
                  <c:v>4.0947940682707582</c:v>
                </c:pt>
                <c:pt idx="23">
                  <c:v>4.494422606334993</c:v>
                </c:pt>
                <c:pt idx="24">
                  <c:v>4.6181174091745305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A5-4676-81DF-DFB620D5FC32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-NCPI'!$A$181:$B$205</c:f>
              <c:multiLvlStrCache>
                <c:ptCount val="2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'[18]Inflation CPIX -NCPI'!$D$181:$D$205</c:f>
              <c:numCache>
                <c:formatCode>General</c:formatCode>
                <c:ptCount val="25"/>
                <c:pt idx="0">
                  <c:v>4.5</c:v>
                </c:pt>
                <c:pt idx="1">
                  <c:v>4.5999999999999996</c:v>
                </c:pt>
                <c:pt idx="2">
                  <c:v>4.0999999999999996</c:v>
                </c:pt>
                <c:pt idx="3">
                  <c:v>3</c:v>
                </c:pt>
                <c:pt idx="4">
                  <c:v>2.1</c:v>
                </c:pt>
                <c:pt idx="5">
                  <c:v>2.2000000000000002</c:v>
                </c:pt>
                <c:pt idx="6">
                  <c:v>3.2</c:v>
                </c:pt>
                <c:pt idx="7">
                  <c:v>3.1</c:v>
                </c:pt>
                <c:pt idx="8">
                  <c:v>3</c:v>
                </c:pt>
                <c:pt idx="9">
                  <c:v>3.3</c:v>
                </c:pt>
                <c:pt idx="10">
                  <c:v>3.2</c:v>
                </c:pt>
                <c:pt idx="11">
                  <c:v>3.1</c:v>
                </c:pt>
                <c:pt idx="12">
                  <c:v>3.2</c:v>
                </c:pt>
                <c:pt idx="13">
                  <c:v>2.9</c:v>
                </c:pt>
                <c:pt idx="14">
                  <c:v>3.2</c:v>
                </c:pt>
                <c:pt idx="15">
                  <c:v>4.4000000000000004</c:v>
                </c:pt>
                <c:pt idx="16">
                  <c:v>5.4</c:v>
                </c:pt>
                <c:pt idx="17">
                  <c:v>4.9000000000000004</c:v>
                </c:pt>
                <c:pt idx="18">
                  <c:v>4.5999999999999996</c:v>
                </c:pt>
                <c:pt idx="19">
                  <c:v>4.9000000000000004</c:v>
                </c:pt>
                <c:pt idx="20">
                  <c:v>5</c:v>
                </c:pt>
                <c:pt idx="21">
                  <c:v>5</c:v>
                </c:pt>
                <c:pt idx="22">
                  <c:v>5.5</c:v>
                </c:pt>
                <c:pt idx="23">
                  <c:v>5.9</c:v>
                </c:pt>
                <c:pt idx="2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5-4676-81DF-DFB620D5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6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January 2022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130627</xdr:colOff>
      <xdr:row>1</xdr:row>
      <xdr:rowOff>65315</xdr:rowOff>
    </xdr:from>
    <xdr:to>
      <xdr:col>9</xdr:col>
      <xdr:colOff>185058</xdr:colOff>
      <xdr:row>13</xdr:row>
      <xdr:rowOff>130628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21243EA3-26A3-4AF2-8928-F190E565B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15</xdr:row>
      <xdr:rowOff>54429</xdr:rowOff>
    </xdr:from>
    <xdr:to>
      <xdr:col>9</xdr:col>
      <xdr:colOff>176893</xdr:colOff>
      <xdr:row>28</xdr:row>
      <xdr:rowOff>179161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C100E0-D328-478A-94D1-BEE570FC4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A199"/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A200"/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A201"/>
          <cell r="B201" t="str">
            <v>S</v>
          </cell>
          <cell r="D201">
            <v>5</v>
          </cell>
          <cell r="E201">
            <v>3.4739483876015953</v>
          </cell>
        </row>
        <row r="202">
          <cell r="A202"/>
          <cell r="B202" t="str">
            <v>O</v>
          </cell>
          <cell r="D202">
            <v>5</v>
          </cell>
          <cell r="E202">
            <v>3.6121650753511574</v>
          </cell>
        </row>
        <row r="203">
          <cell r="A203"/>
          <cell r="B203" t="str">
            <v>N</v>
          </cell>
          <cell r="D203">
            <v>5.5</v>
          </cell>
          <cell r="E203">
            <v>4.0947940682707582</v>
          </cell>
        </row>
        <row r="204">
          <cell r="A204"/>
          <cell r="B204" t="str">
            <v>D</v>
          </cell>
          <cell r="D204">
            <v>5.9</v>
          </cell>
          <cell r="E204">
            <v>4.494422606334993</v>
          </cell>
        </row>
        <row r="205">
          <cell r="A205">
            <v>2022</v>
          </cell>
          <cell r="B205" t="str">
            <v>J</v>
          </cell>
          <cell r="D205">
            <v>5.7</v>
          </cell>
          <cell r="E205">
            <v>4.6181174091745305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C375"/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C376"/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C377"/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C378"/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  <row r="379">
          <cell r="C379"/>
          <cell r="D379" t="str">
            <v>N</v>
          </cell>
          <cell r="F379">
            <v>3.75</v>
          </cell>
          <cell r="L379">
            <v>4.3604381901014726</v>
          </cell>
          <cell r="M379">
            <v>7.1160545253037366</v>
          </cell>
        </row>
        <row r="380">
          <cell r="C380"/>
          <cell r="D380" t="str">
            <v>D</v>
          </cell>
          <cell r="F380">
            <v>3.75</v>
          </cell>
          <cell r="L380">
            <v>4.3769443088121802</v>
          </cell>
          <cell r="M380">
            <v>7.055500634796501</v>
          </cell>
        </row>
        <row r="381">
          <cell r="C381">
            <v>2022</v>
          </cell>
          <cell r="D381" t="str">
            <v>J</v>
          </cell>
          <cell r="F381">
            <v>3.75</v>
          </cell>
          <cell r="L381">
            <v>4.4732194667628447</v>
          </cell>
          <cell r="M381">
            <v>7.3679803109234587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9" t="s">
        <v>96</v>
      </c>
      <c r="B1" s="260"/>
      <c r="C1" s="260"/>
      <c r="D1" s="260"/>
      <c r="E1" s="260"/>
      <c r="F1" s="260"/>
      <c r="G1" s="260"/>
      <c r="H1" s="261"/>
      <c r="I1" s="261"/>
      <c r="J1" s="261"/>
    </row>
    <row r="2" spans="1:12" ht="16.2">
      <c r="A2" s="270" t="s">
        <v>0</v>
      </c>
      <c r="B2" s="271"/>
      <c r="C2" s="271"/>
      <c r="D2" s="271"/>
      <c r="E2" s="271"/>
      <c r="F2" s="271"/>
      <c r="G2" s="271"/>
      <c r="H2" s="272"/>
      <c r="I2" s="272"/>
      <c r="J2" s="272"/>
    </row>
    <row r="3" spans="1:12" ht="16.8">
      <c r="A3" s="40"/>
      <c r="B3" s="262" t="s">
        <v>95</v>
      </c>
      <c r="C3" s="263"/>
      <c r="D3" s="264"/>
      <c r="E3" s="267" t="s">
        <v>1</v>
      </c>
      <c r="F3" s="268"/>
      <c r="G3" s="41" t="s">
        <v>2</v>
      </c>
      <c r="H3" s="265" t="s">
        <v>3</v>
      </c>
      <c r="I3" s="273"/>
      <c r="J3" s="273"/>
    </row>
    <row r="4" spans="1:12" ht="1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5.6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75" t="s">
        <v>92</v>
      </c>
      <c r="B18" s="276"/>
      <c r="C18" s="276"/>
      <c r="D18" s="276"/>
      <c r="E18" s="276"/>
      <c r="F18" s="276"/>
      <c r="G18" s="276"/>
      <c r="H18" s="277"/>
      <c r="I18" s="277"/>
      <c r="J18" s="277"/>
      <c r="K18" s="81"/>
      <c r="L18" s="54"/>
    </row>
    <row r="19" spans="1:12" ht="16.8">
      <c r="A19" s="40"/>
      <c r="B19" s="262" t="s">
        <v>95</v>
      </c>
      <c r="C19" s="263"/>
      <c r="D19" s="264"/>
      <c r="E19" s="267" t="s">
        <v>1</v>
      </c>
      <c r="F19" s="268"/>
      <c r="G19" s="41" t="s">
        <v>2</v>
      </c>
      <c r="H19" s="265" t="s">
        <v>3</v>
      </c>
      <c r="I19" s="273"/>
      <c r="J19" s="273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74" t="s">
        <v>22</v>
      </c>
      <c r="B30" s="274"/>
      <c r="C30" s="274"/>
      <c r="D30" s="274"/>
      <c r="E30" s="274"/>
      <c r="F30" s="274"/>
      <c r="G30" s="274"/>
      <c r="H30" s="274"/>
      <c r="I30" s="274"/>
      <c r="J30" s="274"/>
      <c r="K30" s="81"/>
      <c r="L30" s="54"/>
    </row>
    <row r="31" spans="1:12" ht="15">
      <c r="A31" s="40"/>
      <c r="B31" s="262" t="s">
        <v>95</v>
      </c>
      <c r="C31" s="263"/>
      <c r="D31" s="264"/>
      <c r="E31" s="265" t="s">
        <v>23</v>
      </c>
      <c r="F31" s="269"/>
      <c r="G31" s="41" t="s">
        <v>2</v>
      </c>
      <c r="H31" s="265" t="s">
        <v>3</v>
      </c>
      <c r="I31" s="266"/>
      <c r="J31" s="266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5.6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70" zoomScaleNormal="70" workbookViewId="0">
      <selection activeCell="H13" sqref="H13"/>
    </sheetView>
  </sheetViews>
  <sheetFormatPr defaultColWidth="9.109375" defaultRowHeight="14.4"/>
  <cols>
    <col min="1" max="1" width="52.88671875" style="102" bestFit="1" customWidth="1"/>
    <col min="2" max="2" width="12" style="101" customWidth="1"/>
    <col min="3" max="7" width="12" style="102" customWidth="1"/>
    <col min="8" max="8" width="10" style="102" customWidth="1"/>
    <col min="9" max="10" width="10.44140625" style="102" customWidth="1"/>
    <col min="11" max="11" width="5.109375" style="102" bestFit="1" customWidth="1"/>
    <col min="12" max="13" width="4.88671875" style="145" customWidth="1"/>
    <col min="14" max="18" width="4.5546875" style="145" bestFit="1" customWidth="1"/>
    <col min="19" max="19" width="4.88671875" style="145" customWidth="1"/>
    <col min="20" max="20" width="6" style="145" bestFit="1" customWidth="1"/>
    <col min="21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78" t="s">
        <v>98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24" ht="16.8">
      <c r="A2" s="281" t="s">
        <v>120</v>
      </c>
      <c r="B2" s="282"/>
      <c r="C2" s="282"/>
      <c r="D2" s="282"/>
      <c r="E2" s="282"/>
      <c r="F2" s="282"/>
      <c r="G2" s="282"/>
      <c r="H2" s="282"/>
      <c r="I2" s="282"/>
      <c r="J2" s="283"/>
    </row>
    <row r="3" spans="1:24" ht="15.75" customHeight="1">
      <c r="A3" s="149"/>
      <c r="B3" s="287" t="s">
        <v>95</v>
      </c>
      <c r="C3" s="288"/>
      <c r="D3" s="289"/>
      <c r="E3" s="279" t="s">
        <v>1</v>
      </c>
      <c r="F3" s="280"/>
      <c r="G3" s="150" t="s">
        <v>2</v>
      </c>
      <c r="H3" s="290" t="s">
        <v>93</v>
      </c>
      <c r="I3" s="291"/>
      <c r="J3" s="292"/>
    </row>
    <row r="4" spans="1:24" ht="17.399999999999999" thickBot="1">
      <c r="A4" s="137"/>
      <c r="B4" s="142">
        <v>44227</v>
      </c>
      <c r="C4" s="142">
        <v>44561</v>
      </c>
      <c r="D4" s="142">
        <v>44592</v>
      </c>
      <c r="E4" s="200" t="s">
        <v>4</v>
      </c>
      <c r="F4" s="200" t="s">
        <v>5</v>
      </c>
      <c r="G4" s="200" t="s">
        <v>4</v>
      </c>
      <c r="H4" s="194">
        <v>44530</v>
      </c>
      <c r="I4" s="194">
        <v>44561</v>
      </c>
      <c r="J4" s="194">
        <v>44592</v>
      </c>
    </row>
    <row r="5" spans="1:24" ht="17.399999999999999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8">
      <c r="A6" s="152" t="s">
        <v>6</v>
      </c>
      <c r="B6" s="171">
        <v>45511.880006284235</v>
      </c>
      <c r="C6" s="171">
        <v>54232.289400518661</v>
      </c>
      <c r="D6" s="171">
        <v>54607.712129982028</v>
      </c>
      <c r="E6" s="171">
        <v>375.42272946336743</v>
      </c>
      <c r="F6" s="171">
        <v>9095.8321236977936</v>
      </c>
      <c r="G6" s="171">
        <v>0.69224945805031268</v>
      </c>
      <c r="H6" s="172">
        <v>22.525355736081295</v>
      </c>
      <c r="I6" s="173">
        <v>29.724328764411268</v>
      </c>
      <c r="J6" s="174">
        <v>19.9856216057035</v>
      </c>
      <c r="K6" s="145"/>
      <c r="U6" s="146"/>
      <c r="V6" s="146"/>
      <c r="W6" s="146"/>
      <c r="X6" s="146"/>
    </row>
    <row r="7" spans="1:24" ht="16.8">
      <c r="A7" s="152" t="s">
        <v>7</v>
      </c>
      <c r="B7" s="171">
        <v>133017.61956719705</v>
      </c>
      <c r="C7" s="171">
        <v>143424.74085259743</v>
      </c>
      <c r="D7" s="171">
        <v>143338.27788256743</v>
      </c>
      <c r="E7" s="171">
        <v>-86.462970029999269</v>
      </c>
      <c r="F7" s="171">
        <v>10320.658315370383</v>
      </c>
      <c r="G7" s="171">
        <v>-6.0284557263983629E-2</v>
      </c>
      <c r="H7" s="172">
        <v>6.8593418254361325</v>
      </c>
      <c r="I7" s="173">
        <v>6.2931324586368902</v>
      </c>
      <c r="J7" s="174">
        <v>7.7588655916043194</v>
      </c>
      <c r="K7" s="145"/>
      <c r="U7" s="146"/>
      <c r="V7" s="146"/>
      <c r="W7" s="146"/>
      <c r="X7" s="146"/>
    </row>
    <row r="8" spans="1:24" ht="16.2">
      <c r="A8" s="153" t="s">
        <v>8</v>
      </c>
      <c r="B8" s="175">
        <v>21902.29523614655</v>
      </c>
      <c r="C8" s="175">
        <v>31054.16581257532</v>
      </c>
      <c r="D8" s="175">
        <v>28954.632124611286</v>
      </c>
      <c r="E8" s="175">
        <v>-2099.5336879640345</v>
      </c>
      <c r="F8" s="175">
        <v>7052.3368884647352</v>
      </c>
      <c r="G8" s="175">
        <v>-6.7608761434314033</v>
      </c>
      <c r="H8" s="176">
        <v>31.166695864273521</v>
      </c>
      <c r="I8" s="177">
        <v>31.064609952344625</v>
      </c>
      <c r="J8" s="178">
        <v>32.199076911473099</v>
      </c>
      <c r="K8" s="145"/>
      <c r="U8" s="146"/>
      <c r="V8" s="146"/>
      <c r="W8" s="146"/>
      <c r="X8" s="146"/>
    </row>
    <row r="9" spans="1:24" ht="16.8">
      <c r="A9" s="154" t="s">
        <v>9</v>
      </c>
      <c r="B9" s="171">
        <v>111115.32433105051</v>
      </c>
      <c r="C9" s="171">
        <v>112370.57504002211</v>
      </c>
      <c r="D9" s="171">
        <v>114383.64575795614</v>
      </c>
      <c r="E9" s="171">
        <v>2013.0707179340243</v>
      </c>
      <c r="F9" s="171">
        <v>3268.3214269056334</v>
      </c>
      <c r="G9" s="171">
        <v>1.7914571650247808</v>
      </c>
      <c r="H9" s="172">
        <v>1.5050092667725465</v>
      </c>
      <c r="I9" s="173">
        <v>1.0168555343419854</v>
      </c>
      <c r="J9" s="174">
        <v>2.9413777501726059</v>
      </c>
      <c r="K9" s="145"/>
      <c r="U9" s="146"/>
      <c r="V9" s="146"/>
      <c r="W9" s="146"/>
      <c r="X9" s="146"/>
    </row>
    <row r="10" spans="1:24" ht="16.2">
      <c r="A10" s="155" t="s">
        <v>10</v>
      </c>
      <c r="B10" s="175">
        <v>4644.5370502885808</v>
      </c>
      <c r="C10" s="175">
        <v>4720.6789815260145</v>
      </c>
      <c r="D10" s="175">
        <v>5081.0397487</v>
      </c>
      <c r="E10" s="175">
        <v>360.36076717398555</v>
      </c>
      <c r="F10" s="175">
        <v>436.50269841141926</v>
      </c>
      <c r="G10" s="175">
        <v>7.633663898439778</v>
      </c>
      <c r="H10" s="176">
        <v>-4.5119220778587277</v>
      </c>
      <c r="I10" s="177">
        <v>-0.86597224970060438</v>
      </c>
      <c r="J10" s="178">
        <v>9.3981960674486942</v>
      </c>
      <c r="K10" s="145"/>
      <c r="U10" s="146"/>
      <c r="V10" s="146"/>
      <c r="W10" s="146"/>
      <c r="X10" s="146"/>
    </row>
    <row r="11" spans="1:24" ht="16.2">
      <c r="A11" s="155" t="s">
        <v>11</v>
      </c>
      <c r="B11" s="175">
        <v>252.18541574</v>
      </c>
      <c r="C11" s="175">
        <v>235.29960438000001</v>
      </c>
      <c r="D11" s="175">
        <v>222.53827236000001</v>
      </c>
      <c r="E11" s="175">
        <v>-12.761332019999998</v>
      </c>
      <c r="F11" s="175">
        <v>-29.647143379999989</v>
      </c>
      <c r="G11" s="175">
        <v>-5.4234396413990282</v>
      </c>
      <c r="H11" s="176">
        <v>-24.494179145636281</v>
      </c>
      <c r="I11" s="177">
        <v>-5.2812260519060317</v>
      </c>
      <c r="J11" s="178">
        <v>-11.756089579171316</v>
      </c>
      <c r="K11" s="145"/>
      <c r="U11" s="146"/>
      <c r="V11" s="146"/>
      <c r="W11" s="146"/>
      <c r="X11" s="146"/>
    </row>
    <row r="12" spans="1:24" ht="16.2">
      <c r="A12" s="155" t="s">
        <v>12</v>
      </c>
      <c r="B12" s="175">
        <v>453.35075465855755</v>
      </c>
      <c r="C12" s="175">
        <v>641.3908641999999</v>
      </c>
      <c r="D12" s="175">
        <v>513.32585745999995</v>
      </c>
      <c r="E12" s="175">
        <v>-128.06500673999994</v>
      </c>
      <c r="F12" s="175">
        <v>59.975102801442404</v>
      </c>
      <c r="G12" s="175">
        <v>-19.966765023966175</v>
      </c>
      <c r="H12" s="176">
        <v>62.450464215640864</v>
      </c>
      <c r="I12" s="177">
        <v>14.317083593033033</v>
      </c>
      <c r="J12" s="178">
        <v>13.229293694815354</v>
      </c>
      <c r="K12" s="145"/>
      <c r="U12" s="146"/>
      <c r="V12" s="146"/>
      <c r="W12" s="146"/>
      <c r="X12" s="146"/>
    </row>
    <row r="13" spans="1:24" ht="16.8">
      <c r="A13" s="156" t="s">
        <v>109</v>
      </c>
      <c r="B13" s="171">
        <v>105765.25111036337</v>
      </c>
      <c r="C13" s="171">
        <v>106773.20558991611</v>
      </c>
      <c r="D13" s="171">
        <v>108566.74187943614</v>
      </c>
      <c r="E13" s="171">
        <v>1793.5362895200378</v>
      </c>
      <c r="F13" s="171">
        <v>2801.4907690727705</v>
      </c>
      <c r="G13" s="171">
        <v>1.679762520578862</v>
      </c>
      <c r="H13" s="172">
        <v>1.6670341146631387</v>
      </c>
      <c r="I13" s="173">
        <v>1.0458914286896999</v>
      </c>
      <c r="J13" s="174">
        <v>2.6487818443786182</v>
      </c>
      <c r="K13" s="145"/>
      <c r="U13" s="146"/>
      <c r="V13" s="146"/>
      <c r="W13" s="146"/>
      <c r="X13" s="146"/>
    </row>
    <row r="14" spans="1:24" ht="16.2">
      <c r="A14" s="155" t="s">
        <v>13</v>
      </c>
      <c r="B14" s="175">
        <v>45494.965516313569</v>
      </c>
      <c r="C14" s="175">
        <v>44831.725762765251</v>
      </c>
      <c r="D14" s="175">
        <v>46369.093464105448</v>
      </c>
      <c r="E14" s="175">
        <v>1537.3677013401975</v>
      </c>
      <c r="F14" s="175">
        <v>874.12794779187971</v>
      </c>
      <c r="G14" s="175">
        <v>3.4291958990725533</v>
      </c>
      <c r="H14" s="176">
        <v>0.62111848316061469</v>
      </c>
      <c r="I14" s="177">
        <v>-0.2421534907021794</v>
      </c>
      <c r="J14" s="178">
        <v>1.9213729208750152</v>
      </c>
      <c r="K14" s="145"/>
      <c r="U14" s="146"/>
      <c r="V14" s="146"/>
      <c r="W14" s="146"/>
      <c r="X14" s="146"/>
    </row>
    <row r="15" spans="1:24" ht="16.2">
      <c r="A15" s="155" t="s">
        <v>14</v>
      </c>
      <c r="B15" s="175">
        <v>60270.285594049798</v>
      </c>
      <c r="C15" s="175">
        <v>61941.479827150855</v>
      </c>
      <c r="D15" s="175">
        <v>62197.648415330696</v>
      </c>
      <c r="E15" s="175">
        <v>256.1685881798403</v>
      </c>
      <c r="F15" s="175">
        <v>1927.3628212808981</v>
      </c>
      <c r="G15" s="175">
        <v>0.41356549584330082</v>
      </c>
      <c r="H15" s="176">
        <v>2.4427575656358584</v>
      </c>
      <c r="I15" s="177">
        <v>1.9990916355350947</v>
      </c>
      <c r="J15" s="178">
        <v>3.1978657513963782</v>
      </c>
      <c r="K15" s="145"/>
      <c r="U15" s="146"/>
      <c r="V15" s="146"/>
      <c r="W15" s="146"/>
      <c r="X15" s="146"/>
    </row>
    <row r="16" spans="1:24" s="103" customFormat="1" ht="16.8">
      <c r="A16" s="152" t="s">
        <v>15</v>
      </c>
      <c r="B16" s="171">
        <v>52173.369299654907</v>
      </c>
      <c r="C16" s="171">
        <v>67708.78845559078</v>
      </c>
      <c r="D16" s="171">
        <v>69556.662883017751</v>
      </c>
      <c r="E16" s="171">
        <v>1847.8744274269702</v>
      </c>
      <c r="F16" s="171">
        <v>17383.293583362843</v>
      </c>
      <c r="G16" s="171">
        <v>2.729150040306763</v>
      </c>
      <c r="H16" s="172">
        <v>29.788861538315984</v>
      </c>
      <c r="I16" s="173">
        <v>29.992159313426839</v>
      </c>
      <c r="J16" s="174">
        <v>33.31832660360277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399999999999999" thickBot="1">
      <c r="A17" s="157" t="s">
        <v>16</v>
      </c>
      <c r="B17" s="179">
        <v>126356.18829280938</v>
      </c>
      <c r="C17" s="179">
        <v>129948.29119252291</v>
      </c>
      <c r="D17" s="179">
        <v>128389.37653951706</v>
      </c>
      <c r="E17" s="181">
        <v>-1558.9146530058497</v>
      </c>
      <c r="F17" s="179">
        <v>2033.1882467076794</v>
      </c>
      <c r="G17" s="179">
        <v>-1.199642287482078</v>
      </c>
      <c r="H17" s="180">
        <v>2.7649871159525219</v>
      </c>
      <c r="I17" s="181">
        <v>4.2486865817240584</v>
      </c>
      <c r="J17" s="182">
        <v>1.6090927355264313</v>
      </c>
      <c r="K17" s="145"/>
      <c r="U17" s="146"/>
      <c r="V17" s="146"/>
      <c r="W17" s="146"/>
      <c r="X17" s="146"/>
    </row>
    <row r="18" spans="1:24" ht="13.8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8">
      <c r="A19" s="284" t="s">
        <v>121</v>
      </c>
      <c r="B19" s="285"/>
      <c r="C19" s="285"/>
      <c r="D19" s="285"/>
      <c r="E19" s="285"/>
      <c r="F19" s="285"/>
      <c r="G19" s="285"/>
      <c r="H19" s="285"/>
      <c r="I19" s="285"/>
      <c r="J19" s="286"/>
      <c r="K19" s="145"/>
      <c r="U19" s="146"/>
      <c r="V19" s="146"/>
      <c r="W19" s="146"/>
      <c r="X19" s="146"/>
    </row>
    <row r="20" spans="1:24" ht="15.75" customHeight="1">
      <c r="A20" s="136"/>
      <c r="B20" s="287" t="str">
        <f>B3</f>
        <v>N$ Million</v>
      </c>
      <c r="C20" s="288"/>
      <c r="D20" s="289"/>
      <c r="E20" s="279" t="s">
        <v>1</v>
      </c>
      <c r="F20" s="280"/>
      <c r="G20" s="207" t="s">
        <v>2</v>
      </c>
      <c r="H20" s="287" t="str">
        <f>H3</f>
        <v>Annual percentage change</v>
      </c>
      <c r="I20" s="288"/>
      <c r="J20" s="293"/>
      <c r="K20" s="145"/>
      <c r="U20" s="146"/>
      <c r="V20" s="146"/>
      <c r="W20" s="146"/>
      <c r="X20" s="146"/>
    </row>
    <row r="21" spans="1:24" ht="17.399999999999999" thickBot="1">
      <c r="A21" s="137"/>
      <c r="B21" s="141">
        <f>B4</f>
        <v>44227</v>
      </c>
      <c r="C21" s="141">
        <f>C4</f>
        <v>44561</v>
      </c>
      <c r="D21" s="141">
        <f>D4</f>
        <v>44592</v>
      </c>
      <c r="E21" s="200" t="s">
        <v>4</v>
      </c>
      <c r="F21" s="200" t="s">
        <v>5</v>
      </c>
      <c r="G21" s="200" t="s">
        <v>4</v>
      </c>
      <c r="H21" s="194">
        <f>H4</f>
        <v>44530</v>
      </c>
      <c r="I21" s="194">
        <f>I4</f>
        <v>44561</v>
      </c>
      <c r="J21" s="195">
        <f>J4</f>
        <v>44592</v>
      </c>
      <c r="K21" s="145"/>
      <c r="U21" s="146"/>
      <c r="V21" s="146"/>
      <c r="W21" s="146"/>
      <c r="X21" s="146"/>
    </row>
    <row r="22" spans="1:24" ht="13.8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8">
      <c r="A23" s="162" t="s">
        <v>17</v>
      </c>
      <c r="B23" s="183">
        <v>126356.18829280938</v>
      </c>
      <c r="C23" s="183">
        <v>129948.29119252291</v>
      </c>
      <c r="D23" s="183">
        <v>128389.37653951706</v>
      </c>
      <c r="E23" s="183">
        <v>-1558.9146530058497</v>
      </c>
      <c r="F23" s="183">
        <v>2033.1882467076794</v>
      </c>
      <c r="G23" s="184">
        <v>-1.199642287482078</v>
      </c>
      <c r="H23" s="184">
        <v>2.7649871159525219</v>
      </c>
      <c r="I23" s="184">
        <v>4.2486865817240584</v>
      </c>
      <c r="J23" s="185">
        <v>1.6090927355264313</v>
      </c>
      <c r="K23" s="145"/>
      <c r="U23" s="146"/>
      <c r="V23" s="146"/>
      <c r="W23" s="146"/>
      <c r="X23" s="146"/>
    </row>
    <row r="24" spans="1:24" ht="16.2">
      <c r="A24" s="105" t="s">
        <v>18</v>
      </c>
      <c r="B24" s="186">
        <v>3031.4915740398214</v>
      </c>
      <c r="C24" s="186">
        <v>3131.861433720991</v>
      </c>
      <c r="D24" s="186">
        <v>3051.328261410099</v>
      </c>
      <c r="E24" s="186">
        <v>-80.533172310892041</v>
      </c>
      <c r="F24" s="186">
        <v>19.836687370277559</v>
      </c>
      <c r="G24" s="187">
        <v>-2.5714155627635762</v>
      </c>
      <c r="H24" s="187">
        <v>4.5042602627764126</v>
      </c>
      <c r="I24" s="187">
        <v>7.4672968557487138</v>
      </c>
      <c r="J24" s="188">
        <v>0.6543540328513302</v>
      </c>
      <c r="K24" s="145"/>
      <c r="U24" s="146"/>
      <c r="V24" s="146"/>
      <c r="W24" s="146"/>
      <c r="X24" s="146"/>
    </row>
    <row r="25" spans="1:24" ht="16.2">
      <c r="A25" s="105" t="s">
        <v>19</v>
      </c>
      <c r="B25" s="186">
        <v>60321.861664770047</v>
      </c>
      <c r="C25" s="186">
        <v>64714.640361729951</v>
      </c>
      <c r="D25" s="186">
        <v>64011.396656298137</v>
      </c>
      <c r="E25" s="186">
        <v>-703.24370543181431</v>
      </c>
      <c r="F25" s="186">
        <v>3689.5349915280894</v>
      </c>
      <c r="G25" s="187">
        <v>-1.0866840972938263</v>
      </c>
      <c r="H25" s="187">
        <v>10.118545217601536</v>
      </c>
      <c r="I25" s="187">
        <v>10.867304334308031</v>
      </c>
      <c r="J25" s="188">
        <v>6.1164143308973848</v>
      </c>
      <c r="K25" s="145"/>
      <c r="U25" s="146"/>
      <c r="V25" s="146"/>
      <c r="W25" s="146"/>
      <c r="X25" s="146"/>
    </row>
    <row r="26" spans="1:24" ht="16.2">
      <c r="A26" s="105" t="s">
        <v>20</v>
      </c>
      <c r="B26" s="186">
        <v>63002.835053999508</v>
      </c>
      <c r="C26" s="186">
        <v>62101.789397071967</v>
      </c>
      <c r="D26" s="186">
        <v>61326.651621808822</v>
      </c>
      <c r="E26" s="186">
        <v>-775.13777526314516</v>
      </c>
      <c r="F26" s="186">
        <v>-1676.1834321906863</v>
      </c>
      <c r="G26" s="187">
        <v>-1.2481730120641146</v>
      </c>
      <c r="H26" s="187">
        <v>-4.2434388545388657</v>
      </c>
      <c r="I26" s="187">
        <v>-1.9961838917881778</v>
      </c>
      <c r="J26" s="188">
        <v>-2.6604888982440826</v>
      </c>
      <c r="K26" s="145"/>
      <c r="U26" s="146"/>
      <c r="V26" s="146"/>
      <c r="W26" s="146"/>
      <c r="X26" s="146"/>
    </row>
    <row r="27" spans="1:24" ht="16.8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8">
      <c r="A29" s="281" t="s">
        <v>22</v>
      </c>
      <c r="B29" s="282"/>
      <c r="C29" s="282"/>
      <c r="D29" s="282"/>
      <c r="E29" s="282"/>
      <c r="F29" s="282"/>
      <c r="G29" s="282"/>
      <c r="H29" s="282"/>
      <c r="I29" s="282"/>
      <c r="J29" s="283"/>
      <c r="K29" s="145"/>
      <c r="U29" s="146"/>
      <c r="V29" s="146"/>
      <c r="W29" s="146"/>
      <c r="X29" s="146"/>
    </row>
    <row r="30" spans="1:24" ht="15.75" customHeight="1">
      <c r="A30" s="149"/>
      <c r="B30" s="287" t="str">
        <f>B3</f>
        <v>N$ Million</v>
      </c>
      <c r="C30" s="288"/>
      <c r="D30" s="289"/>
      <c r="E30" s="279" t="s">
        <v>1</v>
      </c>
      <c r="F30" s="280"/>
      <c r="G30" s="165" t="s">
        <v>2</v>
      </c>
      <c r="H30" s="287" t="str">
        <f>H3</f>
        <v>Annual percentage change</v>
      </c>
      <c r="I30" s="288"/>
      <c r="J30" s="293"/>
      <c r="K30" s="145"/>
      <c r="U30" s="146"/>
      <c r="V30" s="146"/>
      <c r="W30" s="146"/>
      <c r="X30" s="146"/>
    </row>
    <row r="31" spans="1:24" ht="17.399999999999999" thickBot="1">
      <c r="A31" s="137"/>
      <c r="B31" s="142">
        <f>B4</f>
        <v>44227</v>
      </c>
      <c r="C31" s="142">
        <f>C4</f>
        <v>44561</v>
      </c>
      <c r="D31" s="141">
        <f>D4</f>
        <v>44592</v>
      </c>
      <c r="E31" s="141" t="s">
        <v>4</v>
      </c>
      <c r="F31" s="141" t="s">
        <v>5</v>
      </c>
      <c r="G31" s="141" t="s">
        <v>4</v>
      </c>
      <c r="H31" s="141">
        <f>H4</f>
        <v>44530</v>
      </c>
      <c r="I31" s="141">
        <f>I4</f>
        <v>44561</v>
      </c>
      <c r="J31" s="205">
        <f>J4</f>
        <v>44592</v>
      </c>
      <c r="K31" s="145"/>
      <c r="U31" s="146"/>
      <c r="V31" s="146"/>
      <c r="W31" s="146"/>
      <c r="X31" s="146"/>
    </row>
    <row r="32" spans="1:24" ht="13.8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8">
      <c r="A33" s="167" t="s">
        <v>24</v>
      </c>
      <c r="B33" s="191">
        <v>105599.59519066024</v>
      </c>
      <c r="C33" s="191">
        <v>106426.23720480857</v>
      </c>
      <c r="D33" s="191">
        <v>110641.51940722424</v>
      </c>
      <c r="E33" s="191">
        <v>4215.2822024156776</v>
      </c>
      <c r="F33" s="191">
        <v>5041.9242165640026</v>
      </c>
      <c r="G33" s="125">
        <v>3.9607547096715621</v>
      </c>
      <c r="H33" s="125">
        <v>1.558615119196773</v>
      </c>
      <c r="I33" s="125">
        <v>0.99716620422411495</v>
      </c>
      <c r="J33" s="128">
        <v>4.7745677504357644</v>
      </c>
      <c r="K33" s="145"/>
      <c r="U33" s="146"/>
      <c r="V33" s="146"/>
      <c r="W33" s="146"/>
      <c r="X33" s="146"/>
    </row>
    <row r="34" spans="1:24" ht="16.8">
      <c r="A34" s="109" t="s">
        <v>10</v>
      </c>
      <c r="B34" s="192">
        <v>4644.5360492885811</v>
      </c>
      <c r="C34" s="192">
        <v>4720.6779805260148</v>
      </c>
      <c r="D34" s="192">
        <v>5081.0387477000004</v>
      </c>
      <c r="E34" s="192">
        <v>360.36076717398555</v>
      </c>
      <c r="F34" s="192">
        <v>436.50269841141926</v>
      </c>
      <c r="G34" s="125">
        <v>7.6336655171262322</v>
      </c>
      <c r="H34" s="126">
        <v>-4.5119229710378761</v>
      </c>
      <c r="I34" s="126">
        <v>-0.85965769109706969</v>
      </c>
      <c r="J34" s="127">
        <v>9.3981980929673199</v>
      </c>
      <c r="K34" s="145"/>
      <c r="U34" s="146"/>
      <c r="V34" s="146"/>
      <c r="W34" s="146"/>
      <c r="X34" s="146"/>
    </row>
    <row r="35" spans="1:24" ht="16.8">
      <c r="A35" s="167" t="s">
        <v>25</v>
      </c>
      <c r="B35" s="191">
        <v>44884.383900148998</v>
      </c>
      <c r="C35" s="191">
        <v>44258.352540437721</v>
      </c>
      <c r="D35" s="191">
        <v>45802.281450133538</v>
      </c>
      <c r="E35" s="191">
        <v>1543.9289096958164</v>
      </c>
      <c r="F35" s="191">
        <v>917.89754998454009</v>
      </c>
      <c r="G35" s="125">
        <v>3.4884464085850482</v>
      </c>
      <c r="H35" s="125">
        <v>0.6478983553821539</v>
      </c>
      <c r="I35" s="125">
        <v>-0.1094368609303403</v>
      </c>
      <c r="J35" s="128">
        <v>2.0450265108384067</v>
      </c>
      <c r="K35" s="145"/>
      <c r="U35" s="146"/>
      <c r="V35" s="146"/>
      <c r="W35" s="146"/>
      <c r="X35" s="146"/>
    </row>
    <row r="36" spans="1:24" ht="16.8">
      <c r="A36" s="167" t="s">
        <v>26</v>
      </c>
      <c r="B36" s="229">
        <v>41313.488769404692</v>
      </c>
      <c r="C36" s="229">
        <v>40543.987581344394</v>
      </c>
      <c r="D36" s="229">
        <v>42102.387658062493</v>
      </c>
      <c r="E36" s="229">
        <v>1558.4000767180987</v>
      </c>
      <c r="F36" s="229">
        <v>788.89888865780085</v>
      </c>
      <c r="G36" s="230">
        <v>3.8437267019960615</v>
      </c>
      <c r="H36" s="230">
        <v>2.2342938343299465E-2</v>
      </c>
      <c r="I36" s="230">
        <v>-0.60155316976623063</v>
      </c>
      <c r="J36" s="231">
        <v>1.9095431350789998</v>
      </c>
      <c r="K36" s="145"/>
      <c r="U36" s="146"/>
      <c r="V36" s="146"/>
      <c r="W36" s="146"/>
      <c r="X36" s="146"/>
    </row>
    <row r="37" spans="1:24" ht="16.2">
      <c r="A37" s="168" t="s">
        <v>27</v>
      </c>
      <c r="B37" s="232">
        <v>12697.496281702401</v>
      </c>
      <c r="C37" s="232">
        <v>13086.410535892686</v>
      </c>
      <c r="D37" s="232">
        <v>12873.133802907823</v>
      </c>
      <c r="E37" s="232">
        <v>-213.27673298486297</v>
      </c>
      <c r="F37" s="232">
        <v>175.63752120542267</v>
      </c>
      <c r="G37" s="233">
        <v>-1.6297573150398961</v>
      </c>
      <c r="H37" s="233">
        <v>6.0893227075639658</v>
      </c>
      <c r="I37" s="233">
        <v>5.8473717581277498</v>
      </c>
      <c r="J37" s="234">
        <v>1.3832453052852856</v>
      </c>
      <c r="K37" s="145"/>
      <c r="U37" s="146"/>
      <c r="V37" s="146"/>
      <c r="W37" s="146"/>
      <c r="X37" s="146"/>
    </row>
    <row r="38" spans="1:24" ht="16.2">
      <c r="A38" s="168" t="s">
        <v>28</v>
      </c>
      <c r="B38" s="232">
        <v>16806.120472287999</v>
      </c>
      <c r="C38" s="232">
        <v>17560.111442000052</v>
      </c>
      <c r="D38" s="232">
        <v>17734.666940165727</v>
      </c>
      <c r="E38" s="232">
        <v>174.55549816567509</v>
      </c>
      <c r="F38" s="232">
        <v>928.54646787772799</v>
      </c>
      <c r="G38" s="233">
        <v>0.99404550331141195</v>
      </c>
      <c r="H38" s="233">
        <v>0.33811950905875676</v>
      </c>
      <c r="I38" s="233">
        <v>3.0934055752944545</v>
      </c>
      <c r="J38" s="234">
        <v>5.5250494568858386</v>
      </c>
      <c r="K38" s="145"/>
      <c r="U38" s="146"/>
      <c r="V38" s="146"/>
      <c r="W38" s="146"/>
      <c r="X38" s="146"/>
    </row>
    <row r="39" spans="1:24" ht="16.2">
      <c r="A39" s="168" t="s">
        <v>107</v>
      </c>
      <c r="B39" s="232">
        <v>11809.872015414296</v>
      </c>
      <c r="C39" s="232">
        <v>9897.4656034516538</v>
      </c>
      <c r="D39" s="232">
        <v>11494.586914988944</v>
      </c>
      <c r="E39" s="232">
        <v>1597.1213115372902</v>
      </c>
      <c r="F39" s="232">
        <v>-315.28510042535163</v>
      </c>
      <c r="G39" s="233">
        <v>16.136669482138018</v>
      </c>
      <c r="H39" s="233">
        <v>-7.1127490039491761</v>
      </c>
      <c r="I39" s="233">
        <v>-13.124339828570243</v>
      </c>
      <c r="J39" s="234">
        <v>-2.6696741506922308</v>
      </c>
      <c r="K39" s="145"/>
      <c r="U39" s="146"/>
      <c r="V39" s="146"/>
      <c r="W39" s="146"/>
      <c r="X39" s="146"/>
    </row>
    <row r="40" spans="1:24" ht="16.8">
      <c r="A40" s="167" t="s">
        <v>127</v>
      </c>
      <c r="B40" s="229">
        <v>3570.8951307443085</v>
      </c>
      <c r="C40" s="229">
        <v>3714.3649590933246</v>
      </c>
      <c r="D40" s="229">
        <v>3699.8937920710487</v>
      </c>
      <c r="E40" s="229">
        <v>-14.471167022275949</v>
      </c>
      <c r="F40" s="229">
        <v>128.99866132674015</v>
      </c>
      <c r="G40" s="230">
        <v>-0.38960003073601968</v>
      </c>
      <c r="H40" s="230">
        <v>7.9148485196415947</v>
      </c>
      <c r="I40" s="230">
        <v>5.597230719665049</v>
      </c>
      <c r="J40" s="231">
        <v>3.6125020927134273</v>
      </c>
      <c r="K40" s="145"/>
      <c r="U40" s="146"/>
      <c r="V40" s="146"/>
      <c r="W40" s="146"/>
      <c r="X40" s="146"/>
    </row>
    <row r="41" spans="1:24" ht="16.8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8">
      <c r="A42" s="167" t="s">
        <v>124</v>
      </c>
      <c r="B42" s="229">
        <v>60108.110034019803</v>
      </c>
      <c r="C42" s="229">
        <v>61790.586614650849</v>
      </c>
      <c r="D42" s="229">
        <v>62046.661131850698</v>
      </c>
      <c r="E42" s="229">
        <v>256.07451719984965</v>
      </c>
      <c r="F42" s="229">
        <v>1938.5510978308957</v>
      </c>
      <c r="G42" s="230">
        <v>0.41442318519619903</v>
      </c>
      <c r="H42" s="230">
        <v>2.5501709664791061</v>
      </c>
      <c r="I42" s="230">
        <v>2.1028342335282924</v>
      </c>
      <c r="J42" s="231">
        <v>3.2251073885599024</v>
      </c>
      <c r="K42" s="145"/>
      <c r="U42" s="146"/>
      <c r="V42" s="146"/>
      <c r="W42" s="146"/>
      <c r="X42" s="146"/>
    </row>
    <row r="43" spans="1:24" ht="16.8">
      <c r="A43" s="167" t="s">
        <v>33</v>
      </c>
      <c r="B43" s="229">
        <v>53708.264516957424</v>
      </c>
      <c r="C43" s="229">
        <v>55305.778906571199</v>
      </c>
      <c r="D43" s="229">
        <v>55572.39713144071</v>
      </c>
      <c r="E43" s="229">
        <v>266.61822486951132</v>
      </c>
      <c r="F43" s="229">
        <v>1864.1326144832856</v>
      </c>
      <c r="G43" s="230">
        <v>0.48208022767370551</v>
      </c>
      <c r="H43" s="230">
        <v>2.9015731092482624</v>
      </c>
      <c r="I43" s="230">
        <v>2.35932146265682</v>
      </c>
      <c r="J43" s="231">
        <v>3.4708487255154541</v>
      </c>
      <c r="K43" s="145"/>
      <c r="U43" s="146"/>
      <c r="V43" s="146"/>
      <c r="W43" s="146"/>
      <c r="X43" s="146"/>
    </row>
    <row r="44" spans="1:24" ht="16.2">
      <c r="A44" s="168" t="s">
        <v>27</v>
      </c>
      <c r="B44" s="232">
        <v>41659.938675923608</v>
      </c>
      <c r="C44" s="232">
        <v>42958.031874597218</v>
      </c>
      <c r="D44" s="232">
        <v>43093.876144219234</v>
      </c>
      <c r="E44" s="232">
        <v>135.84426962201542</v>
      </c>
      <c r="F44" s="232">
        <v>1433.9374682956259</v>
      </c>
      <c r="G44" s="233">
        <v>0.31622554315005402</v>
      </c>
      <c r="H44" s="233">
        <v>3.4416318215352533</v>
      </c>
      <c r="I44" s="233">
        <v>2.5934034105526536</v>
      </c>
      <c r="J44" s="234">
        <v>3.442005710690907</v>
      </c>
      <c r="K44" s="145"/>
      <c r="U44" s="146"/>
      <c r="V44" s="146"/>
      <c r="W44" s="146"/>
      <c r="X44" s="146"/>
    </row>
    <row r="45" spans="1:24" ht="16.2">
      <c r="A45" s="168" t="s">
        <v>34</v>
      </c>
      <c r="B45" s="232">
        <v>9639.5935998276182</v>
      </c>
      <c r="C45" s="232">
        <v>9978.3885153145493</v>
      </c>
      <c r="D45" s="232">
        <v>10021.223429372731</v>
      </c>
      <c r="E45" s="232">
        <v>42.834914058181312</v>
      </c>
      <c r="F45" s="232">
        <v>381.62982954511244</v>
      </c>
      <c r="G45" s="233">
        <v>0.42927687163552264</v>
      </c>
      <c r="H45" s="233">
        <v>2.2865028060892882</v>
      </c>
      <c r="I45" s="233">
        <v>2.7852519503225039</v>
      </c>
      <c r="J45" s="234">
        <v>3.9589825607579314</v>
      </c>
      <c r="K45" s="145"/>
      <c r="U45" s="146"/>
      <c r="V45" s="146"/>
      <c r="W45" s="146"/>
      <c r="X45" s="146"/>
    </row>
    <row r="46" spans="1:24" ht="16.2">
      <c r="A46" s="168" t="s">
        <v>107</v>
      </c>
      <c r="B46" s="232">
        <v>2408.7322412061985</v>
      </c>
      <c r="C46" s="232">
        <v>2369.3585166594371</v>
      </c>
      <c r="D46" s="232">
        <v>2457.297557848739</v>
      </c>
      <c r="E46" s="232">
        <v>87.939041189301861</v>
      </c>
      <c r="F46" s="232">
        <v>48.565316642540438</v>
      </c>
      <c r="G46" s="233">
        <v>3.7115126550492334</v>
      </c>
      <c r="H46" s="233">
        <v>-3.8238071338441131</v>
      </c>
      <c r="I46" s="233">
        <v>-3.3269359341698674</v>
      </c>
      <c r="J46" s="234">
        <v>2.0162189807456912</v>
      </c>
      <c r="K46" s="145"/>
      <c r="U46" s="146"/>
      <c r="V46" s="146"/>
      <c r="W46" s="146"/>
      <c r="X46" s="146"/>
    </row>
    <row r="47" spans="1:24" ht="16.8">
      <c r="A47" s="167" t="s">
        <v>126</v>
      </c>
      <c r="B47" s="229">
        <v>6399.8455170623765</v>
      </c>
      <c r="C47" s="229">
        <v>6484.8077080796529</v>
      </c>
      <c r="D47" s="229">
        <v>6474.2640004099858</v>
      </c>
      <c r="E47" s="229">
        <v>-10.543707669667128</v>
      </c>
      <c r="F47" s="229">
        <v>74.418483347609254</v>
      </c>
      <c r="G47" s="230">
        <v>-0.16259090699837486</v>
      </c>
      <c r="H47" s="230">
        <v>-0.4070005248326396</v>
      </c>
      <c r="I47" s="230">
        <v>-3.3485769137726606E-2</v>
      </c>
      <c r="J47" s="231">
        <v>1.1628168703323496</v>
      </c>
      <c r="K47" s="145"/>
      <c r="U47" s="146"/>
      <c r="V47" s="146"/>
      <c r="W47" s="146"/>
      <c r="X47" s="146"/>
    </row>
    <row r="48" spans="1:24" ht="17.399999999999999" thickBot="1">
      <c r="A48" s="170" t="s">
        <v>35</v>
      </c>
      <c r="B48" s="238">
        <v>607.10125649144254</v>
      </c>
      <c r="C48" s="238">
        <v>377.29804971999971</v>
      </c>
      <c r="D48" s="238">
        <v>2792.5768252400003</v>
      </c>
      <c r="E48" s="238">
        <v>2415.2787755200006</v>
      </c>
      <c r="F48" s="238">
        <v>2185.4755687485576</v>
      </c>
      <c r="G48" s="239">
        <v>640.15140743834388</v>
      </c>
      <c r="H48" s="239">
        <v>-29.987388805050113</v>
      </c>
      <c r="I48" s="239">
        <v>-31.479409760907163</v>
      </c>
      <c r="J48" s="243">
        <v>359.98534764675838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abSelected="1" view="pageBreakPreview" zoomScale="70" zoomScaleNormal="80" zoomScaleSheetLayoutView="70" workbookViewId="0">
      <selection activeCell="C16" sqref="C16:C17"/>
    </sheetView>
  </sheetViews>
  <sheetFormatPr defaultRowHeight="14.4"/>
  <cols>
    <col min="1" max="1" width="53.88671875" customWidth="1"/>
    <col min="2" max="2" width="10.21875" style="101" customWidth="1"/>
    <col min="3" max="3" width="11.21875" style="101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1" t="s">
        <v>110</v>
      </c>
    </row>
    <row r="2" spans="1:6" ht="17.399999999999999" thickBot="1">
      <c r="A2" s="50" t="s">
        <v>36</v>
      </c>
      <c r="B2" s="193">
        <v>44561</v>
      </c>
      <c r="C2" s="193">
        <v>44592</v>
      </c>
    </row>
    <row r="3" spans="1:6" ht="16.2">
      <c r="A3" s="51"/>
      <c r="B3" s="99"/>
      <c r="C3" s="99"/>
    </row>
    <row r="4" spans="1:6" ht="16.2">
      <c r="A4" s="51" t="s">
        <v>37</v>
      </c>
      <c r="B4" s="251">
        <v>3.75</v>
      </c>
      <c r="C4" s="251">
        <v>3.75</v>
      </c>
    </row>
    <row r="5" spans="1:6" ht="16.2">
      <c r="A5" s="51"/>
      <c r="B5" s="251"/>
      <c r="C5" s="258" t="s">
        <v>128</v>
      </c>
    </row>
    <row r="6" spans="1:6" ht="16.2">
      <c r="A6" s="51" t="s">
        <v>38</v>
      </c>
      <c r="B6" s="251">
        <v>7.5</v>
      </c>
      <c r="C6" s="251">
        <v>7.5</v>
      </c>
    </row>
    <row r="7" spans="1:6" ht="16.2">
      <c r="A7" s="51"/>
      <c r="B7" s="252"/>
      <c r="C7" s="258" t="s">
        <v>129</v>
      </c>
    </row>
    <row r="8" spans="1:6" ht="16.2">
      <c r="A8" s="51" t="s">
        <v>39</v>
      </c>
      <c r="B8" s="251">
        <v>8.5</v>
      </c>
      <c r="C8" s="251">
        <v>8.5</v>
      </c>
    </row>
    <row r="9" spans="1:6" ht="16.2">
      <c r="A9" s="51"/>
      <c r="B9" s="251"/>
      <c r="C9" s="258" t="s">
        <v>130</v>
      </c>
    </row>
    <row r="10" spans="1:6" ht="16.2">
      <c r="A10" s="51" t="s">
        <v>40</v>
      </c>
      <c r="B10" s="251">
        <v>7.055500634796501</v>
      </c>
      <c r="C10" s="251">
        <v>7.3679803109234587</v>
      </c>
      <c r="D10" s="133"/>
    </row>
    <row r="11" spans="1:6" ht="16.2">
      <c r="A11" s="51"/>
      <c r="B11" s="251"/>
      <c r="C11" s="251"/>
      <c r="D11" s="133"/>
    </row>
    <row r="12" spans="1:6" ht="16.2">
      <c r="A12" s="51" t="s">
        <v>41</v>
      </c>
      <c r="B12" s="251">
        <v>4.3769443088121802</v>
      </c>
      <c r="C12" s="251">
        <v>4.4732194667628447</v>
      </c>
      <c r="D12" s="133"/>
    </row>
    <row r="13" spans="1:6" ht="16.8" thickBot="1">
      <c r="A13" s="51"/>
      <c r="B13" s="82"/>
      <c r="C13" s="82"/>
    </row>
    <row r="14" spans="1:6" ht="17.399999999999999" thickBot="1">
      <c r="A14" s="50" t="s">
        <v>117</v>
      </c>
      <c r="B14" s="131">
        <f>B2</f>
        <v>44561</v>
      </c>
      <c r="C14" s="193">
        <f>C2</f>
        <v>44592</v>
      </c>
    </row>
    <row r="15" spans="1:6" ht="16.2">
      <c r="A15" s="51"/>
      <c r="B15" s="82"/>
      <c r="C15" s="82"/>
    </row>
    <row r="16" spans="1:6" ht="16.2">
      <c r="A16" s="51" t="s">
        <v>116</v>
      </c>
      <c r="B16" s="253">
        <v>43868.561351039993</v>
      </c>
      <c r="C16" s="253">
        <v>43291.741308540004</v>
      </c>
      <c r="D16" s="242"/>
      <c r="E16" s="257"/>
      <c r="F16" s="130"/>
    </row>
    <row r="17" spans="1:7" ht="16.2">
      <c r="A17" s="51" t="s">
        <v>46</v>
      </c>
      <c r="B17" s="253">
        <v>2840.7092259499914</v>
      </c>
      <c r="C17" s="253">
        <v>-576.82004249998863</v>
      </c>
      <c r="E17" s="211"/>
    </row>
    <row r="18" spans="1:7" ht="16.8" thickBot="1">
      <c r="A18" s="51"/>
      <c r="B18" s="100"/>
      <c r="C18" s="100"/>
    </row>
    <row r="19" spans="1:7" ht="17.399999999999999" thickBot="1">
      <c r="A19" s="50" t="s">
        <v>108</v>
      </c>
      <c r="B19" s="131">
        <f>B2</f>
        <v>44561</v>
      </c>
      <c r="C19" s="193">
        <f>C2</f>
        <v>44592</v>
      </c>
    </row>
    <row r="20" spans="1:7" ht="16.2">
      <c r="A20" s="51"/>
      <c r="B20" s="82"/>
      <c r="C20" s="82"/>
    </row>
    <row r="21" spans="1:7" ht="16.8">
      <c r="A21" s="52" t="s">
        <v>111</v>
      </c>
      <c r="B21" s="254">
        <v>15.90645</v>
      </c>
      <c r="C21" s="254">
        <v>15.587249999999999</v>
      </c>
    </row>
    <row r="22" spans="1:7" ht="16.2">
      <c r="A22" s="51" t="s">
        <v>114</v>
      </c>
      <c r="B22" s="254">
        <f>1/B21</f>
        <v>6.2867578875236155E-2</v>
      </c>
      <c r="C22" s="254">
        <f>1/C21</f>
        <v>6.4154998476318795E-2</v>
      </c>
      <c r="E22" s="133"/>
    </row>
    <row r="23" spans="1:7" ht="16.8">
      <c r="A23" s="52" t="s">
        <v>112</v>
      </c>
      <c r="B23" s="254">
        <v>21.472650000000002</v>
      </c>
      <c r="C23" s="254">
        <v>20.907050000000002</v>
      </c>
    </row>
    <row r="24" spans="1:7" ht="16.2">
      <c r="A24" s="51" t="s">
        <v>115</v>
      </c>
      <c r="B24" s="254">
        <f>1/B23</f>
        <v>4.6570870386282083E-2</v>
      </c>
      <c r="C24" s="254">
        <f>1/C23</f>
        <v>4.7830755654193202E-2</v>
      </c>
      <c r="F24" s="101"/>
      <c r="G24" s="101"/>
    </row>
    <row r="25" spans="1:7" ht="16.8">
      <c r="A25" s="52" t="s">
        <v>47</v>
      </c>
      <c r="B25" s="254">
        <v>7.2364499999999996</v>
      </c>
      <c r="C25" s="254">
        <v>7.4093</v>
      </c>
    </row>
    <row r="26" spans="1:7" ht="16.2">
      <c r="A26" s="51" t="s">
        <v>113</v>
      </c>
      <c r="B26" s="254">
        <f>1/B25</f>
        <v>0.13818930552964506</v>
      </c>
      <c r="C26" s="254">
        <f>1/C25</f>
        <v>0.13496551631058265</v>
      </c>
    </row>
    <row r="27" spans="1:7" ht="16.8">
      <c r="A27" s="52" t="s">
        <v>48</v>
      </c>
      <c r="B27" s="254">
        <v>17.99165</v>
      </c>
      <c r="C27" s="254">
        <v>17.398849999999999</v>
      </c>
    </row>
    <row r="28" spans="1:7" ht="16.2">
      <c r="A28" s="51" t="s">
        <v>49</v>
      </c>
      <c r="B28" s="254">
        <f>1/B27</f>
        <v>5.558133912120345E-2</v>
      </c>
      <c r="C28" s="254">
        <f>1/C27</f>
        <v>5.7475063007037822E-2</v>
      </c>
    </row>
    <row r="29" spans="1:7" ht="17.399999999999999" thickBot="1">
      <c r="A29" s="52"/>
      <c r="B29" s="82"/>
      <c r="C29" s="82"/>
    </row>
    <row r="30" spans="1:7" ht="17.399999999999999" thickBot="1">
      <c r="A30" s="50" t="s">
        <v>42</v>
      </c>
      <c r="B30" s="131">
        <f>B2</f>
        <v>44561</v>
      </c>
      <c r="C30" s="193">
        <f>C2</f>
        <v>44592</v>
      </c>
    </row>
    <row r="31" spans="1:7" ht="16.2">
      <c r="A31" s="51"/>
      <c r="B31" s="83"/>
      <c r="C31" s="240"/>
    </row>
    <row r="32" spans="1:7" ht="16.2">
      <c r="A32" s="51" t="s">
        <v>43</v>
      </c>
      <c r="B32" s="255">
        <v>4.494422606334993</v>
      </c>
      <c r="C32" s="255">
        <v>4.6181174091745305</v>
      </c>
    </row>
    <row r="33" spans="1:4" ht="16.2">
      <c r="A33" s="51" t="s">
        <v>44</v>
      </c>
      <c r="B33" s="255">
        <v>4.494422606334993</v>
      </c>
      <c r="C33" s="255">
        <v>1.0539366661666065</v>
      </c>
      <c r="D33" s="129"/>
    </row>
    <row r="34" spans="1:4" ht="16.8" thickBot="1">
      <c r="A34" s="53" t="s">
        <v>45</v>
      </c>
      <c r="B34" s="256">
        <v>0.39388946048765661</v>
      </c>
      <c r="C34" s="256">
        <v>1.0539366661666065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70" zoomScaleNormal="70" workbookViewId="0">
      <selection activeCell="L17" sqref="L17"/>
    </sheetView>
  </sheetViews>
  <sheetFormatPr defaultColWidth="9.109375" defaultRowHeight="14.4"/>
  <cols>
    <col min="1" max="16384" width="9.10937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opLeftCell="A10" zoomScale="70" zoomScaleNormal="70" workbookViewId="0">
      <selection activeCell="K6" sqref="K6:S93"/>
    </sheetView>
  </sheetViews>
  <sheetFormatPr defaultColWidth="9.109375" defaultRowHeight="13.2"/>
  <cols>
    <col min="1" max="1" width="50" style="102" customWidth="1"/>
    <col min="2" max="10" width="11.6640625" style="102" customWidth="1"/>
    <col min="11" max="11" width="5" style="145" customWidth="1"/>
    <col min="12" max="13" width="5.109375" style="145" customWidth="1"/>
    <col min="14" max="16" width="4.5546875" style="145" bestFit="1" customWidth="1"/>
    <col min="17" max="17" width="5.109375" style="145" customWidth="1"/>
    <col min="18" max="19" width="4.5546875" style="145" bestFit="1" customWidth="1"/>
    <col min="20" max="20" width="7.33203125" style="145" bestFit="1" customWidth="1"/>
    <col min="21" max="23" width="5.5546875" style="145" customWidth="1"/>
    <col min="24" max="27" width="5.5546875" style="102" customWidth="1"/>
    <col min="28" max="16384" width="9.109375" style="102"/>
  </cols>
  <sheetData>
    <row r="1" spans="1:27" ht="17.399999999999999" customHeight="1" thickBot="1">
      <c r="A1" s="298" t="s">
        <v>98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27" ht="19.5" customHeight="1">
      <c r="A2" s="300" t="s">
        <v>122</v>
      </c>
      <c r="B2" s="301"/>
      <c r="C2" s="301"/>
      <c r="D2" s="301"/>
      <c r="E2" s="301"/>
      <c r="F2" s="301"/>
      <c r="G2" s="301"/>
      <c r="H2" s="301"/>
      <c r="I2" s="301"/>
      <c r="J2" s="302"/>
    </row>
    <row r="3" spans="1:27" ht="19.5" customHeight="1">
      <c r="A3" s="303"/>
      <c r="B3" s="304"/>
      <c r="C3" s="304"/>
      <c r="D3" s="304"/>
      <c r="E3" s="304"/>
      <c r="F3" s="304"/>
      <c r="G3" s="304"/>
      <c r="H3" s="304"/>
      <c r="I3" s="304"/>
      <c r="J3" s="305"/>
    </row>
    <row r="4" spans="1:27" ht="16.8">
      <c r="A4" s="111"/>
      <c r="B4" s="294" t="s">
        <v>95</v>
      </c>
      <c r="C4" s="296"/>
      <c r="D4" s="295"/>
      <c r="E4" s="294" t="s">
        <v>1</v>
      </c>
      <c r="F4" s="295"/>
      <c r="G4" s="112" t="s">
        <v>2</v>
      </c>
      <c r="H4" s="294" t="s">
        <v>93</v>
      </c>
      <c r="I4" s="296"/>
      <c r="J4" s="297"/>
    </row>
    <row r="5" spans="1:27" ht="17.399999999999999" thickBot="1">
      <c r="A5" s="113"/>
      <c r="B5" s="159">
        <v>44227</v>
      </c>
      <c r="C5" s="141">
        <v>44561</v>
      </c>
      <c r="D5" s="141">
        <v>44592</v>
      </c>
      <c r="E5" s="142" t="s">
        <v>4</v>
      </c>
      <c r="F5" s="134" t="s">
        <v>5</v>
      </c>
      <c r="G5" s="142" t="s">
        <v>4</v>
      </c>
      <c r="H5" s="194">
        <v>44530</v>
      </c>
      <c r="I5" s="194">
        <v>44561</v>
      </c>
      <c r="J5" s="194">
        <v>44592</v>
      </c>
    </row>
    <row r="6" spans="1:27" ht="17.399999999999999" thickTop="1">
      <c r="A6" s="116" t="s">
        <v>50</v>
      </c>
      <c r="B6" s="212">
        <v>35326.276131672792</v>
      </c>
      <c r="C6" s="171">
        <v>43989.196272644564</v>
      </c>
      <c r="D6" s="171">
        <v>44939.752250933423</v>
      </c>
      <c r="E6" s="171">
        <v>950.55597828885948</v>
      </c>
      <c r="F6" s="171">
        <v>9613.4761192606311</v>
      </c>
      <c r="G6" s="171">
        <v>2.1608850782299385</v>
      </c>
      <c r="H6" s="171">
        <v>32.152259140928265</v>
      </c>
      <c r="I6" s="171">
        <v>34.010733272110087</v>
      </c>
      <c r="J6" s="214">
        <v>27.213386668405136</v>
      </c>
      <c r="X6" s="145"/>
      <c r="Y6" s="145"/>
      <c r="Z6" s="145"/>
      <c r="AA6" s="145"/>
    </row>
    <row r="7" spans="1:27" ht="16.8">
      <c r="A7" s="116" t="s">
        <v>51</v>
      </c>
      <c r="B7" s="173">
        <v>34381.846151592792</v>
      </c>
      <c r="C7" s="171">
        <v>43873.666692894563</v>
      </c>
      <c r="D7" s="171">
        <v>43293.999354593427</v>
      </c>
      <c r="E7" s="171">
        <v>-579.66733830113662</v>
      </c>
      <c r="F7" s="171">
        <v>8912.1532030006347</v>
      </c>
      <c r="G7" s="171">
        <v>-1.3212192688581723</v>
      </c>
      <c r="H7" s="171">
        <v>34.423198125096519</v>
      </c>
      <c r="I7" s="171">
        <v>38.469886999790049</v>
      </c>
      <c r="J7" s="214">
        <v>25.921101396667638</v>
      </c>
      <c r="X7" s="145"/>
      <c r="Y7" s="145"/>
      <c r="Z7" s="145"/>
      <c r="AA7" s="145"/>
    </row>
    <row r="8" spans="1:27" ht="16.2">
      <c r="A8" s="105" t="s">
        <v>52</v>
      </c>
      <c r="B8" s="177">
        <v>10351.930921219999</v>
      </c>
      <c r="C8" s="175">
        <v>7883.5998109599996</v>
      </c>
      <c r="D8" s="175">
        <v>8046.8097656199989</v>
      </c>
      <c r="E8" s="175">
        <v>163.20995465999931</v>
      </c>
      <c r="F8" s="175">
        <v>-2305.1211555999998</v>
      </c>
      <c r="G8" s="175">
        <v>2.0702465697599166</v>
      </c>
      <c r="H8" s="175">
        <v>-12.739768665960582</v>
      </c>
      <c r="I8" s="175">
        <v>-18.419773828413668</v>
      </c>
      <c r="J8" s="215">
        <v>-22.267547698515131</v>
      </c>
      <c r="X8" s="145"/>
      <c r="Y8" s="145"/>
      <c r="Z8" s="145"/>
      <c r="AA8" s="145"/>
    </row>
    <row r="9" spans="1:27" ht="16.2">
      <c r="A9" s="105" t="s">
        <v>53</v>
      </c>
      <c r="B9" s="177">
        <v>23940.373881429998</v>
      </c>
      <c r="C9" s="175">
        <v>31946.210140069998</v>
      </c>
      <c r="D9" s="175">
        <v>31179.143639010003</v>
      </c>
      <c r="E9" s="175">
        <v>-767.06650105999506</v>
      </c>
      <c r="F9" s="175">
        <v>7238.7697575800048</v>
      </c>
      <c r="G9" s="175">
        <v>-2.4011189361640959</v>
      </c>
      <c r="H9" s="175">
        <v>35.32252806373603</v>
      </c>
      <c r="I9" s="175">
        <v>45.567263163263789</v>
      </c>
      <c r="J9" s="215">
        <v>30.236661271171499</v>
      </c>
      <c r="X9" s="145"/>
      <c r="Y9" s="145"/>
      <c r="Z9" s="145"/>
      <c r="AA9" s="145"/>
    </row>
    <row r="10" spans="1:27" ht="16.2">
      <c r="A10" s="105" t="s">
        <v>54</v>
      </c>
      <c r="B10" s="177">
        <v>89.541348942795238</v>
      </c>
      <c r="C10" s="175">
        <v>4043.7084856445686</v>
      </c>
      <c r="D10" s="175">
        <v>4068.0459499634248</v>
      </c>
      <c r="E10" s="175">
        <v>24.337464318856291</v>
      </c>
      <c r="F10" s="175">
        <v>3978.5046010206297</v>
      </c>
      <c r="G10" s="175">
        <v>0.60186001056345617</v>
      </c>
      <c r="H10" s="175">
        <v>5577.4940209931465</v>
      </c>
      <c r="I10" s="175">
        <v>5291.7658555228127</v>
      </c>
      <c r="J10" s="215">
        <v>4443.203780146705</v>
      </c>
      <c r="X10" s="145"/>
      <c r="Y10" s="145"/>
      <c r="Z10" s="145"/>
      <c r="AA10" s="145"/>
    </row>
    <row r="11" spans="1:27" ht="16.2">
      <c r="A11" s="105" t="s">
        <v>94</v>
      </c>
      <c r="B11" s="177">
        <v>0</v>
      </c>
      <c r="C11" s="175">
        <v>0.14825621999999999</v>
      </c>
      <c r="D11" s="175">
        <v>0</v>
      </c>
      <c r="E11" s="175">
        <v>-0.14825621999999999</v>
      </c>
      <c r="F11" s="175">
        <v>0</v>
      </c>
      <c r="G11" s="175">
        <v>-100</v>
      </c>
      <c r="H11" s="175">
        <v>-2.07558708</v>
      </c>
      <c r="I11" s="175">
        <v>0</v>
      </c>
      <c r="J11" s="215">
        <v>-1400</v>
      </c>
      <c r="X11" s="145"/>
      <c r="Y11" s="145"/>
      <c r="Z11" s="145"/>
      <c r="AA11" s="145"/>
    </row>
    <row r="12" spans="1:27" ht="16.8">
      <c r="A12" s="116" t="s">
        <v>55</v>
      </c>
      <c r="B12" s="173">
        <v>944.42998008000006</v>
      </c>
      <c r="C12" s="171">
        <v>115.52957975</v>
      </c>
      <c r="D12" s="171">
        <v>1645.7528963399998</v>
      </c>
      <c r="E12" s="171">
        <v>1530.2233165899997</v>
      </c>
      <c r="F12" s="171">
        <v>701.32291625999972</v>
      </c>
      <c r="G12" s="171">
        <v>1324.5294580845214</v>
      </c>
      <c r="H12" s="171">
        <v>-44.49154731070297</v>
      </c>
      <c r="I12" s="171">
        <v>-89.870291579300812</v>
      </c>
      <c r="J12" s="174">
        <v>74.258857835134847</v>
      </c>
      <c r="X12" s="145"/>
      <c r="Y12" s="145"/>
      <c r="Z12" s="145"/>
      <c r="AA12" s="145"/>
    </row>
    <row r="13" spans="1:27" ht="16.2">
      <c r="A13" s="105" t="s">
        <v>56</v>
      </c>
      <c r="B13" s="177">
        <v>845.70600005000006</v>
      </c>
      <c r="C13" s="175">
        <v>1.4561782499999998</v>
      </c>
      <c r="D13" s="175">
        <v>1531.3339368599998</v>
      </c>
      <c r="E13" s="175">
        <v>1529.8777586099998</v>
      </c>
      <c r="F13" s="175">
        <v>685.62793680999971</v>
      </c>
      <c r="G13" s="175">
        <v>105061.15982778894</v>
      </c>
      <c r="H13" s="175">
        <v>150247.15473302786</v>
      </c>
      <c r="I13" s="175">
        <v>-99.86007824954622</v>
      </c>
      <c r="J13" s="178">
        <v>81.07166518500091</v>
      </c>
      <c r="X13" s="145"/>
      <c r="Y13" s="145"/>
      <c r="Z13" s="145"/>
      <c r="AA13" s="145"/>
    </row>
    <row r="14" spans="1:27" ht="16.2">
      <c r="A14" s="105" t="s">
        <v>57</v>
      </c>
      <c r="B14" s="177">
        <v>0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-100</v>
      </c>
      <c r="I14" s="177">
        <v>0</v>
      </c>
      <c r="J14" s="178">
        <v>0</v>
      </c>
      <c r="X14" s="145"/>
      <c r="Y14" s="145"/>
      <c r="Z14" s="145"/>
      <c r="AA14" s="145"/>
    </row>
    <row r="15" spans="1:27" ht="16.2">
      <c r="A15" s="105" t="s">
        <v>58</v>
      </c>
      <c r="B15" s="177">
        <v>98.723980030000007</v>
      </c>
      <c r="C15" s="175">
        <v>114.0734015</v>
      </c>
      <c r="D15" s="175">
        <v>114.41895948000001</v>
      </c>
      <c r="E15" s="175">
        <v>0.34555798000000948</v>
      </c>
      <c r="F15" s="175">
        <v>15.694979450000005</v>
      </c>
      <c r="G15" s="175">
        <v>0.30292598928069481</v>
      </c>
      <c r="H15" s="175">
        <v>10.210196729989576</v>
      </c>
      <c r="I15" s="175">
        <v>14.30942830485138</v>
      </c>
      <c r="J15" s="215">
        <v>15.897839051090372</v>
      </c>
      <c r="X15" s="145"/>
      <c r="Y15" s="145"/>
      <c r="Z15" s="145"/>
      <c r="AA15" s="145"/>
    </row>
    <row r="16" spans="1:27" ht="16.8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8">
      <c r="A17" s="116" t="s">
        <v>59</v>
      </c>
      <c r="B17" s="173">
        <v>35326.333820262764</v>
      </c>
      <c r="C17" s="171">
        <v>43989.253961234608</v>
      </c>
      <c r="D17" s="171">
        <v>44939.809939493447</v>
      </c>
      <c r="E17" s="171">
        <v>950.55597825883888</v>
      </c>
      <c r="F17" s="171">
        <v>9613.4761192306833</v>
      </c>
      <c r="G17" s="171">
        <v>2.1608822443238438</v>
      </c>
      <c r="H17" s="171">
        <v>32.152200128136855</v>
      </c>
      <c r="I17" s="171">
        <v>34.010673500064541</v>
      </c>
      <c r="J17" s="214">
        <v>27.213342228330831</v>
      </c>
      <c r="X17" s="145"/>
      <c r="Y17" s="145"/>
      <c r="Z17" s="145"/>
      <c r="AA17" s="145"/>
    </row>
    <row r="18" spans="1:27" ht="16.8">
      <c r="A18" s="116" t="s">
        <v>60</v>
      </c>
      <c r="B18" s="173">
        <v>7580.782840060001</v>
      </c>
      <c r="C18" s="171">
        <v>8242.0213266499995</v>
      </c>
      <c r="D18" s="171">
        <v>7197.9101366300001</v>
      </c>
      <c r="E18" s="171">
        <v>-1044.1111900199994</v>
      </c>
      <c r="F18" s="171">
        <v>-382.87270343000091</v>
      </c>
      <c r="G18" s="171">
        <v>-12.668144726147929</v>
      </c>
      <c r="H18" s="171">
        <v>17.248908976185248</v>
      </c>
      <c r="I18" s="171">
        <v>0.23277260717324566</v>
      </c>
      <c r="J18" s="214">
        <v>-5.0505694663451237</v>
      </c>
      <c r="X18" s="145"/>
      <c r="Y18" s="145"/>
      <c r="Z18" s="145"/>
      <c r="AA18" s="145"/>
    </row>
    <row r="19" spans="1:27" ht="16.2">
      <c r="A19" s="105" t="s">
        <v>61</v>
      </c>
      <c r="B19" s="177">
        <v>4430.9824603699999</v>
      </c>
      <c r="C19" s="175">
        <v>4762.7373660399999</v>
      </c>
      <c r="D19" s="175">
        <v>4535.9805398100007</v>
      </c>
      <c r="E19" s="175">
        <v>-226.75682622999921</v>
      </c>
      <c r="F19" s="175">
        <v>104.99807944000077</v>
      </c>
      <c r="G19" s="175">
        <v>-4.7610608942423625</v>
      </c>
      <c r="H19" s="175">
        <v>0.40270324853202055</v>
      </c>
      <c r="I19" s="175">
        <v>1.0974172685217241</v>
      </c>
      <c r="J19" s="215">
        <v>2.3696342826695229</v>
      </c>
      <c r="X19" s="145"/>
      <c r="Y19" s="145"/>
      <c r="Z19" s="145"/>
      <c r="AA19" s="145"/>
    </row>
    <row r="20" spans="1:27" ht="16.2">
      <c r="A20" s="105" t="s">
        <v>62</v>
      </c>
      <c r="B20" s="177">
        <v>3149.8003796900007</v>
      </c>
      <c r="C20" s="177">
        <v>3479.2839606100006</v>
      </c>
      <c r="D20" s="177">
        <v>2661.9295968199999</v>
      </c>
      <c r="E20" s="177">
        <v>-817.35436379000066</v>
      </c>
      <c r="F20" s="177">
        <v>-487.87078287000077</v>
      </c>
      <c r="G20" s="177">
        <v>-23.492028044951496</v>
      </c>
      <c r="H20" s="177">
        <v>46.476050631161115</v>
      </c>
      <c r="I20" s="177">
        <v>-0.92712361575850366</v>
      </c>
      <c r="J20" s="178">
        <v>-15.48894291891655</v>
      </c>
      <c r="X20" s="145"/>
      <c r="Y20" s="145"/>
      <c r="Z20" s="145"/>
      <c r="AA20" s="145"/>
    </row>
    <row r="21" spans="1:27" ht="16.2">
      <c r="A21" s="105" t="s">
        <v>63</v>
      </c>
      <c r="B21" s="177">
        <v>17106.230816559997</v>
      </c>
      <c r="C21" s="175">
        <v>12793.533480679998</v>
      </c>
      <c r="D21" s="175">
        <v>14293.906540460004</v>
      </c>
      <c r="E21" s="175">
        <v>1500.3730597800059</v>
      </c>
      <c r="F21" s="175">
        <v>-2812.3242760999929</v>
      </c>
      <c r="G21" s="175">
        <v>11.727589270358934</v>
      </c>
      <c r="H21" s="175">
        <v>-10.47319460038662</v>
      </c>
      <c r="I21" s="175">
        <v>-10.000771746614078</v>
      </c>
      <c r="J21" s="215">
        <v>-16.440350339348115</v>
      </c>
      <c r="X21" s="145"/>
      <c r="Y21" s="145"/>
      <c r="Z21" s="145"/>
      <c r="AA21" s="145"/>
    </row>
    <row r="22" spans="1:27" ht="16.8">
      <c r="A22" s="116" t="s">
        <v>64</v>
      </c>
      <c r="B22" s="173">
        <v>7310.852081349999</v>
      </c>
      <c r="C22" s="173">
        <v>2531.6602963899995</v>
      </c>
      <c r="D22" s="173">
        <v>4365.7968447000012</v>
      </c>
      <c r="E22" s="173">
        <v>1834.1365483100017</v>
      </c>
      <c r="F22" s="173">
        <v>-2945.0552366499978</v>
      </c>
      <c r="G22" s="173">
        <v>72.447972223025886</v>
      </c>
      <c r="H22" s="173">
        <v>-51.195656521921869</v>
      </c>
      <c r="I22" s="173">
        <v>-47.331724816887942</v>
      </c>
      <c r="J22" s="174">
        <v>-40.283337754334283</v>
      </c>
      <c r="X22" s="145"/>
      <c r="Y22" s="145"/>
      <c r="Z22" s="145"/>
      <c r="AA22" s="145"/>
    </row>
    <row r="23" spans="1:27" ht="16.8">
      <c r="A23" s="118" t="s">
        <v>104</v>
      </c>
      <c r="B23" s="173">
        <v>9795.3787352099989</v>
      </c>
      <c r="C23" s="173">
        <v>10261.87318429</v>
      </c>
      <c r="D23" s="173">
        <v>9928.1096957600021</v>
      </c>
      <c r="E23" s="173">
        <v>-333.76348852999763</v>
      </c>
      <c r="F23" s="173">
        <v>132.73096055000315</v>
      </c>
      <c r="G23" s="173">
        <v>-3.2524616367405486</v>
      </c>
      <c r="H23" s="173">
        <v>6.349400995628173</v>
      </c>
      <c r="I23" s="173">
        <v>9.0719060239755152</v>
      </c>
      <c r="J23" s="174">
        <v>1.3550365344516422</v>
      </c>
      <c r="X23" s="145"/>
      <c r="Y23" s="145"/>
      <c r="Z23" s="145"/>
      <c r="AA23" s="145"/>
    </row>
    <row r="24" spans="1:27" ht="16.8">
      <c r="A24" s="118" t="s">
        <v>65</v>
      </c>
      <c r="B24" s="173">
        <v>3043.1521779960185</v>
      </c>
      <c r="C24" s="213">
        <v>3281.1353131890692</v>
      </c>
      <c r="D24" s="213">
        <v>3231.2251560867717</v>
      </c>
      <c r="E24" s="213">
        <v>-49.910157102297489</v>
      </c>
      <c r="F24" s="213">
        <v>188.07297809075317</v>
      </c>
      <c r="G24" s="213">
        <v>-1.5211246211540015</v>
      </c>
      <c r="H24" s="213">
        <v>8.9315041462346443</v>
      </c>
      <c r="I24" s="213">
        <v>12.59305569820728</v>
      </c>
      <c r="J24" s="174">
        <v>6.1802028649978098</v>
      </c>
      <c r="X24" s="145"/>
      <c r="Y24" s="145"/>
      <c r="Z24" s="145"/>
      <c r="AA24" s="145"/>
    </row>
    <row r="25" spans="1:27" ht="16.8">
      <c r="A25" s="118" t="s">
        <v>103</v>
      </c>
      <c r="B25" s="173">
        <v>8454.8576891499706</v>
      </c>
      <c r="C25" s="173">
        <v>16788.316123500041</v>
      </c>
      <c r="D25" s="173">
        <v>17340.109349200011</v>
      </c>
      <c r="E25" s="173">
        <v>551.79322569997021</v>
      </c>
      <c r="F25" s="173">
        <v>8885.2516600500403</v>
      </c>
      <c r="G25" s="173">
        <v>3.2867693319616365</v>
      </c>
      <c r="H25" s="173">
        <v>75.60848055147153</v>
      </c>
      <c r="I25" s="173">
        <v>102.39363543272506</v>
      </c>
      <c r="J25" s="174">
        <v>105.09049337935505</v>
      </c>
      <c r="X25" s="145"/>
      <c r="Y25" s="145"/>
      <c r="Z25" s="145"/>
      <c r="AA25" s="145"/>
    </row>
    <row r="26" spans="1:27" ht="17.399999999999999" thickBot="1">
      <c r="A26" s="124" t="s">
        <v>66</v>
      </c>
      <c r="B26" s="181">
        <v>-858.68970350322263</v>
      </c>
      <c r="C26" s="181">
        <v>2884.2477172154991</v>
      </c>
      <c r="D26" s="181">
        <v>2876.6587571166529</v>
      </c>
      <c r="E26" s="181">
        <v>-7.5889600988462007</v>
      </c>
      <c r="F26" s="181">
        <v>3735.3484606198754</v>
      </c>
      <c r="G26" s="181">
        <v>-0.26311748653033362</v>
      </c>
      <c r="H26" s="181">
        <v>-514.40727117173742</v>
      </c>
      <c r="I26" s="181">
        <v>-450.92840465611749</v>
      </c>
      <c r="J26" s="182">
        <v>-435.00561907062121</v>
      </c>
      <c r="X26" s="145"/>
      <c r="Y26" s="145"/>
      <c r="Z26" s="145"/>
      <c r="AA26" s="145"/>
    </row>
    <row r="27" spans="1:27" ht="16.8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8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300" t="s">
        <v>102</v>
      </c>
      <c r="B30" s="301"/>
      <c r="C30" s="301"/>
      <c r="D30" s="301"/>
      <c r="E30" s="301"/>
      <c r="F30" s="301"/>
      <c r="G30" s="301"/>
      <c r="H30" s="301"/>
      <c r="I30" s="301"/>
      <c r="J30" s="302"/>
    </row>
    <row r="31" spans="1:27" ht="19.5" customHeight="1">
      <c r="A31" s="303"/>
      <c r="B31" s="304"/>
      <c r="C31" s="304"/>
      <c r="D31" s="304"/>
      <c r="E31" s="304"/>
      <c r="F31" s="304"/>
      <c r="G31" s="304"/>
      <c r="H31" s="304"/>
      <c r="I31" s="304"/>
      <c r="J31" s="305"/>
    </row>
    <row r="32" spans="1:27" ht="16.8">
      <c r="A32" s="136"/>
      <c r="B32" s="294" t="str">
        <f>B4</f>
        <v>N$ Million</v>
      </c>
      <c r="C32" s="296"/>
      <c r="D32" s="295"/>
      <c r="E32" s="294" t="s">
        <v>1</v>
      </c>
      <c r="F32" s="295"/>
      <c r="G32" s="140" t="s">
        <v>2</v>
      </c>
      <c r="H32" s="294" t="str">
        <f>H4</f>
        <v>Annual percentage change</v>
      </c>
      <c r="I32" s="296"/>
      <c r="J32" s="297"/>
    </row>
    <row r="33" spans="1:27" ht="17.399999999999999" thickBot="1">
      <c r="A33" s="137"/>
      <c r="B33" s="142">
        <f>B5</f>
        <v>44227</v>
      </c>
      <c r="C33" s="142">
        <f>C5</f>
        <v>44561</v>
      </c>
      <c r="D33" s="114">
        <f>D5</f>
        <v>44592</v>
      </c>
      <c r="E33" s="142" t="s">
        <v>4</v>
      </c>
      <c r="F33" s="134" t="s">
        <v>5</v>
      </c>
      <c r="G33" s="142" t="s">
        <v>4</v>
      </c>
      <c r="H33" s="115">
        <f>H5</f>
        <v>44530</v>
      </c>
      <c r="I33" s="143">
        <f>I5</f>
        <v>44561</v>
      </c>
      <c r="J33" s="132">
        <f>J5</f>
        <v>44592</v>
      </c>
    </row>
    <row r="34" spans="1:27" ht="17.399999999999999" thickTop="1">
      <c r="A34" s="138" t="s">
        <v>50</v>
      </c>
      <c r="B34" s="216">
        <v>167576.00998209469</v>
      </c>
      <c r="C34" s="217">
        <v>173350.12466446642</v>
      </c>
      <c r="D34" s="217">
        <v>177749.39036541179</v>
      </c>
      <c r="E34" s="217">
        <v>4399.2657009453687</v>
      </c>
      <c r="F34" s="217">
        <v>10173.380383317097</v>
      </c>
      <c r="G34" s="216">
        <v>2.5377920606982656</v>
      </c>
      <c r="H34" s="217">
        <v>4.7556108930366463</v>
      </c>
      <c r="I34" s="217">
        <v>3.8685966978027579</v>
      </c>
      <c r="J34" s="219">
        <v>6.0709050086609153</v>
      </c>
      <c r="X34" s="145"/>
      <c r="Y34" s="145"/>
      <c r="Z34" s="145"/>
      <c r="AA34" s="145"/>
    </row>
    <row r="35" spans="1:27" ht="16.8">
      <c r="A35" s="118" t="s">
        <v>51</v>
      </c>
      <c r="B35" s="217">
        <v>20483.733614487461</v>
      </c>
      <c r="C35" s="217">
        <v>19750.580008069996</v>
      </c>
      <c r="D35" s="217">
        <v>23226.97955965445</v>
      </c>
      <c r="E35" s="217">
        <v>3476.3995515844545</v>
      </c>
      <c r="F35" s="217">
        <v>2743.2459451669893</v>
      </c>
      <c r="G35" s="217">
        <v>17.60150613381488</v>
      </c>
      <c r="H35" s="217">
        <v>-4.4754067504781858</v>
      </c>
      <c r="I35" s="217">
        <v>0.59582135267478975</v>
      </c>
      <c r="J35" s="219">
        <v>13.392308172859885</v>
      </c>
      <c r="X35" s="145"/>
      <c r="Y35" s="145"/>
      <c r="Z35" s="145"/>
      <c r="AA35" s="145"/>
    </row>
    <row r="36" spans="1:27" ht="16.2">
      <c r="A36" s="120" t="s">
        <v>67</v>
      </c>
      <c r="B36" s="218">
        <v>189.45889369982152</v>
      </c>
      <c r="C36" s="218">
        <v>206.3089826209912</v>
      </c>
      <c r="D36" s="218">
        <v>183.82935546009813</v>
      </c>
      <c r="E36" s="218">
        <v>-22.479627160893074</v>
      </c>
      <c r="F36" s="218">
        <v>-5.629538239723388</v>
      </c>
      <c r="G36" s="218">
        <v>-10.896097142890881</v>
      </c>
      <c r="H36" s="218">
        <v>2.6322358936897672</v>
      </c>
      <c r="I36" s="218">
        <v>27.524625436929952</v>
      </c>
      <c r="J36" s="220">
        <v>-2.9713771308317689</v>
      </c>
      <c r="X36" s="145"/>
      <c r="Y36" s="145"/>
      <c r="Z36" s="145"/>
      <c r="AA36" s="145"/>
    </row>
    <row r="37" spans="1:27" ht="16.2">
      <c r="A37" s="120" t="s">
        <v>52</v>
      </c>
      <c r="B37" s="218">
        <v>11868.164356019517</v>
      </c>
      <c r="C37" s="218">
        <v>10526.09707970712</v>
      </c>
      <c r="D37" s="218">
        <v>10300.992762734348</v>
      </c>
      <c r="E37" s="218">
        <v>-225.10431697277272</v>
      </c>
      <c r="F37" s="218">
        <v>-1567.1715932851694</v>
      </c>
      <c r="G37" s="218">
        <v>-2.138535444507184</v>
      </c>
      <c r="H37" s="218">
        <v>-11.795389848305092</v>
      </c>
      <c r="I37" s="218">
        <v>-0.4014203928159219</v>
      </c>
      <c r="J37" s="220">
        <v>-13.204835611248527</v>
      </c>
      <c r="X37" s="145"/>
      <c r="Y37" s="145"/>
      <c r="Z37" s="145"/>
      <c r="AA37" s="145"/>
    </row>
    <row r="38" spans="1:27" ht="16.2">
      <c r="A38" s="120" t="s">
        <v>68</v>
      </c>
      <c r="B38" s="218">
        <v>607.10125649144254</v>
      </c>
      <c r="C38" s="218">
        <v>377.29804971999971</v>
      </c>
      <c r="D38" s="218">
        <v>2792.5768252400003</v>
      </c>
      <c r="E38" s="218">
        <v>2415.2787755200006</v>
      </c>
      <c r="F38" s="218">
        <v>2185.4755687485576</v>
      </c>
      <c r="G38" s="218">
        <v>640.15140743834388</v>
      </c>
      <c r="H38" s="218">
        <v>-29.987388805050102</v>
      </c>
      <c r="I38" s="218">
        <v>-31.47940976090716</v>
      </c>
      <c r="J38" s="220">
        <v>359.98534764675838</v>
      </c>
      <c r="X38" s="145"/>
      <c r="Y38" s="145"/>
      <c r="Z38" s="145"/>
      <c r="AA38" s="145"/>
    </row>
    <row r="39" spans="1:27" ht="16.2">
      <c r="A39" s="120" t="s">
        <v>69</v>
      </c>
      <c r="B39" s="218">
        <v>7819.0091082766803</v>
      </c>
      <c r="C39" s="218">
        <v>8640.8758960218838</v>
      </c>
      <c r="D39" s="218">
        <v>9949.5806162200024</v>
      </c>
      <c r="E39" s="218">
        <v>1308.7047201981186</v>
      </c>
      <c r="F39" s="218">
        <v>2130.5715079433221</v>
      </c>
      <c r="G39" s="218">
        <v>15.14550996850474</v>
      </c>
      <c r="H39" s="218">
        <v>6.6428499010195026</v>
      </c>
      <c r="I39" s="218">
        <v>3.4505622517347945</v>
      </c>
      <c r="J39" s="220">
        <v>27.248612687866554</v>
      </c>
      <c r="X39" s="145"/>
      <c r="Y39" s="145"/>
      <c r="Z39" s="145"/>
      <c r="AA39" s="145"/>
    </row>
    <row r="40" spans="1:27" ht="16.8">
      <c r="A40" s="118" t="s">
        <v>55</v>
      </c>
      <c r="B40" s="217">
        <v>147092.27636760724</v>
      </c>
      <c r="C40" s="217">
        <v>153599.54465639644</v>
      </c>
      <c r="D40" s="217">
        <v>154522.41080575733</v>
      </c>
      <c r="E40" s="217">
        <v>922.86614936089609</v>
      </c>
      <c r="F40" s="217">
        <v>7430.1344381500967</v>
      </c>
      <c r="G40" s="217">
        <v>0.60082609712506496</v>
      </c>
      <c r="H40" s="217">
        <v>6.199380760131362</v>
      </c>
      <c r="I40" s="217">
        <v>4.3049419287536779</v>
      </c>
      <c r="J40" s="219">
        <v>5.0513423421233909</v>
      </c>
      <c r="X40" s="145"/>
      <c r="Y40" s="145"/>
      <c r="Z40" s="145"/>
      <c r="AA40" s="145"/>
    </row>
    <row r="41" spans="1:27" ht="16.2">
      <c r="A41" s="120" t="s">
        <v>70</v>
      </c>
      <c r="B41" s="218">
        <v>4363.1256497601789</v>
      </c>
      <c r="C41" s="218">
        <v>6228.589104109009</v>
      </c>
      <c r="D41" s="218">
        <v>5482.4644012299013</v>
      </c>
      <c r="E41" s="218">
        <v>-746.12470287910764</v>
      </c>
      <c r="F41" s="218">
        <v>1119.3387514697224</v>
      </c>
      <c r="G41" s="218">
        <v>-11.979032336342243</v>
      </c>
      <c r="H41" s="218">
        <v>42.095063664522456</v>
      </c>
      <c r="I41" s="218">
        <v>17.319263157171051</v>
      </c>
      <c r="J41" s="220">
        <v>25.654515623020103</v>
      </c>
      <c r="X41" s="145"/>
      <c r="Y41" s="145"/>
      <c r="Z41" s="145"/>
      <c r="AA41" s="145"/>
    </row>
    <row r="42" spans="1:27" ht="16.2">
      <c r="A42" s="120" t="s">
        <v>57</v>
      </c>
      <c r="B42" s="218">
        <v>31712.550366826548</v>
      </c>
      <c r="C42" s="218">
        <v>35114.453913765319</v>
      </c>
      <c r="D42" s="218">
        <v>34770.719606051287</v>
      </c>
      <c r="E42" s="218">
        <v>-343.73430771403218</v>
      </c>
      <c r="F42" s="218">
        <v>3058.1692392247387</v>
      </c>
      <c r="G42" s="218">
        <v>-0.97889691965075087</v>
      </c>
      <c r="H42" s="218">
        <v>18.448671829832008</v>
      </c>
      <c r="I42" s="218">
        <v>13.965958615977314</v>
      </c>
      <c r="J42" s="220">
        <v>9.6434036488714128</v>
      </c>
      <c r="X42" s="145"/>
      <c r="Y42" s="145"/>
      <c r="Z42" s="145"/>
      <c r="AA42" s="145"/>
    </row>
    <row r="43" spans="1:27" ht="16.2">
      <c r="A43" s="120" t="s">
        <v>10</v>
      </c>
      <c r="B43" s="218">
        <v>4644.5360492885811</v>
      </c>
      <c r="C43" s="218">
        <v>4720.6779805260148</v>
      </c>
      <c r="D43" s="218">
        <v>5081.0387477000004</v>
      </c>
      <c r="E43" s="218">
        <v>360.36076717398555</v>
      </c>
      <c r="F43" s="218">
        <v>436.50269841141926</v>
      </c>
      <c r="G43" s="218">
        <v>7.6336655171262322</v>
      </c>
      <c r="H43" s="218">
        <v>-4.5119229710378761</v>
      </c>
      <c r="I43" s="218">
        <v>-0.85965769109706969</v>
      </c>
      <c r="J43" s="220">
        <v>9.3981980929673199</v>
      </c>
      <c r="X43" s="145"/>
      <c r="Y43" s="145"/>
      <c r="Z43" s="145"/>
      <c r="AA43" s="145"/>
    </row>
    <row r="44" spans="1:27" ht="16.2">
      <c r="A44" s="120" t="s">
        <v>71</v>
      </c>
      <c r="B44" s="218">
        <v>252.18541574</v>
      </c>
      <c r="C44" s="218">
        <v>235.29960438000001</v>
      </c>
      <c r="D44" s="218">
        <v>222.53827236000001</v>
      </c>
      <c r="E44" s="218">
        <v>-12.761332019999998</v>
      </c>
      <c r="F44" s="218">
        <v>-29.647143379999989</v>
      </c>
      <c r="G44" s="218">
        <v>-5.4234396413990282</v>
      </c>
      <c r="H44" s="218">
        <v>-24.494179145636281</v>
      </c>
      <c r="I44" s="218">
        <v>-5.2812260519060317</v>
      </c>
      <c r="J44" s="220">
        <v>-11.756089579171316</v>
      </c>
      <c r="X44" s="145"/>
      <c r="Y44" s="145"/>
      <c r="Z44" s="145"/>
      <c r="AA44" s="145"/>
    </row>
    <row r="45" spans="1:27" ht="16.2">
      <c r="A45" s="120" t="s">
        <v>12</v>
      </c>
      <c r="B45" s="218">
        <v>453.35075465855755</v>
      </c>
      <c r="C45" s="218">
        <v>641.3908641999999</v>
      </c>
      <c r="D45" s="218">
        <v>513.32585745999995</v>
      </c>
      <c r="E45" s="218">
        <v>-128.06500673999994</v>
      </c>
      <c r="F45" s="218">
        <v>59.975102801442404</v>
      </c>
      <c r="G45" s="218">
        <v>-19.966765023966175</v>
      </c>
      <c r="H45" s="218">
        <v>62.450464215640864</v>
      </c>
      <c r="I45" s="218">
        <v>14.317083593033033</v>
      </c>
      <c r="J45" s="220">
        <v>13.229293694815354</v>
      </c>
      <c r="X45" s="145"/>
      <c r="Y45" s="145"/>
      <c r="Z45" s="145"/>
      <c r="AA45" s="145"/>
    </row>
    <row r="46" spans="1:27" ht="16.2">
      <c r="A46" s="120" t="s">
        <v>72</v>
      </c>
      <c r="B46" s="218">
        <v>45494.965516313569</v>
      </c>
      <c r="C46" s="218">
        <v>44831.725762765251</v>
      </c>
      <c r="D46" s="218">
        <v>46369.093464105448</v>
      </c>
      <c r="E46" s="218">
        <v>1537.3677013401975</v>
      </c>
      <c r="F46" s="218">
        <v>874.12794779187971</v>
      </c>
      <c r="G46" s="218">
        <v>3.4291958990725533</v>
      </c>
      <c r="H46" s="218">
        <v>0.62111848316061469</v>
      </c>
      <c r="I46" s="218">
        <v>-0.2421534907021794</v>
      </c>
      <c r="J46" s="220">
        <v>1.9213729208750152</v>
      </c>
      <c r="X46" s="145"/>
      <c r="Y46" s="145"/>
      <c r="Z46" s="145"/>
      <c r="AA46" s="145"/>
    </row>
    <row r="47" spans="1:27" ht="16.2">
      <c r="A47" s="120" t="s">
        <v>14</v>
      </c>
      <c r="B47" s="218">
        <v>60171.5626150198</v>
      </c>
      <c r="C47" s="218">
        <v>61827.407426650854</v>
      </c>
      <c r="D47" s="218">
        <v>62083.230456850695</v>
      </c>
      <c r="E47" s="218">
        <v>255.82303019984101</v>
      </c>
      <c r="F47" s="218">
        <v>1911.6678418308948</v>
      </c>
      <c r="G47" s="218">
        <v>0.41376962232055803</v>
      </c>
      <c r="H47" s="218">
        <v>2.4301038691292547</v>
      </c>
      <c r="I47" s="218">
        <v>1.9783185386127258</v>
      </c>
      <c r="J47" s="220">
        <v>3.1770287470541945</v>
      </c>
      <c r="X47" s="145"/>
      <c r="Y47" s="145"/>
      <c r="Z47" s="145"/>
      <c r="AA47" s="145"/>
    </row>
    <row r="48" spans="1:27" ht="16.8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8">
      <c r="A49" s="118" t="s">
        <v>59</v>
      </c>
      <c r="B49" s="217">
        <v>167576.01031248769</v>
      </c>
      <c r="C49" s="217">
        <v>173350.11517940988</v>
      </c>
      <c r="D49" s="217">
        <v>177749.38087262999</v>
      </c>
      <c r="E49" s="217">
        <v>4399.2656932201062</v>
      </c>
      <c r="F49" s="217">
        <v>10173.370560142299</v>
      </c>
      <c r="G49" s="217">
        <v>2.5377921951001099</v>
      </c>
      <c r="H49" s="217">
        <v>4.7556106193563892</v>
      </c>
      <c r="I49" s="217">
        <v>3.8686128308492442</v>
      </c>
      <c r="J49" s="219">
        <v>6.0708991347696326</v>
      </c>
      <c r="X49" s="145"/>
      <c r="Y49" s="145"/>
      <c r="Z49" s="145"/>
      <c r="AA49" s="145"/>
    </row>
    <row r="50" spans="1:27" ht="16.8">
      <c r="A50" s="118" t="s">
        <v>73</v>
      </c>
      <c r="B50" s="217">
        <v>6310.5475817999995</v>
      </c>
      <c r="C50" s="217">
        <v>6110.8207957927407</v>
      </c>
      <c r="D50" s="217">
        <v>8682.0404139719376</v>
      </c>
      <c r="E50" s="217">
        <v>2571.2196181791969</v>
      </c>
      <c r="F50" s="217">
        <v>2371.4928321719381</v>
      </c>
      <c r="G50" s="217">
        <v>42.076501735240925</v>
      </c>
      <c r="H50" s="217">
        <v>-6.3995340236132989</v>
      </c>
      <c r="I50" s="217">
        <v>-7.3875745719802097</v>
      </c>
      <c r="J50" s="219">
        <v>37.579826495746062</v>
      </c>
      <c r="X50" s="145"/>
      <c r="Y50" s="145"/>
      <c r="Z50" s="145"/>
      <c r="AA50" s="145"/>
    </row>
    <row r="51" spans="1:27" ht="16.2">
      <c r="A51" s="120" t="s">
        <v>52</v>
      </c>
      <c r="B51" s="218">
        <v>4060.6243196299997</v>
      </c>
      <c r="C51" s="218">
        <v>4105.1331590127411</v>
      </c>
      <c r="D51" s="218">
        <v>6224.0435040419379</v>
      </c>
      <c r="E51" s="218">
        <v>2118.9103450291968</v>
      </c>
      <c r="F51" s="218">
        <v>2163.4191844119382</v>
      </c>
      <c r="G51" s="218">
        <v>51.616117259854775</v>
      </c>
      <c r="H51" s="218">
        <v>1.0131454033544145</v>
      </c>
      <c r="I51" s="218">
        <v>-2.7486676707139281</v>
      </c>
      <c r="J51" s="220">
        <v>53.277994074789632</v>
      </c>
      <c r="X51" s="145"/>
      <c r="Y51" s="145"/>
      <c r="Z51" s="145"/>
      <c r="AA51" s="145"/>
    </row>
    <row r="52" spans="1:27" ht="16.2">
      <c r="A52" s="120" t="s">
        <v>74</v>
      </c>
      <c r="B52" s="218">
        <v>410.17457623000001</v>
      </c>
      <c r="C52" s="218">
        <v>375.35775018999999</v>
      </c>
      <c r="D52" s="218">
        <v>457.49914145999998</v>
      </c>
      <c r="E52" s="218">
        <v>82.141391269999986</v>
      </c>
      <c r="F52" s="218">
        <v>47.324565229999962</v>
      </c>
      <c r="G52" s="218">
        <v>21.883494140835353</v>
      </c>
      <c r="H52" s="218">
        <v>-14.786625319077714</v>
      </c>
      <c r="I52" s="218">
        <v>-17.290664961768854</v>
      </c>
      <c r="J52" s="220">
        <v>11.537664197759383</v>
      </c>
      <c r="X52" s="145"/>
      <c r="Y52" s="145"/>
      <c r="Z52" s="145"/>
      <c r="AA52" s="145"/>
    </row>
    <row r="53" spans="1:27" ht="16.2">
      <c r="A53" s="120" t="s">
        <v>68</v>
      </c>
      <c r="B53" s="218">
        <v>459.16580042999999</v>
      </c>
      <c r="C53" s="218">
        <v>1032.2459104499999</v>
      </c>
      <c r="D53" s="218">
        <v>1392.1183352999999</v>
      </c>
      <c r="E53" s="218">
        <v>359.87242485000002</v>
      </c>
      <c r="F53" s="218">
        <v>932.95253486999991</v>
      </c>
      <c r="G53" s="218">
        <v>34.863051643684031</v>
      </c>
      <c r="H53" s="218">
        <v>49.192499338633127</v>
      </c>
      <c r="I53" s="218">
        <v>122.79713376718396</v>
      </c>
      <c r="J53" s="220">
        <v>203.1842384594645</v>
      </c>
      <c r="X53" s="145"/>
      <c r="Y53" s="145"/>
      <c r="Z53" s="145"/>
      <c r="AA53" s="145"/>
    </row>
    <row r="54" spans="1:27" ht="16.2">
      <c r="A54" s="120" t="s">
        <v>75</v>
      </c>
      <c r="B54" s="218">
        <v>1380.5828855099999</v>
      </c>
      <c r="C54" s="218">
        <v>598.08397614</v>
      </c>
      <c r="D54" s="218">
        <v>608.37943316999997</v>
      </c>
      <c r="E54" s="218">
        <v>10.295457029999966</v>
      </c>
      <c r="F54" s="218">
        <v>-772.2034523399999</v>
      </c>
      <c r="G54" s="218">
        <v>1.7214065985258884</v>
      </c>
      <c r="H54" s="218">
        <v>-55.113024290230079</v>
      </c>
      <c r="I54" s="218">
        <v>-59.034636550451268</v>
      </c>
      <c r="J54" s="220">
        <v>-55.933146821151624</v>
      </c>
      <c r="X54" s="145"/>
      <c r="Y54" s="145"/>
      <c r="Z54" s="145"/>
      <c r="AA54" s="145"/>
    </row>
    <row r="55" spans="1:27" ht="16.8">
      <c r="A55" s="118" t="s">
        <v>76</v>
      </c>
      <c r="B55" s="217">
        <v>161265.46273068769</v>
      </c>
      <c r="C55" s="217">
        <v>167239.29438361715</v>
      </c>
      <c r="D55" s="217">
        <v>169067.34045865806</v>
      </c>
      <c r="E55" s="217">
        <v>1828.0460750409111</v>
      </c>
      <c r="F55" s="217">
        <v>7801.8777279703645</v>
      </c>
      <c r="G55" s="217">
        <v>1.0930721047217986</v>
      </c>
      <c r="H55" s="217">
        <v>5.2555851996192615</v>
      </c>
      <c r="I55" s="217">
        <v>4.3319537099505396</v>
      </c>
      <c r="J55" s="219">
        <v>4.8379098635641782</v>
      </c>
      <c r="X55" s="145"/>
      <c r="Y55" s="145"/>
      <c r="Z55" s="145"/>
      <c r="AA55" s="145"/>
    </row>
    <row r="56" spans="1:27" ht="16.8">
      <c r="A56" s="118" t="s">
        <v>77</v>
      </c>
      <c r="B56" s="217">
        <v>123324.69671876956</v>
      </c>
      <c r="C56" s="217">
        <v>126816.42975880191</v>
      </c>
      <c r="D56" s="217">
        <v>125338.04827810696</v>
      </c>
      <c r="E56" s="217">
        <v>-1478.3814806949522</v>
      </c>
      <c r="F56" s="217">
        <v>2013.3515593374032</v>
      </c>
      <c r="G56" s="217">
        <v>-1.165764943475196</v>
      </c>
      <c r="H56" s="217">
        <v>2.7215577051998565</v>
      </c>
      <c r="I56" s="217">
        <v>4.1716373034951033</v>
      </c>
      <c r="J56" s="219">
        <v>1.6325615330144814</v>
      </c>
      <c r="X56" s="145"/>
      <c r="Y56" s="145"/>
      <c r="Z56" s="145"/>
      <c r="AA56" s="145"/>
    </row>
    <row r="57" spans="1:27" ht="16.2">
      <c r="A57" s="122" t="s">
        <v>78</v>
      </c>
      <c r="B57" s="218">
        <v>60321.86166477004</v>
      </c>
      <c r="C57" s="218">
        <v>64714.640361729944</v>
      </c>
      <c r="D57" s="218">
        <v>64011.39665629813</v>
      </c>
      <c r="E57" s="218">
        <v>-703.24370543181431</v>
      </c>
      <c r="F57" s="218">
        <v>3689.5349915280894</v>
      </c>
      <c r="G57" s="218">
        <v>-1.0866840972938263</v>
      </c>
      <c r="H57" s="218">
        <v>10.118545217601536</v>
      </c>
      <c r="I57" s="218">
        <v>10.867304334308031</v>
      </c>
      <c r="J57" s="220">
        <v>6.1164143308973848</v>
      </c>
      <c r="X57" s="145"/>
      <c r="Y57" s="145"/>
      <c r="Z57" s="145"/>
      <c r="AA57" s="145"/>
    </row>
    <row r="58" spans="1:27" ht="16.2">
      <c r="A58" s="122" t="s">
        <v>75</v>
      </c>
      <c r="B58" s="218">
        <v>63002.835053999515</v>
      </c>
      <c r="C58" s="218">
        <v>62101.789397071974</v>
      </c>
      <c r="D58" s="218">
        <v>61326.651621808822</v>
      </c>
      <c r="E58" s="218">
        <v>-775.13777526315243</v>
      </c>
      <c r="F58" s="218">
        <v>-1676.1834321906936</v>
      </c>
      <c r="G58" s="218">
        <v>-1.2481730120641288</v>
      </c>
      <c r="H58" s="218">
        <v>-4.2434388545388657</v>
      </c>
      <c r="I58" s="218">
        <v>-1.9961838917881636</v>
      </c>
      <c r="J58" s="220">
        <v>-2.6604888982440968</v>
      </c>
      <c r="X58" s="145"/>
      <c r="Y58" s="145"/>
      <c r="Z58" s="145"/>
      <c r="AA58" s="145"/>
    </row>
    <row r="59" spans="1:27" ht="16.8">
      <c r="A59" s="118" t="s">
        <v>79</v>
      </c>
      <c r="B59" s="217">
        <v>3485.8184834399999</v>
      </c>
      <c r="C59" s="217">
        <v>3825.6504697799965</v>
      </c>
      <c r="D59" s="217">
        <v>4345.8882733400005</v>
      </c>
      <c r="E59" s="217">
        <v>520.23780356000407</v>
      </c>
      <c r="F59" s="217">
        <v>860.06978990000061</v>
      </c>
      <c r="G59" s="217">
        <v>13.598675772120956</v>
      </c>
      <c r="H59" s="217">
        <v>-21.243865467452792</v>
      </c>
      <c r="I59" s="217">
        <v>6.5098492839106541</v>
      </c>
      <c r="J59" s="219">
        <v>24.673395760161213</v>
      </c>
      <c r="X59" s="145"/>
      <c r="Y59" s="145"/>
      <c r="Z59" s="145"/>
      <c r="AA59" s="145"/>
    </row>
    <row r="60" spans="1:27" ht="16.8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8">
      <c r="A61" s="118" t="s">
        <v>81</v>
      </c>
      <c r="B61" s="217">
        <v>22372.732465210003</v>
      </c>
      <c r="C61" s="217">
        <v>23058.348144069998</v>
      </c>
      <c r="D61" s="217">
        <v>23583.24017049</v>
      </c>
      <c r="E61" s="217">
        <v>524.89202642000237</v>
      </c>
      <c r="F61" s="217">
        <v>1210.507705279997</v>
      </c>
      <c r="G61" s="217">
        <v>2.276364391501275</v>
      </c>
      <c r="H61" s="217">
        <v>-4.6533330580756598</v>
      </c>
      <c r="I61" s="217">
        <v>1.6326990664175014</v>
      </c>
      <c r="J61" s="219">
        <v>5.4106386296906663</v>
      </c>
      <c r="X61" s="145"/>
      <c r="Y61" s="145"/>
      <c r="Z61" s="145"/>
      <c r="AA61" s="145"/>
    </row>
    <row r="62" spans="1:27" ht="16.8">
      <c r="A62" s="118" t="s">
        <v>82</v>
      </c>
      <c r="B62" s="217">
        <v>2499.4030493300002</v>
      </c>
      <c r="C62" s="217">
        <v>1528.6278048000001</v>
      </c>
      <c r="D62" s="217">
        <v>1450.2906367400001</v>
      </c>
      <c r="E62" s="217">
        <v>-78.337168060000067</v>
      </c>
      <c r="F62" s="217">
        <v>-1049.1124125900001</v>
      </c>
      <c r="G62" s="217">
        <v>-5.1246724555196295</v>
      </c>
      <c r="H62" s="217">
        <v>-35.716714034987533</v>
      </c>
      <c r="I62" s="217">
        <v>-33.847566498275256</v>
      </c>
      <c r="J62" s="219">
        <v>-41.974519190541493</v>
      </c>
      <c r="X62" s="145"/>
      <c r="Y62" s="145"/>
      <c r="Z62" s="145"/>
      <c r="AA62" s="145"/>
    </row>
    <row r="63" spans="1:27" ht="16.8">
      <c r="A63" s="118" t="s">
        <v>83</v>
      </c>
      <c r="B63" s="217">
        <v>846.13994500000001</v>
      </c>
      <c r="C63" s="217">
        <v>-1E-8</v>
      </c>
      <c r="D63" s="217">
        <v>756.17899999999997</v>
      </c>
      <c r="E63" s="217">
        <v>756.17900000999998</v>
      </c>
      <c r="F63" s="217">
        <v>-89.960945000000038</v>
      </c>
      <c r="G63" s="217">
        <v>-7561790000100</v>
      </c>
      <c r="H63" s="217">
        <v>925.06444067493953</v>
      </c>
      <c r="I63" s="217">
        <v>-100.00000000096074</v>
      </c>
      <c r="J63" s="219">
        <v>-10.631922713446656</v>
      </c>
      <c r="X63" s="145"/>
      <c r="Y63" s="145"/>
      <c r="Z63" s="145"/>
      <c r="AA63" s="145"/>
    </row>
    <row r="64" spans="1:27" ht="16.8">
      <c r="A64" s="118" t="s">
        <v>68</v>
      </c>
      <c r="B64" s="217">
        <v>9.1987489700000005</v>
      </c>
      <c r="C64" s="217">
        <v>468.40716510999999</v>
      </c>
      <c r="D64" s="217">
        <v>455.91516740999998</v>
      </c>
      <c r="E64" s="217">
        <v>-12.491997700000013</v>
      </c>
      <c r="F64" s="217">
        <v>446.71641843999998</v>
      </c>
      <c r="G64" s="217">
        <v>-2.6669100369261827</v>
      </c>
      <c r="H64" s="217">
        <v>5055.3478947884596</v>
      </c>
      <c r="I64" s="217">
        <v>5059.3831233431911</v>
      </c>
      <c r="J64" s="219">
        <v>4856.273607388157</v>
      </c>
      <c r="X64" s="145"/>
      <c r="Y64" s="145"/>
      <c r="Z64" s="145"/>
      <c r="AA64" s="145"/>
    </row>
    <row r="65" spans="1:27" ht="16.8">
      <c r="A65" s="118" t="s">
        <v>84</v>
      </c>
      <c r="B65" s="217">
        <v>451.239127</v>
      </c>
      <c r="C65" s="217">
        <v>96.230248830000008</v>
      </c>
      <c r="D65" s="217">
        <v>71.632313379999999</v>
      </c>
      <c r="E65" s="217">
        <v>-24.597935450000008</v>
      </c>
      <c r="F65" s="217">
        <v>-379.60681362000003</v>
      </c>
      <c r="G65" s="217">
        <v>-25.561541977777296</v>
      </c>
      <c r="H65" s="217">
        <v>-70.739183258326648</v>
      </c>
      <c r="I65" s="217">
        <v>-83.041290472087823</v>
      </c>
      <c r="J65" s="219">
        <v>-84.125420626478615</v>
      </c>
      <c r="X65" s="145"/>
      <c r="Y65" s="145"/>
      <c r="Z65" s="145"/>
      <c r="AA65" s="145"/>
    </row>
    <row r="66" spans="1:27" ht="16.8">
      <c r="A66" s="118" t="s">
        <v>125</v>
      </c>
      <c r="B66" s="217">
        <v>22591.255889679051</v>
      </c>
      <c r="C66" s="217">
        <v>24188.709355795811</v>
      </c>
      <c r="D66" s="217">
        <v>25017.992941010485</v>
      </c>
      <c r="E66" s="217">
        <v>829.28358521467453</v>
      </c>
      <c r="F66" s="217">
        <v>2426.7370513314345</v>
      </c>
      <c r="G66" s="217">
        <v>3.4283912093721227</v>
      </c>
      <c r="H66" s="217">
        <v>7.8287950706847198</v>
      </c>
      <c r="I66" s="217">
        <v>7.5343961059623155</v>
      </c>
      <c r="J66" s="219">
        <v>10.741930697354917</v>
      </c>
      <c r="X66" s="145"/>
      <c r="Y66" s="145"/>
      <c r="Z66" s="145"/>
      <c r="AA66" s="145"/>
    </row>
    <row r="67" spans="1:27" ht="17.399999999999999" thickBot="1">
      <c r="A67" s="249" t="s">
        <v>66</v>
      </c>
      <c r="B67" s="222">
        <v>-14315.02169671089</v>
      </c>
      <c r="C67" s="226">
        <v>-12743.108563560561</v>
      </c>
      <c r="D67" s="226">
        <v>-11951.846321819408</v>
      </c>
      <c r="E67" s="226">
        <v>791.26224174115305</v>
      </c>
      <c r="F67" s="226">
        <v>2363.1753748914816</v>
      </c>
      <c r="G67" s="226">
        <v>-6.2093345418385582</v>
      </c>
      <c r="H67" s="226">
        <v>-35.071988118884107</v>
      </c>
      <c r="I67" s="226">
        <v>-9.9071716358558888</v>
      </c>
      <c r="J67" s="227">
        <v>-16.508360412995117</v>
      </c>
      <c r="X67" s="145"/>
      <c r="Y67" s="145"/>
      <c r="Z67" s="145"/>
      <c r="AA67" s="145"/>
    </row>
    <row r="68" spans="1:27" ht="16.8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8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300" t="s">
        <v>123</v>
      </c>
      <c r="B72" s="301"/>
      <c r="C72" s="301"/>
      <c r="D72" s="301"/>
      <c r="E72" s="301"/>
      <c r="F72" s="301"/>
      <c r="G72" s="301"/>
      <c r="H72" s="301"/>
      <c r="I72" s="301"/>
      <c r="J72" s="302"/>
    </row>
    <row r="73" spans="1:27" ht="19.5" customHeight="1">
      <c r="A73" s="303"/>
      <c r="B73" s="304"/>
      <c r="C73" s="304"/>
      <c r="D73" s="304"/>
      <c r="E73" s="304"/>
      <c r="F73" s="304"/>
      <c r="G73" s="304"/>
      <c r="H73" s="304"/>
      <c r="I73" s="304"/>
      <c r="J73" s="305"/>
    </row>
    <row r="74" spans="1:27" ht="19.5" customHeight="1">
      <c r="A74" s="136"/>
      <c r="B74" s="294" t="str">
        <f>B4</f>
        <v>N$ Million</v>
      </c>
      <c r="C74" s="296"/>
      <c r="D74" s="295"/>
      <c r="E74" s="294" t="s">
        <v>1</v>
      </c>
      <c r="F74" s="295"/>
      <c r="G74" s="139" t="s">
        <v>2</v>
      </c>
      <c r="H74" s="294" t="str">
        <f>H4</f>
        <v>Annual percentage change</v>
      </c>
      <c r="I74" s="296"/>
      <c r="J74" s="297"/>
    </row>
    <row r="75" spans="1:27" ht="17.399999999999999" thickBot="1">
      <c r="A75" s="137"/>
      <c r="B75" s="135">
        <f>B5</f>
        <v>44227</v>
      </c>
      <c r="C75" s="135">
        <f>C5</f>
        <v>44561</v>
      </c>
      <c r="D75" s="142">
        <f>D5</f>
        <v>44592</v>
      </c>
      <c r="E75" s="142" t="s">
        <v>4</v>
      </c>
      <c r="F75" s="134" t="s">
        <v>5</v>
      </c>
      <c r="G75" s="142" t="s">
        <v>4</v>
      </c>
      <c r="H75" s="135">
        <f>H5</f>
        <v>44530</v>
      </c>
      <c r="I75" s="135">
        <f>I5</f>
        <v>44561</v>
      </c>
      <c r="J75" s="144">
        <f>J5</f>
        <v>44592</v>
      </c>
    </row>
    <row r="76" spans="1:27" ht="17.399999999999999" thickTop="1">
      <c r="A76" s="118" t="s">
        <v>50</v>
      </c>
      <c r="B76" s="217">
        <v>178529.49957348127</v>
      </c>
      <c r="C76" s="217">
        <v>197657.0302531161</v>
      </c>
      <c r="D76" s="217">
        <v>197945.99001254945</v>
      </c>
      <c r="E76" s="217">
        <v>288.95975943334633</v>
      </c>
      <c r="F76" s="217">
        <v>19416.490439068177</v>
      </c>
      <c r="G76" s="217">
        <v>0.14619250277276308</v>
      </c>
      <c r="H76" s="217">
        <v>10.634845928626206</v>
      </c>
      <c r="I76" s="217">
        <v>11.835541141869314</v>
      </c>
      <c r="J76" s="219">
        <v>10.875788306949531</v>
      </c>
    </row>
    <row r="77" spans="1:27" ht="16.8">
      <c r="A77" s="118" t="s">
        <v>6</v>
      </c>
      <c r="B77" s="217">
        <v>45511.880006284235</v>
      </c>
      <c r="C77" s="217">
        <v>54232.289400518661</v>
      </c>
      <c r="D77" s="217">
        <v>54607.712129982028</v>
      </c>
      <c r="E77" s="217">
        <v>375.42272946336743</v>
      </c>
      <c r="F77" s="217">
        <v>9095.8321236977936</v>
      </c>
      <c r="G77" s="217">
        <v>0.69224945805031268</v>
      </c>
      <c r="H77" s="217">
        <v>22.525355736081295</v>
      </c>
      <c r="I77" s="217">
        <v>29.724328764411268</v>
      </c>
      <c r="J77" s="219">
        <v>19.9856216057035</v>
      </c>
      <c r="X77" s="145"/>
      <c r="Y77" s="145"/>
      <c r="Z77" s="145"/>
      <c r="AA77" s="145"/>
    </row>
    <row r="78" spans="1:27" ht="16.8">
      <c r="A78" s="118" t="s">
        <v>7</v>
      </c>
      <c r="B78" s="217">
        <v>133017.61956719705</v>
      </c>
      <c r="C78" s="217">
        <v>143424.74085259743</v>
      </c>
      <c r="D78" s="217">
        <v>143338.27788256743</v>
      </c>
      <c r="E78" s="217">
        <v>-86.462970029999269</v>
      </c>
      <c r="F78" s="217">
        <v>10320.658315370383</v>
      </c>
      <c r="G78" s="217">
        <v>-6.0284557263983629E-2</v>
      </c>
      <c r="H78" s="217">
        <v>6.8593418254361325</v>
      </c>
      <c r="I78" s="217">
        <v>6.2931324586369186</v>
      </c>
      <c r="J78" s="219">
        <v>7.7588655916043194</v>
      </c>
      <c r="X78" s="145"/>
      <c r="Y78" s="145"/>
      <c r="Z78" s="145"/>
      <c r="AA78" s="145"/>
    </row>
    <row r="79" spans="1:27" ht="16.2">
      <c r="A79" s="105" t="s">
        <v>85</v>
      </c>
      <c r="B79" s="218">
        <v>21902.29523614655</v>
      </c>
      <c r="C79" s="218">
        <v>31054.16581257532</v>
      </c>
      <c r="D79" s="218">
        <v>28954.632124611286</v>
      </c>
      <c r="E79" s="218">
        <v>-2099.5336879640345</v>
      </c>
      <c r="F79" s="218">
        <v>7052.3368884647352</v>
      </c>
      <c r="G79" s="218">
        <v>-6.7608761434314033</v>
      </c>
      <c r="H79" s="218">
        <v>31.166695864273521</v>
      </c>
      <c r="I79" s="218">
        <v>31.064609952344625</v>
      </c>
      <c r="J79" s="220">
        <v>32.199076911473099</v>
      </c>
      <c r="X79" s="145"/>
      <c r="Y79" s="145"/>
      <c r="Z79" s="145"/>
      <c r="AA79" s="145"/>
    </row>
    <row r="80" spans="1:27" ht="16.8">
      <c r="A80" s="118" t="s">
        <v>86</v>
      </c>
      <c r="B80" s="217">
        <v>111115.32433105051</v>
      </c>
      <c r="C80" s="217">
        <v>112370.57504002211</v>
      </c>
      <c r="D80" s="217">
        <v>114383.64575795614</v>
      </c>
      <c r="E80" s="217">
        <v>2013.0707179340243</v>
      </c>
      <c r="F80" s="217">
        <v>3268.3214269056334</v>
      </c>
      <c r="G80" s="217">
        <v>1.7914571650247808</v>
      </c>
      <c r="H80" s="217">
        <v>1.5050092667725465</v>
      </c>
      <c r="I80" s="217">
        <v>1.0168555343420138</v>
      </c>
      <c r="J80" s="219">
        <v>2.9413777501726059</v>
      </c>
      <c r="X80" s="145"/>
      <c r="Y80" s="145"/>
      <c r="Z80" s="145"/>
      <c r="AA80" s="145"/>
    </row>
    <row r="81" spans="1:27" ht="16.2">
      <c r="A81" s="109" t="s">
        <v>10</v>
      </c>
      <c r="B81" s="218">
        <v>4644.5370502885808</v>
      </c>
      <c r="C81" s="218">
        <v>4720.6789815260145</v>
      </c>
      <c r="D81" s="218">
        <v>5081.0397487</v>
      </c>
      <c r="E81" s="218">
        <v>360.36076717398555</v>
      </c>
      <c r="F81" s="218">
        <v>436.50269841141926</v>
      </c>
      <c r="G81" s="218">
        <v>7.633663898439778</v>
      </c>
      <c r="H81" s="218">
        <v>-4.5119220778587277</v>
      </c>
      <c r="I81" s="218">
        <v>-0.86597224970060438</v>
      </c>
      <c r="J81" s="220">
        <v>9.3981960674486942</v>
      </c>
      <c r="X81" s="145"/>
      <c r="Y81" s="145"/>
      <c r="Z81" s="145"/>
      <c r="AA81" s="145"/>
    </row>
    <row r="82" spans="1:27" ht="16.2">
      <c r="A82" s="109" t="s">
        <v>11</v>
      </c>
      <c r="B82" s="218">
        <v>252.18541574</v>
      </c>
      <c r="C82" s="218">
        <v>235.29960438000001</v>
      </c>
      <c r="D82" s="218">
        <v>222.53827236000001</v>
      </c>
      <c r="E82" s="218">
        <v>-12.761332019999998</v>
      </c>
      <c r="F82" s="218">
        <v>-29.647143379999989</v>
      </c>
      <c r="G82" s="218">
        <v>-5.4234396413990282</v>
      </c>
      <c r="H82" s="218">
        <v>-24.494179145636281</v>
      </c>
      <c r="I82" s="218">
        <v>-5.2812260519060317</v>
      </c>
      <c r="J82" s="220">
        <v>-11.756089579171316</v>
      </c>
      <c r="X82" s="145"/>
      <c r="Y82" s="145"/>
      <c r="Z82" s="145"/>
      <c r="AA82" s="145"/>
    </row>
    <row r="83" spans="1:27" ht="16.2">
      <c r="A83" s="109" t="s">
        <v>12</v>
      </c>
      <c r="B83" s="218">
        <v>453.35075465855755</v>
      </c>
      <c r="C83" s="218">
        <v>641.3908641999999</v>
      </c>
      <c r="D83" s="218">
        <v>513.32585745999995</v>
      </c>
      <c r="E83" s="218">
        <v>-128.06500673999994</v>
      </c>
      <c r="F83" s="218">
        <v>59.975102801442404</v>
      </c>
      <c r="G83" s="218">
        <v>-19.966765023966175</v>
      </c>
      <c r="H83" s="218">
        <v>62.450464215640864</v>
      </c>
      <c r="I83" s="218">
        <v>14.317083593033033</v>
      </c>
      <c r="J83" s="220">
        <v>13.229293694815354</v>
      </c>
      <c r="X83" s="145"/>
      <c r="Y83" s="145"/>
      <c r="Z83" s="145"/>
      <c r="AA83" s="145"/>
    </row>
    <row r="84" spans="1:27" ht="16.2">
      <c r="A84" s="109" t="s">
        <v>87</v>
      </c>
      <c r="B84" s="218">
        <v>45494.965516313569</v>
      </c>
      <c r="C84" s="218">
        <v>44831.725762765251</v>
      </c>
      <c r="D84" s="218">
        <v>46369.093464105448</v>
      </c>
      <c r="E84" s="218">
        <v>1537.3677013401975</v>
      </c>
      <c r="F84" s="218">
        <v>874.12794779187971</v>
      </c>
      <c r="G84" s="218">
        <v>3.4291958990725533</v>
      </c>
      <c r="H84" s="218">
        <v>0.62111848316061469</v>
      </c>
      <c r="I84" s="218">
        <v>-0.2421534907021794</v>
      </c>
      <c r="J84" s="220">
        <v>1.9213729208750152</v>
      </c>
      <c r="X84" s="145"/>
      <c r="Y84" s="145"/>
      <c r="Z84" s="145"/>
      <c r="AA84" s="145"/>
    </row>
    <row r="85" spans="1:27" ht="16.2">
      <c r="A85" s="109" t="s">
        <v>14</v>
      </c>
      <c r="B85" s="218">
        <v>60270.285594049798</v>
      </c>
      <c r="C85" s="218">
        <v>61941.479827150855</v>
      </c>
      <c r="D85" s="218">
        <v>62197.648415330696</v>
      </c>
      <c r="E85" s="218">
        <v>256.1685881798403</v>
      </c>
      <c r="F85" s="218">
        <v>1927.3628212808981</v>
      </c>
      <c r="G85" s="218">
        <v>0.41356549584330082</v>
      </c>
      <c r="H85" s="218">
        <v>2.4427575656358584</v>
      </c>
      <c r="I85" s="218">
        <v>1.9990916355350947</v>
      </c>
      <c r="J85" s="220">
        <v>3.1978657513963782</v>
      </c>
      <c r="X85" s="145"/>
      <c r="Y85" s="145"/>
      <c r="Z85" s="145"/>
      <c r="AA85" s="145"/>
    </row>
    <row r="86" spans="1:27" ht="16.2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8">
      <c r="A87" s="118" t="s">
        <v>59</v>
      </c>
      <c r="B87" s="217">
        <v>178529.55759246429</v>
      </c>
      <c r="C87" s="217">
        <v>197657.07964811369</v>
      </c>
      <c r="D87" s="217">
        <v>197946.03942253481</v>
      </c>
      <c r="E87" s="217">
        <v>288.95977442112053</v>
      </c>
      <c r="F87" s="217">
        <v>19416.481830070523</v>
      </c>
      <c r="G87" s="217">
        <v>0.14619247382161404</v>
      </c>
      <c r="H87" s="217">
        <v>10.634842381212778</v>
      </c>
      <c r="I87" s="217">
        <v>11.835554767320588</v>
      </c>
      <c r="J87" s="219">
        <v>10.875779950339222</v>
      </c>
      <c r="X87" s="145"/>
      <c r="Y87" s="145"/>
      <c r="Z87" s="145"/>
      <c r="AA87" s="145"/>
    </row>
    <row r="88" spans="1:27" ht="16.8">
      <c r="A88" s="118" t="s">
        <v>88</v>
      </c>
      <c r="B88" s="217">
        <v>126356.18829280938</v>
      </c>
      <c r="C88" s="217">
        <v>129948.29119252291</v>
      </c>
      <c r="D88" s="217">
        <v>128389.37653951706</v>
      </c>
      <c r="E88" s="217">
        <v>-1558.9146530058497</v>
      </c>
      <c r="F88" s="217">
        <v>2033.1882467076794</v>
      </c>
      <c r="G88" s="217">
        <v>-1.199642287482078</v>
      </c>
      <c r="H88" s="217">
        <v>2.7649871159525219</v>
      </c>
      <c r="I88" s="217">
        <v>4.2486865817240584</v>
      </c>
      <c r="J88" s="219">
        <v>1.6090927355264313</v>
      </c>
      <c r="X88" s="145"/>
      <c r="Y88" s="145"/>
      <c r="Z88" s="145"/>
      <c r="AA88" s="145"/>
    </row>
    <row r="89" spans="1:27" ht="16.2">
      <c r="A89" s="105" t="s">
        <v>89</v>
      </c>
      <c r="B89" s="218">
        <v>3031.4915740398214</v>
      </c>
      <c r="C89" s="218">
        <v>3131.861433720991</v>
      </c>
      <c r="D89" s="218">
        <v>3051.328261410099</v>
      </c>
      <c r="E89" s="218">
        <v>-80.533172310892041</v>
      </c>
      <c r="F89" s="218">
        <v>19.836687370277559</v>
      </c>
      <c r="G89" s="218">
        <v>-2.5714155627635762</v>
      </c>
      <c r="H89" s="218">
        <v>4.5042602627764126</v>
      </c>
      <c r="I89" s="218">
        <v>7.4672968557487138</v>
      </c>
      <c r="J89" s="220">
        <v>0.6543540328513302</v>
      </c>
      <c r="X89" s="145"/>
      <c r="Y89" s="145"/>
      <c r="Z89" s="145"/>
      <c r="AA89" s="145"/>
    </row>
    <row r="90" spans="1:27" ht="16.2">
      <c r="A90" s="105" t="s">
        <v>90</v>
      </c>
      <c r="B90" s="218">
        <v>60321.861664770047</v>
      </c>
      <c r="C90" s="218">
        <v>64714.640361729951</v>
      </c>
      <c r="D90" s="218">
        <v>64011.396656298137</v>
      </c>
      <c r="E90" s="218">
        <v>-703.24370543181431</v>
      </c>
      <c r="F90" s="218">
        <v>3689.5349915280894</v>
      </c>
      <c r="G90" s="218">
        <v>-1.0866840972938263</v>
      </c>
      <c r="H90" s="218">
        <v>10.118545217601536</v>
      </c>
      <c r="I90" s="218">
        <v>10.867304334308031</v>
      </c>
      <c r="J90" s="220">
        <v>6.1164143308973848</v>
      </c>
      <c r="X90" s="145"/>
      <c r="Y90" s="145"/>
      <c r="Z90" s="145"/>
      <c r="AA90" s="145"/>
    </row>
    <row r="91" spans="1:27" ht="16.2">
      <c r="A91" s="105" t="s">
        <v>91</v>
      </c>
      <c r="B91" s="218">
        <v>63002.835053999508</v>
      </c>
      <c r="C91" s="218">
        <v>62101.789397071967</v>
      </c>
      <c r="D91" s="218">
        <v>61326.651621808822</v>
      </c>
      <c r="E91" s="218">
        <v>-775.13777526314516</v>
      </c>
      <c r="F91" s="218">
        <v>-1676.1834321906863</v>
      </c>
      <c r="G91" s="218">
        <v>-1.2481730120641146</v>
      </c>
      <c r="H91" s="218">
        <v>-4.2434388545388657</v>
      </c>
      <c r="I91" s="218">
        <v>-1.9961838917881778</v>
      </c>
      <c r="J91" s="220">
        <v>-2.6604888982440826</v>
      </c>
      <c r="X91" s="145"/>
      <c r="Y91" s="145"/>
      <c r="Z91" s="145"/>
      <c r="AA91" s="145"/>
    </row>
    <row r="92" spans="1:27" ht="16.2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399999999999999" thickBot="1">
      <c r="A93" s="124" t="s">
        <v>15</v>
      </c>
      <c r="B93" s="222">
        <v>52173.369299654907</v>
      </c>
      <c r="C93" s="222">
        <v>67708.78845559078</v>
      </c>
      <c r="D93" s="222">
        <v>69556.662883017751</v>
      </c>
      <c r="E93" s="222">
        <v>1847.8744274269702</v>
      </c>
      <c r="F93" s="222">
        <v>17383.293583362843</v>
      </c>
      <c r="G93" s="222">
        <v>2.729150040306763</v>
      </c>
      <c r="H93" s="222">
        <v>29.788861538315984</v>
      </c>
      <c r="I93" s="222">
        <v>29.992159313426839</v>
      </c>
      <c r="J93" s="224">
        <v>33.31832660360277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A1:J1"/>
    <mergeCell ref="A2:J3"/>
    <mergeCell ref="A30:J31"/>
    <mergeCell ref="A72:J73"/>
    <mergeCell ref="E4:F4"/>
    <mergeCell ref="E74:F74"/>
    <mergeCell ref="E32:F32"/>
    <mergeCell ref="B4:D4"/>
    <mergeCell ref="H4:J4"/>
    <mergeCell ref="B32:D32"/>
    <mergeCell ref="H32:J32"/>
    <mergeCell ref="B74:D74"/>
    <mergeCell ref="H74:J7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8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8" t="s">
        <v>98</v>
      </c>
      <c r="D2" s="308"/>
      <c r="E2" s="308"/>
      <c r="F2" s="308"/>
      <c r="G2" s="308"/>
      <c r="H2" s="308"/>
      <c r="I2" s="308"/>
      <c r="J2" s="308"/>
      <c r="K2" s="308"/>
      <c r="L2" s="309"/>
      <c r="M2" s="95"/>
    </row>
    <row r="3" spans="3:14" ht="19.8">
      <c r="C3" s="310" t="s">
        <v>99</v>
      </c>
      <c r="D3" s="310"/>
      <c r="E3" s="310"/>
      <c r="F3" s="310"/>
      <c r="G3" s="310"/>
      <c r="H3" s="310"/>
      <c r="I3" s="310"/>
      <c r="J3" s="310"/>
      <c r="K3" s="310"/>
      <c r="L3" s="311"/>
      <c r="M3" s="96"/>
    </row>
    <row r="4" spans="3:14" ht="16.8">
      <c r="C4" s="44"/>
      <c r="D4" s="306" t="s">
        <v>100</v>
      </c>
      <c r="E4" s="306"/>
      <c r="F4" s="306"/>
      <c r="G4" s="45" t="s">
        <v>1</v>
      </c>
      <c r="H4" s="45"/>
      <c r="I4" s="46" t="s">
        <v>2</v>
      </c>
      <c r="J4" s="306" t="s">
        <v>93</v>
      </c>
      <c r="K4" s="306"/>
      <c r="L4" s="307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8">
      <c r="C29" s="312" t="s">
        <v>102</v>
      </c>
      <c r="D29" s="312"/>
      <c r="E29" s="312"/>
      <c r="F29" s="312"/>
      <c r="G29" s="312"/>
      <c r="H29" s="312"/>
      <c r="I29" s="312"/>
      <c r="J29" s="312"/>
      <c r="K29" s="312"/>
      <c r="L29" s="313"/>
      <c r="M29" s="77"/>
      <c r="N29" s="56"/>
    </row>
    <row r="30" spans="3:22" ht="16.8">
      <c r="C30" s="44"/>
      <c r="D30" s="306" t="s">
        <v>100</v>
      </c>
      <c r="E30" s="306"/>
      <c r="F30" s="306"/>
      <c r="G30" s="45" t="s">
        <v>1</v>
      </c>
      <c r="H30" s="45"/>
      <c r="I30" s="46" t="s">
        <v>2</v>
      </c>
      <c r="J30" s="306" t="s">
        <v>93</v>
      </c>
      <c r="K30" s="306"/>
      <c r="L30" s="307"/>
      <c r="M30" s="77"/>
      <c r="N30" s="56"/>
    </row>
    <row r="31" spans="3:22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8">
      <c r="C68" s="310" t="s">
        <v>101</v>
      </c>
      <c r="D68" s="310"/>
      <c r="E68" s="310"/>
      <c r="F68" s="310"/>
      <c r="G68" s="310"/>
      <c r="H68" s="310"/>
      <c r="I68" s="310"/>
      <c r="J68" s="310"/>
      <c r="K68" s="310"/>
      <c r="L68" s="311"/>
      <c r="M68" s="77"/>
      <c r="N68" s="56"/>
    </row>
    <row r="69" spans="3:22" ht="16.8">
      <c r="C69" s="44"/>
      <c r="D69" s="306" t="s">
        <v>100</v>
      </c>
      <c r="E69" s="306"/>
      <c r="F69" s="306"/>
      <c r="G69" s="45" t="s">
        <v>1</v>
      </c>
      <c r="H69" s="45"/>
      <c r="I69" s="46" t="s">
        <v>2</v>
      </c>
      <c r="J69" s="306" t="s">
        <v>93</v>
      </c>
      <c r="K69" s="306"/>
      <c r="L69" s="307"/>
      <c r="M69" s="77"/>
      <c r="N69" s="56"/>
    </row>
    <row r="70" spans="3:22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2022-02-28T07:44:41Z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