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85" windowWidth="13395" windowHeight="6300" activeTab="1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<sst xmlns="http://schemas.openxmlformats.org/spreadsheetml/2006/main" count="303" uniqueCount="163">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</sst>
</file>

<file path=xl/styles.xml><?xml version="1.0" encoding="utf-8"?>
<styleSheet xmlns="http://schemas.openxmlformats.org/spreadsheetml/2006/main">
  <numFmts count="4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#,##0.0"/>
    <numFmt numFmtId="174" formatCode="0.0000"/>
    <numFmt numFmtId="175" formatCode="_-[$€-2]* #,##0.00_-;\-[$€-2]* #,##0.00_-;_-[$€-2]* &quot;-&quot;??_-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[Black][&gt;0.05]#,##0.0;[Black][&lt;-0.05]\-#,##0.0;;"/>
    <numFmt numFmtId="182" formatCode="[Black][&gt;0.5]#,##0;[Black][&lt;-0.5]\-#,##0;;"/>
    <numFmt numFmtId="183" formatCode="0.0"/>
    <numFmt numFmtId="184" formatCode="#,##0.0_);\(#,##0.0\)"/>
    <numFmt numFmtId="185" formatCode="_(* #,##0.0000_);_(* \(#,##0.0000\);_(* &quot;-&quot;??_);_(@_)"/>
    <numFmt numFmtId="186" formatCode="_-* #,##0.00_-;\-* #,##0.00_-;_-* &quot;-&quot;??_-;_-@_-"/>
    <numFmt numFmtId="187" formatCode="_(* #,##0.0_);_(* \(#,##0.0\);_(* &quot;-&quot;??_);_(@_)"/>
    <numFmt numFmtId="188" formatCode="_ * #,##0.0000_ ;_ * \-#,##0.0000_ ;_ * &quot;-&quot;????_ ;_ @_ "/>
    <numFmt numFmtId="189" formatCode="0.0%"/>
    <numFmt numFmtId="190" formatCode="_(* #,##0_);_(* \(#,##0\);_(* &quot;-&quot;??_);_(@_)"/>
    <numFmt numFmtId="191" formatCode="#,##0.000"/>
    <numFmt numFmtId="192" formatCode="0.000"/>
    <numFmt numFmtId="193" formatCode="#,##0.0000"/>
    <numFmt numFmtId="194" formatCode="#,##0.000_);\(#,##0.000\)"/>
    <numFmt numFmtId="195" formatCode="#,##0.000000"/>
    <numFmt numFmtId="196" formatCode="mmm\-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2"/>
    </font>
    <font>
      <sz val="8"/>
      <color indexed="10"/>
      <name val="Comic Sans MS"/>
      <family val="4"/>
    </font>
    <font>
      <b/>
      <sz val="26"/>
      <color indexed="63"/>
      <name val="Comic Sans MS"/>
      <family val="4"/>
    </font>
    <font>
      <b/>
      <sz val="28"/>
      <color indexed="6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omic Sans MS"/>
      <family val="4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6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0" applyFont="0" applyFill="0" applyBorder="0" applyAlignment="0" applyProtection="0"/>
    <xf numFmtId="0" fontId="72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2" fillId="24" borderId="0" applyNumberFormat="0" applyBorder="0" applyAlignment="0" applyProtection="0"/>
    <xf numFmtId="0" fontId="72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2" fillId="28" borderId="0" applyNumberFormat="0" applyBorder="0" applyAlignment="0" applyProtection="0"/>
    <xf numFmtId="0" fontId="72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2" fillId="32" borderId="0" applyNumberFormat="0" applyBorder="0" applyAlignment="0" applyProtection="0"/>
    <xf numFmtId="0" fontId="7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2" fillId="34" borderId="0" applyNumberFormat="0" applyBorder="0" applyAlignment="0" applyProtection="0"/>
    <xf numFmtId="0" fontId="72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2" fillId="36" borderId="0" applyNumberFormat="0" applyBorder="0" applyAlignment="0" applyProtection="0"/>
    <xf numFmtId="0" fontId="72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2" fillId="38" borderId="0" applyNumberFormat="0" applyBorder="0" applyAlignment="0" applyProtection="0"/>
    <xf numFmtId="0" fontId="72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44" borderId="0" applyNumberFormat="0" applyBorder="0" applyAlignment="0" applyProtection="0"/>
    <xf numFmtId="0" fontId="74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4" fillId="45" borderId="1" applyNumberFormat="0" applyAlignment="0" applyProtection="0"/>
    <xf numFmtId="0" fontId="75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5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Protection="0">
      <alignment/>
    </xf>
    <xf numFmtId="175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7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7" fillId="52" borderId="0" applyNumberFormat="0" applyBorder="0" applyAlignment="0" applyProtection="0"/>
    <xf numFmtId="0" fontId="78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8" fillId="0" borderId="7" applyNumberFormat="0" applyFill="0" applyAlignment="0" applyProtection="0"/>
    <xf numFmtId="0" fontId="79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1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1" fillId="53" borderId="1" applyNumberFormat="0" applyAlignment="0" applyProtection="0"/>
    <xf numFmtId="0" fontId="82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2" fillId="0" borderId="13" applyNumberFormat="0" applyFill="0" applyAlignment="0" applyProtection="0"/>
    <xf numFmtId="0" fontId="83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3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4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4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524" applyFont="1">
      <alignment/>
      <protection/>
    </xf>
    <xf numFmtId="0" fontId="39" fillId="0" borderId="0" xfId="524" applyFont="1" applyBorder="1">
      <alignment/>
      <protection/>
    </xf>
    <xf numFmtId="0" fontId="39" fillId="0" borderId="0" xfId="524" applyFont="1">
      <alignment/>
      <protection/>
    </xf>
    <xf numFmtId="0" fontId="39" fillId="0" borderId="0" xfId="524" applyFont="1" applyAlignment="1">
      <alignment horizontal="center"/>
      <protection/>
    </xf>
    <xf numFmtId="184" fontId="39" fillId="0" borderId="0" xfId="524" applyNumberFormat="1" applyFont="1" applyAlignment="1">
      <alignment horizontal="center"/>
      <protection/>
    </xf>
    <xf numFmtId="173" fontId="36" fillId="0" borderId="0" xfId="524" applyNumberFormat="1" applyFont="1" applyBorder="1">
      <alignment/>
      <protection/>
    </xf>
    <xf numFmtId="0" fontId="36" fillId="0" borderId="22" xfId="524" applyFont="1" applyBorder="1">
      <alignment/>
      <protection/>
    </xf>
    <xf numFmtId="173" fontId="39" fillId="0" borderId="0" xfId="524" applyNumberFormat="1" applyFont="1" applyFill="1" applyBorder="1">
      <alignment/>
      <protection/>
    </xf>
    <xf numFmtId="0" fontId="40" fillId="0" borderId="0" xfId="524" applyFont="1" applyFill="1" applyBorder="1" applyAlignment="1">
      <alignment horizontal="left" indent="1"/>
      <protection/>
    </xf>
    <xf numFmtId="173" fontId="36" fillId="0" borderId="23" xfId="524" applyNumberFormat="1" applyFont="1" applyBorder="1">
      <alignment/>
      <protection/>
    </xf>
    <xf numFmtId="0" fontId="36" fillId="0" borderId="23" xfId="524" applyFont="1" applyBorder="1">
      <alignment/>
      <protection/>
    </xf>
    <xf numFmtId="0" fontId="38" fillId="0" borderId="0" xfId="556">
      <alignment/>
      <protection/>
    </xf>
    <xf numFmtId="0" fontId="55" fillId="0" borderId="0" xfId="558" applyFont="1">
      <alignment/>
      <protection/>
    </xf>
    <xf numFmtId="0" fontId="42" fillId="0" borderId="0" xfId="558" applyFont="1">
      <alignment/>
      <protection/>
    </xf>
    <xf numFmtId="17" fontId="44" fillId="46" borderId="24" xfId="558" applyNumberFormat="1" applyFont="1" applyFill="1" applyBorder="1" applyAlignment="1">
      <alignment horizontal="center"/>
      <protection/>
    </xf>
    <xf numFmtId="17" fontId="44" fillId="46" borderId="25" xfId="558" applyNumberFormat="1" applyFont="1" applyFill="1" applyBorder="1" applyAlignment="1">
      <alignment horizontal="center"/>
      <protection/>
    </xf>
    <xf numFmtId="17" fontId="44" fillId="46" borderId="26" xfId="558" applyNumberFormat="1" applyFont="1" applyFill="1" applyBorder="1" applyAlignment="1">
      <alignment horizontal="center"/>
      <protection/>
    </xf>
    <xf numFmtId="0" fontId="38" fillId="0" borderId="0" xfId="558">
      <alignment/>
      <protection/>
    </xf>
    <xf numFmtId="43" fontId="36" fillId="0" borderId="0" xfId="558" applyNumberFormat="1" applyFont="1">
      <alignment/>
      <protection/>
    </xf>
    <xf numFmtId="0" fontId="45" fillId="0" borderId="0" xfId="560" applyFont="1" applyFill="1" applyBorder="1">
      <alignment/>
      <protection/>
    </xf>
    <xf numFmtId="173" fontId="45" fillId="0" borderId="0" xfId="560" applyNumberFormat="1" applyFont="1" applyFill="1" applyBorder="1">
      <alignment/>
      <protection/>
    </xf>
    <xf numFmtId="183" fontId="45" fillId="0" borderId="0" xfId="560" applyNumberFormat="1" applyFont="1" applyFill="1" applyBorder="1">
      <alignment/>
      <protection/>
    </xf>
    <xf numFmtId="0" fontId="46" fillId="0" borderId="0" xfId="560" applyFont="1">
      <alignment/>
      <protection/>
    </xf>
    <xf numFmtId="0" fontId="38" fillId="0" borderId="0" xfId="560" applyFont="1">
      <alignment/>
      <protection/>
    </xf>
    <xf numFmtId="0" fontId="56" fillId="0" borderId="0" xfId="0" applyFont="1" applyAlignment="1">
      <alignment/>
    </xf>
    <xf numFmtId="172" fontId="49" fillId="46" borderId="27" xfId="556" applyNumberFormat="1" applyFont="1" applyFill="1" applyBorder="1" applyAlignment="1">
      <alignment horizontal="right"/>
      <protection/>
    </xf>
    <xf numFmtId="2" fontId="51" fillId="46" borderId="25" xfId="556" applyNumberFormat="1" applyFont="1" applyFill="1" applyBorder="1" applyAlignment="1">
      <alignment horizontal="right"/>
      <protection/>
    </xf>
    <xf numFmtId="2" fontId="51" fillId="46" borderId="26" xfId="556" applyNumberFormat="1" applyFont="1" applyFill="1" applyBorder="1" applyAlignment="1">
      <alignment horizontal="right"/>
      <protection/>
    </xf>
    <xf numFmtId="173" fontId="51" fillId="46" borderId="25" xfId="556" applyNumberFormat="1" applyFont="1" applyFill="1" applyBorder="1" applyAlignment="1">
      <alignment horizontal="right"/>
      <protection/>
    </xf>
    <xf numFmtId="173" fontId="51" fillId="46" borderId="26" xfId="556" applyNumberFormat="1" applyFont="1" applyFill="1" applyBorder="1" applyAlignment="1">
      <alignment horizontal="right"/>
      <protection/>
    </xf>
    <xf numFmtId="171" fontId="51" fillId="46" borderId="26" xfId="326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 horizontal="right"/>
    </xf>
    <xf numFmtId="2" fontId="51" fillId="46" borderId="26" xfId="326" applyNumberFormat="1" applyFont="1" applyFill="1" applyBorder="1" applyAlignment="1">
      <alignment/>
    </xf>
    <xf numFmtId="2" fontId="51" fillId="46" borderId="28" xfId="326" applyNumberFormat="1" applyFont="1" applyFill="1" applyBorder="1" applyAlignment="1">
      <alignment horizontal="right"/>
    </xf>
    <xf numFmtId="0" fontId="53" fillId="0" borderId="0" xfId="558" applyFont="1" applyBorder="1" applyAlignment="1">
      <alignment/>
      <protection/>
    </xf>
    <xf numFmtId="17" fontId="49" fillId="37" borderId="0" xfId="558" applyNumberFormat="1" applyFont="1" applyFill="1" applyBorder="1" applyAlignment="1">
      <alignment horizontal="center"/>
      <protection/>
    </xf>
    <xf numFmtId="17" fontId="49" fillId="37" borderId="29" xfId="558" applyNumberFormat="1" applyFont="1" applyFill="1" applyBorder="1" applyAlignment="1">
      <alignment horizontal="center"/>
      <protection/>
    </xf>
    <xf numFmtId="17" fontId="49" fillId="37" borderId="27" xfId="558" applyNumberFormat="1" applyFont="1" applyFill="1" applyBorder="1" applyAlignment="1">
      <alignment horizontal="center"/>
      <protection/>
    </xf>
    <xf numFmtId="0" fontId="42" fillId="46" borderId="26" xfId="558" applyFont="1" applyFill="1" applyBorder="1">
      <alignment/>
      <protection/>
    </xf>
    <xf numFmtId="0" fontId="42" fillId="46" borderId="24" xfId="558" applyFont="1" applyFill="1" applyBorder="1">
      <alignment/>
      <protection/>
    </xf>
    <xf numFmtId="171" fontId="42" fillId="46" borderId="26" xfId="326" applyNumberFormat="1" applyFont="1" applyFill="1" applyBorder="1" applyAlignment="1">
      <alignment horizontal="right"/>
    </xf>
    <xf numFmtId="171" fontId="42" fillId="46" borderId="24" xfId="326" applyNumberFormat="1" applyFont="1" applyFill="1" applyBorder="1" applyAlignment="1">
      <alignment horizontal="right"/>
    </xf>
    <xf numFmtId="4" fontId="42" fillId="46" borderId="26" xfId="326" applyNumberFormat="1" applyFont="1" applyFill="1" applyBorder="1" applyAlignment="1">
      <alignment horizontal="right"/>
    </xf>
    <xf numFmtId="185" fontId="42" fillId="46" borderId="26" xfId="326" applyNumberFormat="1" applyFont="1" applyFill="1" applyBorder="1" applyAlignment="1">
      <alignment horizontal="right"/>
    </xf>
    <xf numFmtId="174" fontId="42" fillId="46" borderId="26" xfId="326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3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3" fontId="57" fillId="46" borderId="0" xfId="0" applyNumberFormat="1" applyFont="1" applyFill="1" applyBorder="1" applyAlignment="1">
      <alignment/>
    </xf>
    <xf numFmtId="173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530" applyNumberFormat="1" applyFont="1" applyFill="1" applyAlignment="1">
      <alignment horizontal="left"/>
      <protection/>
    </xf>
    <xf numFmtId="0" fontId="52" fillId="0" borderId="0" xfId="530" applyFont="1" applyAlignment="1">
      <alignment horizontal="left"/>
      <protection/>
    </xf>
    <xf numFmtId="0" fontId="58" fillId="0" borderId="0" xfId="524" applyFont="1" applyBorder="1">
      <alignment/>
      <protection/>
    </xf>
    <xf numFmtId="173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56" applyFont="1" applyAlignment="1">
      <alignment horizontal="center"/>
      <protection/>
    </xf>
    <xf numFmtId="43" fontId="0" fillId="0" borderId="0" xfId="0" applyNumberFormat="1" applyAlignment="1">
      <alignment/>
    </xf>
    <xf numFmtId="173" fontId="59" fillId="46" borderId="0" xfId="0" applyNumberFormat="1" applyFont="1" applyFill="1" applyBorder="1" applyAlignment="1">
      <alignment horizontal="left" indent="1"/>
    </xf>
    <xf numFmtId="173" fontId="57" fillId="46" borderId="0" xfId="0" applyNumberFormat="1" applyFont="1" applyFill="1" applyBorder="1" applyAlignment="1">
      <alignment horizontal="left"/>
    </xf>
    <xf numFmtId="173" fontId="58" fillId="46" borderId="0" xfId="0" applyNumberFormat="1" applyFont="1" applyFill="1" applyBorder="1" applyAlignment="1">
      <alignment horizontal="left" indent="2"/>
    </xf>
    <xf numFmtId="173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3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58" applyFont="1" applyFill="1" applyBorder="1" applyAlignment="1">
      <alignment horizontal="center"/>
      <protection/>
    </xf>
    <xf numFmtId="0" fontId="44" fillId="57" borderId="25" xfId="558" applyFont="1" applyFill="1" applyBorder="1" applyAlignment="1">
      <alignment horizontal="center"/>
      <protection/>
    </xf>
    <xf numFmtId="0" fontId="49" fillId="57" borderId="26" xfId="558" applyFont="1" applyFill="1" applyBorder="1" applyAlignment="1">
      <alignment horizontal="center"/>
      <protection/>
    </xf>
    <xf numFmtId="1" fontId="49" fillId="57" borderId="0" xfId="558" applyNumberFormat="1" applyFont="1" applyFill="1" applyBorder="1" applyAlignment="1">
      <alignment horizontal="center"/>
      <protection/>
    </xf>
    <xf numFmtId="1" fontId="49" fillId="57" borderId="35" xfId="558" applyNumberFormat="1" applyFont="1" applyFill="1" applyBorder="1" applyAlignment="1">
      <alignment horizontal="center"/>
      <protection/>
    </xf>
    <xf numFmtId="17" fontId="49" fillId="57" borderId="27" xfId="558" applyNumberFormat="1" applyFont="1" applyFill="1" applyBorder="1" applyAlignment="1">
      <alignment horizontal="center"/>
      <protection/>
    </xf>
    <xf numFmtId="0" fontId="67" fillId="49" borderId="0" xfId="558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56" applyFont="1" applyFill="1" applyBorder="1">
      <alignment/>
      <protection/>
    </xf>
    <xf numFmtId="0" fontId="43" fillId="57" borderId="37" xfId="556" applyFont="1" applyFill="1" applyBorder="1">
      <alignment/>
      <protection/>
    </xf>
    <xf numFmtId="0" fontId="50" fillId="57" borderId="37" xfId="556" applyFont="1" applyFill="1" applyBorder="1">
      <alignment/>
      <protection/>
    </xf>
    <xf numFmtId="0" fontId="43" fillId="57" borderId="38" xfId="556" applyFont="1" applyFill="1" applyBorder="1">
      <alignment/>
      <protection/>
    </xf>
    <xf numFmtId="9" fontId="1" fillId="0" borderId="0" xfId="159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56" applyFont="1" applyFill="1" applyBorder="1">
      <alignment/>
      <protection/>
    </xf>
    <xf numFmtId="172" fontId="49" fillId="46" borderId="39" xfId="556" applyNumberFormat="1" applyFont="1" applyFill="1" applyBorder="1" applyAlignment="1">
      <alignment horizontal="right"/>
      <protection/>
    </xf>
    <xf numFmtId="0" fontId="43" fillId="0" borderId="0" xfId="556" applyFont="1" applyFill="1" applyBorder="1">
      <alignment/>
      <protection/>
    </xf>
    <xf numFmtId="171" fontId="51" fillId="0" borderId="0" xfId="326" applyFont="1" applyFill="1" applyBorder="1" applyAlignment="1">
      <alignment horizontal="right"/>
    </xf>
    <xf numFmtId="173" fontId="51" fillId="0" borderId="0" xfId="556" applyNumberFormat="1" applyFont="1" applyFill="1" applyBorder="1" applyAlignment="1">
      <alignment horizontal="right"/>
      <protection/>
    </xf>
    <xf numFmtId="183" fontId="57" fillId="48" borderId="31" xfId="698" applyNumberFormat="1" applyFont="1" applyFill="1" applyBorder="1">
      <alignment/>
      <protection/>
    </xf>
    <xf numFmtId="173" fontId="57" fillId="48" borderId="31" xfId="698" applyNumberFormat="1" applyFont="1" applyFill="1" applyBorder="1">
      <alignment/>
      <protection/>
    </xf>
    <xf numFmtId="183" fontId="58" fillId="48" borderId="0" xfId="698" applyNumberFormat="1" applyFont="1" applyFill="1" applyBorder="1">
      <alignment/>
      <protection/>
    </xf>
    <xf numFmtId="173" fontId="58" fillId="48" borderId="0" xfId="698" applyNumberFormat="1" applyFont="1" applyFill="1" applyBorder="1">
      <alignment/>
      <protection/>
    </xf>
    <xf numFmtId="183" fontId="57" fillId="48" borderId="0" xfId="698" applyNumberFormat="1" applyFont="1" applyFill="1" applyBorder="1">
      <alignment/>
      <protection/>
    </xf>
    <xf numFmtId="173" fontId="57" fillId="48" borderId="0" xfId="698" applyNumberFormat="1" applyFont="1" applyFill="1" applyBorder="1">
      <alignment/>
      <protection/>
    </xf>
    <xf numFmtId="183" fontId="57" fillId="48" borderId="30" xfId="698" applyNumberFormat="1" applyFont="1" applyFill="1" applyBorder="1">
      <alignment/>
      <protection/>
    </xf>
    <xf numFmtId="173" fontId="57" fillId="48" borderId="30" xfId="698" applyNumberFormat="1" applyFont="1" applyFill="1" applyBorder="1">
      <alignment/>
      <protection/>
    </xf>
    <xf numFmtId="0" fontId="57" fillId="46" borderId="30" xfId="0" applyFont="1" applyFill="1" applyBorder="1" applyAlignment="1">
      <alignment/>
    </xf>
    <xf numFmtId="183" fontId="57" fillId="48" borderId="31" xfId="0" applyNumberFormat="1" applyFont="1" applyFill="1" applyBorder="1" applyAlignment="1">
      <alignment/>
    </xf>
    <xf numFmtId="173" fontId="57" fillId="48" borderId="3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183" fontId="58" fillId="48" borderId="0" xfId="699" applyNumberFormat="1" applyFont="1" applyFill="1" applyBorder="1">
      <alignment/>
      <protection/>
    </xf>
    <xf numFmtId="173" fontId="58" fillId="48" borderId="0" xfId="699" applyNumberFormat="1" applyFont="1" applyFill="1" applyBorder="1">
      <alignment/>
      <protection/>
    </xf>
    <xf numFmtId="183" fontId="57" fillId="48" borderId="0" xfId="699" applyNumberFormat="1" applyFont="1" applyFill="1" applyBorder="1">
      <alignment/>
      <protection/>
    </xf>
    <xf numFmtId="173" fontId="57" fillId="48" borderId="0" xfId="699" applyNumberFormat="1" applyFont="1" applyFill="1" applyBorder="1">
      <alignment/>
      <protection/>
    </xf>
    <xf numFmtId="183" fontId="58" fillId="48" borderId="0" xfId="700" applyNumberFormat="1" applyFont="1" applyFill="1" applyBorder="1">
      <alignment/>
      <protection/>
    </xf>
    <xf numFmtId="173" fontId="58" fillId="48" borderId="0" xfId="700" applyNumberFormat="1" applyFont="1" applyFill="1" applyBorder="1">
      <alignment/>
      <protection/>
    </xf>
    <xf numFmtId="183" fontId="57" fillId="48" borderId="0" xfId="700" applyNumberFormat="1" applyFont="1" applyFill="1" applyBorder="1">
      <alignment/>
      <protection/>
    </xf>
    <xf numFmtId="173" fontId="57" fillId="48" borderId="0" xfId="700" applyNumberFormat="1" applyFont="1" applyFill="1" applyBorder="1">
      <alignment/>
      <protection/>
    </xf>
    <xf numFmtId="0" fontId="41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63" fillId="57" borderId="43" xfId="0" applyFont="1" applyFill="1" applyBorder="1" applyAlignment="1">
      <alignment horizontal="center"/>
    </xf>
    <xf numFmtId="173" fontId="54" fillId="57" borderId="44" xfId="0" applyNumberFormat="1" applyFont="1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0" fillId="57" borderId="46" xfId="0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0" fontId="41" fillId="57" borderId="43" xfId="0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6" xfId="0" applyNumberFormat="1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3" fillId="57" borderId="43" xfId="0" applyFont="1" applyFill="1" applyBorder="1" applyAlignment="1">
      <alignment horizontal="center"/>
    </xf>
    <xf numFmtId="0" fontId="50" fillId="57" borderId="45" xfId="0" applyFont="1" applyFill="1" applyBorder="1" applyAlignment="1">
      <alignment horizontal="center"/>
    </xf>
    <xf numFmtId="0" fontId="50" fillId="49" borderId="0" xfId="530" applyNumberFormat="1" applyFont="1" applyFill="1" applyAlignment="1">
      <alignment horizontal="left"/>
      <protection/>
    </xf>
    <xf numFmtId="0" fontId="43" fillId="0" borderId="0" xfId="530" applyFont="1" applyAlignment="1">
      <alignment horizontal="left"/>
      <protection/>
    </xf>
    <xf numFmtId="0" fontId="64" fillId="49" borderId="0" xfId="530" applyNumberFormat="1" applyFont="1" applyFill="1" applyAlignment="1">
      <alignment horizontal="left"/>
      <protection/>
    </xf>
    <xf numFmtId="0" fontId="65" fillId="0" borderId="0" xfId="53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558" applyFont="1" applyFill="1" applyBorder="1" applyAlignment="1">
      <alignment horizontal="center"/>
      <protection/>
    </xf>
    <xf numFmtId="0" fontId="42" fillId="37" borderId="22" xfId="558" applyFont="1" applyFill="1" applyBorder="1" applyAlignment="1">
      <alignment horizontal="center"/>
      <protection/>
    </xf>
    <xf numFmtId="0" fontId="42" fillId="37" borderId="22" xfId="558" applyFont="1" applyFill="1" applyBorder="1" applyAlignment="1">
      <alignment/>
      <protection/>
    </xf>
    <xf numFmtId="1" fontId="49" fillId="37" borderId="47" xfId="558" applyNumberFormat="1" applyFont="1" applyFill="1" applyBorder="1" applyAlignment="1">
      <alignment horizontal="center"/>
      <protection/>
    </xf>
    <xf numFmtId="1" fontId="49" fillId="37" borderId="22" xfId="558" applyNumberFormat="1" applyFont="1" applyFill="1" applyBorder="1" applyAlignment="1">
      <alignment horizontal="center"/>
      <protection/>
    </xf>
    <xf numFmtId="1" fontId="49" fillId="37" borderId="29" xfId="558" applyNumberFormat="1" applyFont="1" applyFill="1" applyBorder="1" applyAlignment="1">
      <alignment horizontal="center"/>
      <protection/>
    </xf>
    <xf numFmtId="1" fontId="49" fillId="57" borderId="47" xfId="558" applyNumberFormat="1" applyFont="1" applyFill="1" applyBorder="1" applyAlignment="1">
      <alignment horizontal="center"/>
      <protection/>
    </xf>
    <xf numFmtId="1" fontId="49" fillId="57" borderId="22" xfId="558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  <xf numFmtId="173" fontId="57" fillId="58" borderId="0" xfId="695" applyNumberFormat="1" applyFont="1" applyFill="1" applyBorder="1">
      <alignment/>
      <protection/>
    </xf>
    <xf numFmtId="173" fontId="57" fillId="58" borderId="0" xfId="695" applyNumberFormat="1" applyFont="1" applyFill="1" applyBorder="1" applyAlignment="1">
      <alignment horizontal="center"/>
      <protection/>
    </xf>
    <xf numFmtId="173" fontId="58" fillId="58" borderId="0" xfId="695" applyNumberFormat="1" applyFont="1" applyFill="1" applyBorder="1">
      <alignment/>
      <protection/>
    </xf>
    <xf numFmtId="173" fontId="58" fillId="58" borderId="0" xfId="695" applyNumberFormat="1" applyFont="1" applyFill="1" applyBorder="1" applyAlignment="1">
      <alignment horizontal="center"/>
      <protection/>
    </xf>
    <xf numFmtId="173" fontId="57" fillId="58" borderId="22" xfId="695" applyNumberFormat="1" applyFont="1" applyFill="1" applyBorder="1">
      <alignment/>
      <protection/>
    </xf>
    <xf numFmtId="173" fontId="57" fillId="58" borderId="22" xfId="695" applyNumberFormat="1" applyFont="1" applyFill="1" applyBorder="1" applyAlignment="1">
      <alignment horizontal="center"/>
      <protection/>
    </xf>
    <xf numFmtId="173" fontId="57" fillId="58" borderId="0" xfId="694" applyNumberFormat="1" applyFont="1" applyFill="1" applyBorder="1">
      <alignment/>
      <protection/>
    </xf>
    <xf numFmtId="173" fontId="57" fillId="58" borderId="0" xfId="694" applyNumberFormat="1" applyFont="1" applyFill="1" applyBorder="1" applyAlignment="1">
      <alignment horizontal="center"/>
      <protection/>
    </xf>
    <xf numFmtId="173" fontId="58" fillId="58" borderId="0" xfId="694" applyNumberFormat="1" applyFont="1" applyFill="1" applyBorder="1">
      <alignment/>
      <protection/>
    </xf>
    <xf numFmtId="173" fontId="58" fillId="58" borderId="0" xfId="694" applyNumberFormat="1" applyFont="1" applyFill="1" applyBorder="1" applyAlignment="1">
      <alignment horizontal="center"/>
      <protection/>
    </xf>
    <xf numFmtId="173" fontId="57" fillId="58" borderId="0" xfId="693" applyNumberFormat="1" applyFont="1" applyFill="1" applyBorder="1">
      <alignment/>
      <protection/>
    </xf>
    <xf numFmtId="173" fontId="57" fillId="58" borderId="0" xfId="693" applyNumberFormat="1" applyFont="1" applyFill="1" applyBorder="1" applyAlignment="1">
      <alignment horizontal="center"/>
      <protection/>
    </xf>
    <xf numFmtId="173" fontId="57" fillId="58" borderId="0" xfId="693" applyNumberFormat="1" applyFont="1" applyFill="1" applyBorder="1" applyAlignment="1">
      <alignment horizontal="right"/>
      <protection/>
    </xf>
    <xf numFmtId="173" fontId="58" fillId="58" borderId="0" xfId="693" applyNumberFormat="1" applyFont="1" applyFill="1" applyBorder="1">
      <alignment/>
      <protection/>
    </xf>
    <xf numFmtId="173" fontId="58" fillId="58" borderId="0" xfId="693" applyNumberFormat="1" applyFont="1" applyFill="1" applyBorder="1" applyAlignment="1">
      <alignment horizontal="right"/>
      <protection/>
    </xf>
    <xf numFmtId="173" fontId="58" fillId="58" borderId="0" xfId="693" applyNumberFormat="1" applyFont="1" applyFill="1" applyBorder="1" applyAlignment="1">
      <alignment horizontal="center"/>
      <protection/>
    </xf>
    <xf numFmtId="171" fontId="58" fillId="58" borderId="0" xfId="325" applyFont="1" applyFill="1" applyBorder="1" applyAlignment="1">
      <alignment/>
    </xf>
    <xf numFmtId="3" fontId="57" fillId="58" borderId="22" xfId="693" applyNumberFormat="1" applyFont="1" applyFill="1" applyBorder="1">
      <alignment/>
      <protection/>
    </xf>
    <xf numFmtId="173" fontId="57" fillId="58" borderId="22" xfId="693" applyNumberFormat="1" applyFont="1" applyFill="1" applyBorder="1" applyAlignment="1">
      <alignment horizontal="right"/>
      <protection/>
    </xf>
    <xf numFmtId="173" fontId="57" fillId="58" borderId="22" xfId="693" applyNumberFormat="1" applyFont="1" applyFill="1" applyBorder="1" applyAlignment="1">
      <alignment horizontal="center"/>
      <protection/>
    </xf>
    <xf numFmtId="173" fontId="57" fillId="58" borderId="22" xfId="693" applyNumberFormat="1" applyFont="1" applyFill="1" applyBorder="1">
      <alignment/>
      <protection/>
    </xf>
    <xf numFmtId="173" fontId="88" fillId="58" borderId="0" xfId="695" applyNumberFormat="1" applyFont="1" applyFill="1" applyBorder="1">
      <alignment/>
      <protection/>
    </xf>
  </cellXfs>
  <cellStyles count="160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1 3 2" xfId="252"/>
    <cellStyle name="60% - Accent2" xfId="253"/>
    <cellStyle name="60% - Accent2 2" xfId="254"/>
    <cellStyle name="60% - Accent2 3" xfId="255"/>
    <cellStyle name="60% - Accent2 3 2" xfId="256"/>
    <cellStyle name="60% - Accent3" xfId="257"/>
    <cellStyle name="60% - Accent3 2" xfId="258"/>
    <cellStyle name="60% - Accent3 3" xfId="259"/>
    <cellStyle name="60% - Accent3 3 2" xfId="260"/>
    <cellStyle name="60% - Accent4" xfId="261"/>
    <cellStyle name="60% - Accent4 2" xfId="262"/>
    <cellStyle name="60% - Accent4 3" xfId="263"/>
    <cellStyle name="60% - Accent4 3 2" xfId="264"/>
    <cellStyle name="60% - Accent5" xfId="265"/>
    <cellStyle name="60% - Accent5 2" xfId="266"/>
    <cellStyle name="60% - Accent5 3" xfId="267"/>
    <cellStyle name="60% - Accent5 3 2" xfId="268"/>
    <cellStyle name="60% - Accent6" xfId="269"/>
    <cellStyle name="60% - Accent6 2" xfId="270"/>
    <cellStyle name="60% - Accent6 3" xfId="271"/>
    <cellStyle name="60% - Accent6 3 2" xfId="272"/>
    <cellStyle name="Accent1" xfId="273"/>
    <cellStyle name="Accent1 2" xfId="274"/>
    <cellStyle name="Accent1 3" xfId="275"/>
    <cellStyle name="Accent1 3 2" xfId="276"/>
    <cellStyle name="Accent2" xfId="277"/>
    <cellStyle name="Accent2 2" xfId="278"/>
    <cellStyle name="Accent2 3" xfId="279"/>
    <cellStyle name="Accent2 3 2" xfId="280"/>
    <cellStyle name="Accent3" xfId="281"/>
    <cellStyle name="Accent3 2" xfId="282"/>
    <cellStyle name="Accent3 3" xfId="283"/>
    <cellStyle name="Accent3 3 2" xfId="284"/>
    <cellStyle name="Accent4" xfId="285"/>
    <cellStyle name="Accent4 2" xfId="286"/>
    <cellStyle name="Accent4 3" xfId="287"/>
    <cellStyle name="Accent4 3 2" xfId="288"/>
    <cellStyle name="Accent5" xfId="289"/>
    <cellStyle name="Accent5 2" xfId="290"/>
    <cellStyle name="Accent5 3" xfId="291"/>
    <cellStyle name="Accent5 3 2" xfId="292"/>
    <cellStyle name="Accent6" xfId="293"/>
    <cellStyle name="Accent6 2" xfId="294"/>
    <cellStyle name="Accent6 3" xfId="295"/>
    <cellStyle name="Accent6 3 2" xfId="296"/>
    <cellStyle name="Bad" xfId="297"/>
    <cellStyle name="Bad 2" xfId="298"/>
    <cellStyle name="Bad 3" xfId="299"/>
    <cellStyle name="Bad 3 2" xfId="300"/>
    <cellStyle name="Calculation" xfId="301"/>
    <cellStyle name="Calculation 2" xfId="302"/>
    <cellStyle name="Calculation 3" xfId="303"/>
    <cellStyle name="Calculation 3 2" xfId="304"/>
    <cellStyle name="Check Cell" xfId="305"/>
    <cellStyle name="Check Cell 2" xfId="306"/>
    <cellStyle name="Check Cell 3" xfId="307"/>
    <cellStyle name="Check Cell 3 2" xfId="308"/>
    <cellStyle name="clsAltData" xfId="309"/>
    <cellStyle name="clsAltMRVData" xfId="310"/>
    <cellStyle name="clsBlank" xfId="311"/>
    <cellStyle name="clsColumnHeader" xfId="312"/>
    <cellStyle name="clsData" xfId="313"/>
    <cellStyle name="clsDefault" xfId="314"/>
    <cellStyle name="clsFooter" xfId="315"/>
    <cellStyle name="clsIndexTableTitle" xfId="316"/>
    <cellStyle name="clsMRVData" xfId="317"/>
    <cellStyle name="clsReportFooter" xfId="318"/>
    <cellStyle name="clsReportHeader" xfId="319"/>
    <cellStyle name="clsRowHeader" xfId="320"/>
    <cellStyle name="clsScale" xfId="321"/>
    <cellStyle name="clsSection" xfId="322"/>
    <cellStyle name="Comma" xfId="323"/>
    <cellStyle name="Comma [0]" xfId="324"/>
    <cellStyle name="Comma 10" xfId="325"/>
    <cellStyle name="Comma 10 2" xfId="326"/>
    <cellStyle name="Comma 10 2 2" xfId="327"/>
    <cellStyle name="Comma 10 3" xfId="328"/>
    <cellStyle name="Comma 11" xfId="329"/>
    <cellStyle name="Comma 11 2" xfId="330"/>
    <cellStyle name="Comma 12" xfId="331"/>
    <cellStyle name="Comma 12 2" xfId="332"/>
    <cellStyle name="Comma 13" xfId="333"/>
    <cellStyle name="Comma 14" xfId="334"/>
    <cellStyle name="Comma 14 2" xfId="335"/>
    <cellStyle name="Comma 15" xfId="336"/>
    <cellStyle name="Comma 15 2" xfId="337"/>
    <cellStyle name="Comma 19" xfId="338"/>
    <cellStyle name="Comma 2" xfId="339"/>
    <cellStyle name="Comma 2 2" xfId="340"/>
    <cellStyle name="Comma 2 2 2" xfId="341"/>
    <cellStyle name="Comma 2 2 3" xfId="342"/>
    <cellStyle name="Comma 2 3" xfId="343"/>
    <cellStyle name="Comma 2 3 2" xfId="344"/>
    <cellStyle name="Comma 2 3 3" xfId="345"/>
    <cellStyle name="Comma 2 4" xfId="346"/>
    <cellStyle name="Comma 2 4 2" xfId="347"/>
    <cellStyle name="Comma 2 5" xfId="348"/>
    <cellStyle name="Comma 2 5 2" xfId="349"/>
    <cellStyle name="Comma 2 5 3" xfId="350"/>
    <cellStyle name="Comma 2 5 3 2" xfId="351"/>
    <cellStyle name="Comma 2 6" xfId="352"/>
    <cellStyle name="Comma 2 6 2" xfId="353"/>
    <cellStyle name="Comma 2 7" xfId="354"/>
    <cellStyle name="Comma 2 7 2" xfId="355"/>
    <cellStyle name="Comma 2 8" xfId="356"/>
    <cellStyle name="Comma 2 8 2" xfId="357"/>
    <cellStyle name="Comma 2 8 3" xfId="358"/>
    <cellStyle name="Comma 3" xfId="359"/>
    <cellStyle name="Comma 3 2" xfId="360"/>
    <cellStyle name="Comma 3 3" xfId="361"/>
    <cellStyle name="Comma 4" xfId="362"/>
    <cellStyle name="Comma 4 2" xfId="363"/>
    <cellStyle name="Comma 4 3" xfId="364"/>
    <cellStyle name="Comma 4 3 2" xfId="365"/>
    <cellStyle name="Comma 5" xfId="366"/>
    <cellStyle name="Comma 5 2" xfId="367"/>
    <cellStyle name="Comma 5 2 2" xfId="368"/>
    <cellStyle name="Comma 5 3" xfId="369"/>
    <cellStyle name="Comma 5 4" xfId="370"/>
    <cellStyle name="Comma 6" xfId="371"/>
    <cellStyle name="Comma 6 2" xfId="372"/>
    <cellStyle name="Comma 7" xfId="373"/>
    <cellStyle name="Comma 7 2" xfId="374"/>
    <cellStyle name="Comma 7 3" xfId="375"/>
    <cellStyle name="Comma 7 4" xfId="376"/>
    <cellStyle name="Comma 8" xfId="377"/>
    <cellStyle name="Comma 8 2" xfId="378"/>
    <cellStyle name="Comma 8 3" xfId="379"/>
    <cellStyle name="Comma 9" xfId="380"/>
    <cellStyle name="Comma 9 2" xfId="381"/>
    <cellStyle name="Comma 9 2 2" xfId="382"/>
    <cellStyle name="Comma 9 3" xfId="383"/>
    <cellStyle name="Comma 9 3 2" xfId="384"/>
    <cellStyle name="Comma 9 4" xfId="385"/>
    <cellStyle name="Comma 9 5" xfId="386"/>
    <cellStyle name="Comma 9 6" xfId="387"/>
    <cellStyle name="Currency" xfId="388"/>
    <cellStyle name="Currency [0]" xfId="389"/>
    <cellStyle name="Currency 10" xfId="390"/>
    <cellStyle name="Currency 11" xfId="391"/>
    <cellStyle name="Currency 12" xfId="392"/>
    <cellStyle name="Currency 13" xfId="393"/>
    <cellStyle name="Currency 14" xfId="394"/>
    <cellStyle name="Currency 15" xfId="395"/>
    <cellStyle name="Currency 16" xfId="396"/>
    <cellStyle name="Currency 17" xfId="397"/>
    <cellStyle name="Currency 18" xfId="398"/>
    <cellStyle name="Currency 19" xfId="399"/>
    <cellStyle name="Currency 19 10" xfId="400"/>
    <cellStyle name="Currency 19 11" xfId="401"/>
    <cellStyle name="Currency 19 12" xfId="402"/>
    <cellStyle name="Currency 19 13" xfId="403"/>
    <cellStyle name="Currency 19 14" xfId="404"/>
    <cellStyle name="Currency 19 15" xfId="405"/>
    <cellStyle name="Currency 19 16" xfId="406"/>
    <cellStyle name="Currency 19 2" xfId="407"/>
    <cellStyle name="Currency 19 3" xfId="408"/>
    <cellStyle name="Currency 19 4" xfId="409"/>
    <cellStyle name="Currency 19 5" xfId="410"/>
    <cellStyle name="Currency 19 6" xfId="411"/>
    <cellStyle name="Currency 19 7" xfId="412"/>
    <cellStyle name="Currency 19 8" xfId="413"/>
    <cellStyle name="Currency 19 9" xfId="414"/>
    <cellStyle name="Currency 2" xfId="415"/>
    <cellStyle name="Currency 3" xfId="416"/>
    <cellStyle name="Currency 4" xfId="417"/>
    <cellStyle name="Currency 5" xfId="418"/>
    <cellStyle name="Currency 6" xfId="419"/>
    <cellStyle name="Currency 7" xfId="420"/>
    <cellStyle name="Currency 8" xfId="421"/>
    <cellStyle name="Currency 9" xfId="422"/>
    <cellStyle name="Date" xfId="423"/>
    <cellStyle name="Euro" xfId="424"/>
    <cellStyle name="Explanatory Text" xfId="425"/>
    <cellStyle name="Explanatory Text 2" xfId="426"/>
    <cellStyle name="Explanatory Text 3" xfId="427"/>
    <cellStyle name="Explanatory Text 3 2" xfId="428"/>
    <cellStyle name="F2" xfId="429"/>
    <cellStyle name="F2 2" xfId="430"/>
    <cellStyle name="F2 2 2" xfId="431"/>
    <cellStyle name="F3" xfId="432"/>
    <cellStyle name="F3 2" xfId="433"/>
    <cellStyle name="F3 2 2" xfId="434"/>
    <cellStyle name="F4" xfId="435"/>
    <cellStyle name="F4 2" xfId="436"/>
    <cellStyle name="F4 2 2" xfId="437"/>
    <cellStyle name="F5" xfId="438"/>
    <cellStyle name="F5 10" xfId="439"/>
    <cellStyle name="F5 11" xfId="440"/>
    <cellStyle name="F5 12" xfId="441"/>
    <cellStyle name="F5 13" xfId="442"/>
    <cellStyle name="F5 14" xfId="443"/>
    <cellStyle name="F5 2" xfId="444"/>
    <cellStyle name="F5 2 2" xfId="445"/>
    <cellStyle name="F5 3" xfId="446"/>
    <cellStyle name="F5 4" xfId="447"/>
    <cellStyle name="F5 5" xfId="448"/>
    <cellStyle name="F5 6" xfId="449"/>
    <cellStyle name="F5 7" xfId="450"/>
    <cellStyle name="F5 8" xfId="451"/>
    <cellStyle name="F5 9" xfId="452"/>
    <cellStyle name="F6" xfId="453"/>
    <cellStyle name="F6 2" xfId="454"/>
    <cellStyle name="F6 2 2" xfId="455"/>
    <cellStyle name="F7" xfId="456"/>
    <cellStyle name="F7 10" xfId="457"/>
    <cellStyle name="F7 11" xfId="458"/>
    <cellStyle name="F7 12" xfId="459"/>
    <cellStyle name="F7 13" xfId="460"/>
    <cellStyle name="F7 14" xfId="461"/>
    <cellStyle name="F7 2" xfId="462"/>
    <cellStyle name="F7 3" xfId="463"/>
    <cellStyle name="F7 4" xfId="464"/>
    <cellStyle name="F7 5" xfId="465"/>
    <cellStyle name="F7 6" xfId="466"/>
    <cellStyle name="F7 6 2" xfId="467"/>
    <cellStyle name="F7 7" xfId="468"/>
    <cellStyle name="F7 8" xfId="469"/>
    <cellStyle name="F7 9" xfId="470"/>
    <cellStyle name="F8" xfId="471"/>
    <cellStyle name="F8 2" xfId="472"/>
    <cellStyle name="F8 2 2" xfId="473"/>
    <cellStyle name="Fixed" xfId="474"/>
    <cellStyle name="Good" xfId="475"/>
    <cellStyle name="Good 2" xfId="476"/>
    <cellStyle name="Good 3" xfId="477"/>
    <cellStyle name="Good 3 2" xfId="478"/>
    <cellStyle name="Heading 1" xfId="479"/>
    <cellStyle name="Heading 1 2" xfId="480"/>
    <cellStyle name="Heading 1 3" xfId="481"/>
    <cellStyle name="Heading 1 3 2" xfId="482"/>
    <cellStyle name="Heading 2" xfId="483"/>
    <cellStyle name="Heading 2 2" xfId="484"/>
    <cellStyle name="Heading 2 3" xfId="485"/>
    <cellStyle name="Heading 2 3 2" xfId="486"/>
    <cellStyle name="Heading 3" xfId="487"/>
    <cellStyle name="Heading 3 2" xfId="488"/>
    <cellStyle name="Heading 3 3" xfId="489"/>
    <cellStyle name="Heading 3 3 2" xfId="490"/>
    <cellStyle name="Heading 4" xfId="491"/>
    <cellStyle name="Heading 4 2" xfId="492"/>
    <cellStyle name="Heading 4 3" xfId="493"/>
    <cellStyle name="Heading 4 3 2" xfId="494"/>
    <cellStyle name="HEADING1" xfId="495"/>
    <cellStyle name="HEADING2" xfId="496"/>
    <cellStyle name="Hipervínculo" xfId="497"/>
    <cellStyle name="Hipervínculo visitado" xfId="498"/>
    <cellStyle name="imf-one decimal" xfId="499"/>
    <cellStyle name="imf-zero decimal" xfId="500"/>
    <cellStyle name="Input" xfId="501"/>
    <cellStyle name="Input 2" xfId="502"/>
    <cellStyle name="Input 3" xfId="503"/>
    <cellStyle name="Input 3 2" xfId="504"/>
    <cellStyle name="Linked Cell" xfId="505"/>
    <cellStyle name="Linked Cell 2" xfId="506"/>
    <cellStyle name="Linked Cell 3" xfId="507"/>
    <cellStyle name="Linked Cell 3 2" xfId="508"/>
    <cellStyle name="Neutral" xfId="509"/>
    <cellStyle name="Neutral 2" xfId="510"/>
    <cellStyle name="Neutral 3" xfId="511"/>
    <cellStyle name="Neutral 3 2" xfId="512"/>
    <cellStyle name="Normal - Style1" xfId="513"/>
    <cellStyle name="Normal 10" xfId="514"/>
    <cellStyle name="Normal 10 2" xfId="515"/>
    <cellStyle name="Normal 11" xfId="516"/>
    <cellStyle name="Normal 11 2" xfId="517"/>
    <cellStyle name="Normal 12" xfId="518"/>
    <cellStyle name="Normal 12 2" xfId="519"/>
    <cellStyle name="Normal 12 3" xfId="520"/>
    <cellStyle name="Normal 13" xfId="521"/>
    <cellStyle name="Normal 13 2" xfId="522"/>
    <cellStyle name="Normal 13 3" xfId="523"/>
    <cellStyle name="Normal 14" xfId="524"/>
    <cellStyle name="Normal 14 2" xfId="525"/>
    <cellStyle name="Normal 15" xfId="526"/>
    <cellStyle name="Normal 15 2" xfId="527"/>
    <cellStyle name="Normal 16" xfId="528"/>
    <cellStyle name="Normal 16 2" xfId="529"/>
    <cellStyle name="Normal 17" xfId="530"/>
    <cellStyle name="Normal 17 2" xfId="531"/>
    <cellStyle name="Normal 17 3" xfId="532"/>
    <cellStyle name="Normal 18" xfId="533"/>
    <cellStyle name="Normal 18 2" xfId="534"/>
    <cellStyle name="Normal 19" xfId="535"/>
    <cellStyle name="Normal 19 2" xfId="536"/>
    <cellStyle name="Normal 2" xfId="537"/>
    <cellStyle name="Normal 2 2" xfId="538"/>
    <cellStyle name="Normal 2 2 2" xfId="539"/>
    <cellStyle name="Normal 2 2 2 2" xfId="540"/>
    <cellStyle name="Normal 2 2 3" xfId="541"/>
    <cellStyle name="Normal 2 2 3 2" xfId="542"/>
    <cellStyle name="Normal 2 3" xfId="543"/>
    <cellStyle name="Normal 2 3 2" xfId="544"/>
    <cellStyle name="Normal 2 3 3" xfId="545"/>
    <cellStyle name="Normal 2 4" xfId="546"/>
    <cellStyle name="Normal 2 4 2" xfId="547"/>
    <cellStyle name="Normal 2 4 3" xfId="548"/>
    <cellStyle name="Normal 2 5" xfId="549"/>
    <cellStyle name="Normal 2 6" xfId="550"/>
    <cellStyle name="Normal 2 7" xfId="551"/>
    <cellStyle name="Normal 2 8" xfId="552"/>
    <cellStyle name="Normal 2 9" xfId="553"/>
    <cellStyle name="Normal 20" xfId="554"/>
    <cellStyle name="Normal 20 2" xfId="555"/>
    <cellStyle name="Normal 21" xfId="556"/>
    <cellStyle name="Normal 21 2" xfId="557"/>
    <cellStyle name="Normal 22" xfId="558"/>
    <cellStyle name="Normal 22 2" xfId="559"/>
    <cellStyle name="Normal 23" xfId="560"/>
    <cellStyle name="Normal 23 2" xfId="561"/>
    <cellStyle name="Normal 24" xfId="562"/>
    <cellStyle name="Normal 24 2" xfId="563"/>
    <cellStyle name="Normal 25" xfId="564"/>
    <cellStyle name="Normal 25 2" xfId="565"/>
    <cellStyle name="Normal 26" xfId="566"/>
    <cellStyle name="Normal 26 2" xfId="567"/>
    <cellStyle name="Normal 27" xfId="568"/>
    <cellStyle name="Normal 27 2" xfId="569"/>
    <cellStyle name="Normal 28" xfId="570"/>
    <cellStyle name="Normal 28 2" xfId="571"/>
    <cellStyle name="Normal 29" xfId="572"/>
    <cellStyle name="Normal 29 2" xfId="573"/>
    <cellStyle name="Normal 3" xfId="574"/>
    <cellStyle name="Normal 3 2" xfId="575"/>
    <cellStyle name="Normal 3 3" xfId="576"/>
    <cellStyle name="Normal 3 4" xfId="577"/>
    <cellStyle name="Normal 3 5" xfId="578"/>
    <cellStyle name="Normal 3 6" xfId="579"/>
    <cellStyle name="Normal 3 7" xfId="580"/>
    <cellStyle name="Normal 30" xfId="581"/>
    <cellStyle name="Normal 30 2" xfId="582"/>
    <cellStyle name="Normal 31" xfId="583"/>
    <cellStyle name="Normal 31 2" xfId="584"/>
    <cellStyle name="Normal 32" xfId="585"/>
    <cellStyle name="Normal 32 2" xfId="586"/>
    <cellStyle name="Normal 33" xfId="587"/>
    <cellStyle name="Normal 33 2" xfId="588"/>
    <cellStyle name="Normal 34" xfId="589"/>
    <cellStyle name="Normal 34 2" xfId="590"/>
    <cellStyle name="Normal 35" xfId="591"/>
    <cellStyle name="Normal 35 2" xfId="592"/>
    <cellStyle name="Normal 36" xfId="593"/>
    <cellStyle name="Normal 36 2" xfId="594"/>
    <cellStyle name="Normal 37" xfId="595"/>
    <cellStyle name="Normal 37 2" xfId="596"/>
    <cellStyle name="Normal 38" xfId="597"/>
    <cellStyle name="Normal 38 2" xfId="598"/>
    <cellStyle name="Normal 39" xfId="599"/>
    <cellStyle name="Normal 39 2" xfId="600"/>
    <cellStyle name="Normal 4" xfId="601"/>
    <cellStyle name="Normal 4 2" xfId="602"/>
    <cellStyle name="Normal 4 2 2" xfId="603"/>
    <cellStyle name="Normal 4 3" xfId="604"/>
    <cellStyle name="Normal 4 4" xfId="605"/>
    <cellStyle name="Normal 40" xfId="606"/>
    <cellStyle name="Normal 40 2" xfId="607"/>
    <cellStyle name="Normal 41" xfId="608"/>
    <cellStyle name="Normal 41 2" xfId="609"/>
    <cellStyle name="Normal 42" xfId="610"/>
    <cellStyle name="Normal 42 2" xfId="611"/>
    <cellStyle name="Normal 43" xfId="612"/>
    <cellStyle name="Normal 43 2" xfId="613"/>
    <cellStyle name="Normal 44" xfId="614"/>
    <cellStyle name="Normal 44 2" xfId="615"/>
    <cellStyle name="Normal 45" xfId="616"/>
    <cellStyle name="Normal 45 2" xfId="617"/>
    <cellStyle name="Normal 46" xfId="618"/>
    <cellStyle name="Normal 46 2" xfId="619"/>
    <cellStyle name="Normal 47" xfId="620"/>
    <cellStyle name="Normal 47 2" xfId="621"/>
    <cellStyle name="Normal 48" xfId="622"/>
    <cellStyle name="Normal 48 2" xfId="623"/>
    <cellStyle name="Normal 49" xfId="624"/>
    <cellStyle name="Normal 49 2" xfId="625"/>
    <cellStyle name="Normal 5" xfId="626"/>
    <cellStyle name="Normal 5 2" xfId="627"/>
    <cellStyle name="Normal 5 2 2" xfId="628"/>
    <cellStyle name="Normal 5 3" xfId="629"/>
    <cellStyle name="Normal 50" xfId="630"/>
    <cellStyle name="Normal 50 2" xfId="631"/>
    <cellStyle name="Normal 51" xfId="632"/>
    <cellStyle name="Normal 51 2" xfId="633"/>
    <cellStyle name="Normal 52" xfId="634"/>
    <cellStyle name="Normal 52 2" xfId="635"/>
    <cellStyle name="Normal 53" xfId="636"/>
    <cellStyle name="Normal 53 2" xfId="637"/>
    <cellStyle name="Normal 54" xfId="638"/>
    <cellStyle name="Normal 54 2" xfId="639"/>
    <cellStyle name="Normal 55" xfId="640"/>
    <cellStyle name="Normal 55 2" xfId="641"/>
    <cellStyle name="Normal 56" xfId="642"/>
    <cellStyle name="Normal 56 2" xfId="643"/>
    <cellStyle name="Normal 57" xfId="644"/>
    <cellStyle name="Normal 57 2" xfId="645"/>
    <cellStyle name="Normal 58" xfId="646"/>
    <cellStyle name="Normal 58 2" xfId="647"/>
    <cellStyle name="Normal 59" xfId="648"/>
    <cellStyle name="Normal 59 2" xfId="649"/>
    <cellStyle name="Normal 6" xfId="650"/>
    <cellStyle name="Normal 6 2" xfId="651"/>
    <cellStyle name="Normal 60" xfId="652"/>
    <cellStyle name="Normal 60 2" xfId="653"/>
    <cellStyle name="Normal 61" xfId="654"/>
    <cellStyle name="Normal 62" xfId="655"/>
    <cellStyle name="Normal 62 2" xfId="656"/>
    <cellStyle name="Normal 63" xfId="657"/>
    <cellStyle name="Normal 63 2" xfId="658"/>
    <cellStyle name="Normal 64" xfId="659"/>
    <cellStyle name="Normal 64 2" xfId="660"/>
    <cellStyle name="Normal 65" xfId="661"/>
    <cellStyle name="Normal 65 2" xfId="662"/>
    <cellStyle name="Normal 66" xfId="663"/>
    <cellStyle name="Normal 66 2" xfId="664"/>
    <cellStyle name="Normal 67" xfId="665"/>
    <cellStyle name="Normal 67 2" xfId="666"/>
    <cellStyle name="Normal 68" xfId="667"/>
    <cellStyle name="Normal 68 2" xfId="668"/>
    <cellStyle name="Normal 69" xfId="669"/>
    <cellStyle name="Normal 69 2" xfId="670"/>
    <cellStyle name="Normal 7" xfId="671"/>
    <cellStyle name="Normal 7 2" xfId="672"/>
    <cellStyle name="Normal 70" xfId="673"/>
    <cellStyle name="Normal 70 2" xfId="674"/>
    <cellStyle name="Normal 71" xfId="675"/>
    <cellStyle name="Normal 72" xfId="676"/>
    <cellStyle name="Normal 73" xfId="677"/>
    <cellStyle name="Normal 74" xfId="678"/>
    <cellStyle name="Normal 75" xfId="679"/>
    <cellStyle name="Normal 76" xfId="680"/>
    <cellStyle name="Normal 77" xfId="681"/>
    <cellStyle name="Normal 78" xfId="682"/>
    <cellStyle name="Normal 79" xfId="683"/>
    <cellStyle name="Normal 8" xfId="684"/>
    <cellStyle name="Normal 8 2" xfId="685"/>
    <cellStyle name="Normal 80" xfId="686"/>
    <cellStyle name="Normal 81" xfId="687"/>
    <cellStyle name="Normal 82" xfId="688"/>
    <cellStyle name="Normal 83" xfId="689"/>
    <cellStyle name="Normal 84" xfId="690"/>
    <cellStyle name="Normal 85" xfId="691"/>
    <cellStyle name="Normal 86" xfId="692"/>
    <cellStyle name="Normal 87" xfId="693"/>
    <cellStyle name="Normal 88" xfId="694"/>
    <cellStyle name="Normal 89" xfId="695"/>
    <cellStyle name="Normal 9" xfId="696"/>
    <cellStyle name="Normal 9 2" xfId="697"/>
    <cellStyle name="Normal 90" xfId="698"/>
    <cellStyle name="Normal 91" xfId="699"/>
    <cellStyle name="Normal 92" xfId="700"/>
    <cellStyle name="Note" xfId="701"/>
    <cellStyle name="Note 10" xfId="702"/>
    <cellStyle name="Note 10 2" xfId="703"/>
    <cellStyle name="Note 10 2 2" xfId="704"/>
    <cellStyle name="Note 10 3" xfId="705"/>
    <cellStyle name="Note 10 3 2" xfId="706"/>
    <cellStyle name="Note 10 4" xfId="707"/>
    <cellStyle name="Note 10 5" xfId="708"/>
    <cellStyle name="Note 11" xfId="709"/>
    <cellStyle name="Note 11 2" xfId="710"/>
    <cellStyle name="Note 11 2 2" xfId="711"/>
    <cellStyle name="Note 11 3" xfId="712"/>
    <cellStyle name="Note 11 3 2" xfId="713"/>
    <cellStyle name="Note 11 4" xfId="714"/>
    <cellStyle name="Note 11 5" xfId="715"/>
    <cellStyle name="Note 12" xfId="716"/>
    <cellStyle name="Note 12 2" xfId="717"/>
    <cellStyle name="Note 12 2 2" xfId="718"/>
    <cellStyle name="Note 12 3" xfId="719"/>
    <cellStyle name="Note 12 3 2" xfId="720"/>
    <cellStyle name="Note 12 4" xfId="721"/>
    <cellStyle name="Note 12 5" xfId="722"/>
    <cellStyle name="Note 13" xfId="723"/>
    <cellStyle name="Note 13 2" xfId="724"/>
    <cellStyle name="Note 13 2 2" xfId="725"/>
    <cellStyle name="Note 13 3" xfId="726"/>
    <cellStyle name="Note 14" xfId="727"/>
    <cellStyle name="Note 15" xfId="728"/>
    <cellStyle name="Note 15 2" xfId="729"/>
    <cellStyle name="Note 16" xfId="730"/>
    <cellStyle name="Note 16 2" xfId="731"/>
    <cellStyle name="Note 2" xfId="732"/>
    <cellStyle name="Note 2 10" xfId="733"/>
    <cellStyle name="Note 2 10 2" xfId="734"/>
    <cellStyle name="Note 2 10 2 2" xfId="735"/>
    <cellStyle name="Note 2 10 3" xfId="736"/>
    <cellStyle name="Note 2 10 3 2" xfId="737"/>
    <cellStyle name="Note 2 10 4" xfId="738"/>
    <cellStyle name="Note 2 10 5" xfId="739"/>
    <cellStyle name="Note 2 11" xfId="740"/>
    <cellStyle name="Note 2 11 2" xfId="741"/>
    <cellStyle name="Note 2 12" xfId="742"/>
    <cellStyle name="Note 2 13" xfId="743"/>
    <cellStyle name="Note 2 13 2" xfId="744"/>
    <cellStyle name="Note 2 2" xfId="745"/>
    <cellStyle name="Note 2 2 10" xfId="746"/>
    <cellStyle name="Note 2 2 11" xfId="747"/>
    <cellStyle name="Note 2 2 12" xfId="748"/>
    <cellStyle name="Note 2 2 2" xfId="749"/>
    <cellStyle name="Note 2 2 2 2" xfId="750"/>
    <cellStyle name="Note 2 2 2 2 2" xfId="751"/>
    <cellStyle name="Note 2 2 2 3" xfId="752"/>
    <cellStyle name="Note 2 2 2 3 2" xfId="753"/>
    <cellStyle name="Note 2 2 2 4" xfId="754"/>
    <cellStyle name="Note 2 2 2 5" xfId="755"/>
    <cellStyle name="Note 2 2 3" xfId="756"/>
    <cellStyle name="Note 2 2 3 2" xfId="757"/>
    <cellStyle name="Note 2 2 3 2 2" xfId="758"/>
    <cellStyle name="Note 2 2 3 3" xfId="759"/>
    <cellStyle name="Note 2 2 3 3 2" xfId="760"/>
    <cellStyle name="Note 2 2 3 4" xfId="761"/>
    <cellStyle name="Note 2 2 3 5" xfId="762"/>
    <cellStyle name="Note 2 2 4" xfId="763"/>
    <cellStyle name="Note 2 2 4 2" xfId="764"/>
    <cellStyle name="Note 2 2 4 2 2" xfId="765"/>
    <cellStyle name="Note 2 2 4 3" xfId="766"/>
    <cellStyle name="Note 2 2 4 3 2" xfId="767"/>
    <cellStyle name="Note 2 2 4 4" xfId="768"/>
    <cellStyle name="Note 2 2 4 5" xfId="769"/>
    <cellStyle name="Note 2 2 5" xfId="770"/>
    <cellStyle name="Note 2 2 5 2" xfId="771"/>
    <cellStyle name="Note 2 2 5 2 2" xfId="772"/>
    <cellStyle name="Note 2 2 5 3" xfId="773"/>
    <cellStyle name="Note 2 2 5 3 2" xfId="774"/>
    <cellStyle name="Note 2 2 5 4" xfId="775"/>
    <cellStyle name="Note 2 2 5 5" xfId="776"/>
    <cellStyle name="Note 2 2 6" xfId="777"/>
    <cellStyle name="Note 2 2 6 2" xfId="778"/>
    <cellStyle name="Note 2 2 6 2 2" xfId="779"/>
    <cellStyle name="Note 2 2 6 3" xfId="780"/>
    <cellStyle name="Note 2 2 6 3 2" xfId="781"/>
    <cellStyle name="Note 2 2 6 4" xfId="782"/>
    <cellStyle name="Note 2 2 6 5" xfId="783"/>
    <cellStyle name="Note 2 2 7" xfId="784"/>
    <cellStyle name="Note 2 2 7 2" xfId="785"/>
    <cellStyle name="Note 2 2 8" xfId="786"/>
    <cellStyle name="Note 2 2 8 2" xfId="787"/>
    <cellStyle name="Note 2 2 9" xfId="788"/>
    <cellStyle name="Note 2 2 9 2" xfId="789"/>
    <cellStyle name="Note 2 3" xfId="790"/>
    <cellStyle name="Note 2 3 10" xfId="791"/>
    <cellStyle name="Note 2 3 11" xfId="792"/>
    <cellStyle name="Note 2 3 12" xfId="793"/>
    <cellStyle name="Note 2 3 2" xfId="794"/>
    <cellStyle name="Note 2 3 2 2" xfId="795"/>
    <cellStyle name="Note 2 3 2 2 2" xfId="796"/>
    <cellStyle name="Note 2 3 2 3" xfId="797"/>
    <cellStyle name="Note 2 3 2 3 2" xfId="798"/>
    <cellStyle name="Note 2 3 2 4" xfId="799"/>
    <cellStyle name="Note 2 3 2 5" xfId="800"/>
    <cellStyle name="Note 2 3 3" xfId="801"/>
    <cellStyle name="Note 2 3 3 2" xfId="802"/>
    <cellStyle name="Note 2 3 3 2 2" xfId="803"/>
    <cellStyle name="Note 2 3 3 3" xfId="804"/>
    <cellStyle name="Note 2 3 3 3 2" xfId="805"/>
    <cellStyle name="Note 2 3 3 4" xfId="806"/>
    <cellStyle name="Note 2 3 3 5" xfId="807"/>
    <cellStyle name="Note 2 3 4" xfId="808"/>
    <cellStyle name="Note 2 3 4 2" xfId="809"/>
    <cellStyle name="Note 2 3 4 2 2" xfId="810"/>
    <cellStyle name="Note 2 3 4 3" xfId="811"/>
    <cellStyle name="Note 2 3 4 3 2" xfId="812"/>
    <cellStyle name="Note 2 3 4 4" xfId="813"/>
    <cellStyle name="Note 2 3 4 5" xfId="814"/>
    <cellStyle name="Note 2 3 5" xfId="815"/>
    <cellStyle name="Note 2 3 5 2" xfId="816"/>
    <cellStyle name="Note 2 3 5 2 2" xfId="817"/>
    <cellStyle name="Note 2 3 5 3" xfId="818"/>
    <cellStyle name="Note 2 3 5 3 2" xfId="819"/>
    <cellStyle name="Note 2 3 5 4" xfId="820"/>
    <cellStyle name="Note 2 3 5 5" xfId="821"/>
    <cellStyle name="Note 2 3 6" xfId="822"/>
    <cellStyle name="Note 2 3 6 2" xfId="823"/>
    <cellStyle name="Note 2 3 6 2 2" xfId="824"/>
    <cellStyle name="Note 2 3 6 3" xfId="825"/>
    <cellStyle name="Note 2 3 6 3 2" xfId="826"/>
    <cellStyle name="Note 2 3 6 4" xfId="827"/>
    <cellStyle name="Note 2 3 6 5" xfId="828"/>
    <cellStyle name="Note 2 3 7" xfId="829"/>
    <cellStyle name="Note 2 3 7 2" xfId="830"/>
    <cellStyle name="Note 2 3 8" xfId="831"/>
    <cellStyle name="Note 2 3 8 2" xfId="832"/>
    <cellStyle name="Note 2 3 9" xfId="833"/>
    <cellStyle name="Note 2 3 9 2" xfId="834"/>
    <cellStyle name="Note 2 4" xfId="835"/>
    <cellStyle name="Note 2 4 10" xfId="836"/>
    <cellStyle name="Note 2 4 11" xfId="837"/>
    <cellStyle name="Note 2 4 12" xfId="838"/>
    <cellStyle name="Note 2 4 2" xfId="839"/>
    <cellStyle name="Note 2 4 2 2" xfId="840"/>
    <cellStyle name="Note 2 4 2 2 2" xfId="841"/>
    <cellStyle name="Note 2 4 2 3" xfId="842"/>
    <cellStyle name="Note 2 4 2 3 2" xfId="843"/>
    <cellStyle name="Note 2 4 2 4" xfId="844"/>
    <cellStyle name="Note 2 4 2 5" xfId="845"/>
    <cellStyle name="Note 2 4 3" xfId="846"/>
    <cellStyle name="Note 2 4 3 2" xfId="847"/>
    <cellStyle name="Note 2 4 3 2 2" xfId="848"/>
    <cellStyle name="Note 2 4 3 3" xfId="849"/>
    <cellStyle name="Note 2 4 3 3 2" xfId="850"/>
    <cellStyle name="Note 2 4 3 4" xfId="851"/>
    <cellStyle name="Note 2 4 3 5" xfId="852"/>
    <cellStyle name="Note 2 4 4" xfId="853"/>
    <cellStyle name="Note 2 4 4 2" xfId="854"/>
    <cellStyle name="Note 2 4 4 2 2" xfId="855"/>
    <cellStyle name="Note 2 4 4 3" xfId="856"/>
    <cellStyle name="Note 2 4 4 3 2" xfId="857"/>
    <cellStyle name="Note 2 4 4 4" xfId="858"/>
    <cellStyle name="Note 2 4 4 5" xfId="859"/>
    <cellStyle name="Note 2 4 5" xfId="860"/>
    <cellStyle name="Note 2 4 5 2" xfId="861"/>
    <cellStyle name="Note 2 4 5 2 2" xfId="862"/>
    <cellStyle name="Note 2 4 5 3" xfId="863"/>
    <cellStyle name="Note 2 4 5 3 2" xfId="864"/>
    <cellStyle name="Note 2 4 5 4" xfId="865"/>
    <cellStyle name="Note 2 4 5 5" xfId="866"/>
    <cellStyle name="Note 2 4 6" xfId="867"/>
    <cellStyle name="Note 2 4 6 2" xfId="868"/>
    <cellStyle name="Note 2 4 6 2 2" xfId="869"/>
    <cellStyle name="Note 2 4 6 3" xfId="870"/>
    <cellStyle name="Note 2 4 6 3 2" xfId="871"/>
    <cellStyle name="Note 2 4 6 4" xfId="872"/>
    <cellStyle name="Note 2 4 6 5" xfId="873"/>
    <cellStyle name="Note 2 4 7" xfId="874"/>
    <cellStyle name="Note 2 4 7 2" xfId="875"/>
    <cellStyle name="Note 2 4 8" xfId="876"/>
    <cellStyle name="Note 2 4 8 2" xfId="877"/>
    <cellStyle name="Note 2 4 9" xfId="878"/>
    <cellStyle name="Note 2 4 9 2" xfId="879"/>
    <cellStyle name="Note 2 5" xfId="880"/>
    <cellStyle name="Note 2 5 10" xfId="881"/>
    <cellStyle name="Note 2 5 11" xfId="882"/>
    <cellStyle name="Note 2 5 12" xfId="883"/>
    <cellStyle name="Note 2 5 2" xfId="884"/>
    <cellStyle name="Note 2 5 2 2" xfId="885"/>
    <cellStyle name="Note 2 5 2 2 2" xfId="886"/>
    <cellStyle name="Note 2 5 2 3" xfId="887"/>
    <cellStyle name="Note 2 5 2 3 2" xfId="888"/>
    <cellStyle name="Note 2 5 2 4" xfId="889"/>
    <cellStyle name="Note 2 5 2 5" xfId="890"/>
    <cellStyle name="Note 2 5 3" xfId="891"/>
    <cellStyle name="Note 2 5 3 2" xfId="892"/>
    <cellStyle name="Note 2 5 3 2 2" xfId="893"/>
    <cellStyle name="Note 2 5 3 3" xfId="894"/>
    <cellStyle name="Note 2 5 3 3 2" xfId="895"/>
    <cellStyle name="Note 2 5 3 4" xfId="896"/>
    <cellStyle name="Note 2 5 3 5" xfId="897"/>
    <cellStyle name="Note 2 5 4" xfId="898"/>
    <cellStyle name="Note 2 5 4 2" xfId="899"/>
    <cellStyle name="Note 2 5 4 2 2" xfId="900"/>
    <cellStyle name="Note 2 5 4 3" xfId="901"/>
    <cellStyle name="Note 2 5 4 3 2" xfId="902"/>
    <cellStyle name="Note 2 5 4 4" xfId="903"/>
    <cellStyle name="Note 2 5 4 5" xfId="904"/>
    <cellStyle name="Note 2 5 5" xfId="905"/>
    <cellStyle name="Note 2 5 5 2" xfId="906"/>
    <cellStyle name="Note 2 5 5 2 2" xfId="907"/>
    <cellStyle name="Note 2 5 5 3" xfId="908"/>
    <cellStyle name="Note 2 5 5 3 2" xfId="909"/>
    <cellStyle name="Note 2 5 5 4" xfId="910"/>
    <cellStyle name="Note 2 5 5 5" xfId="911"/>
    <cellStyle name="Note 2 5 6" xfId="912"/>
    <cellStyle name="Note 2 5 6 2" xfId="913"/>
    <cellStyle name="Note 2 5 6 2 2" xfId="914"/>
    <cellStyle name="Note 2 5 6 3" xfId="915"/>
    <cellStyle name="Note 2 5 6 3 2" xfId="916"/>
    <cellStyle name="Note 2 5 6 4" xfId="917"/>
    <cellStyle name="Note 2 5 6 5" xfId="918"/>
    <cellStyle name="Note 2 5 7" xfId="919"/>
    <cellStyle name="Note 2 5 7 2" xfId="920"/>
    <cellStyle name="Note 2 5 8" xfId="921"/>
    <cellStyle name="Note 2 5 8 2" xfId="922"/>
    <cellStyle name="Note 2 5 9" xfId="923"/>
    <cellStyle name="Note 2 5 9 2" xfId="924"/>
    <cellStyle name="Note 2 6" xfId="925"/>
    <cellStyle name="Note 2 6 2" xfId="926"/>
    <cellStyle name="Note 2 6 2 2" xfId="927"/>
    <cellStyle name="Note 2 6 3" xfId="928"/>
    <cellStyle name="Note 2 6 3 2" xfId="929"/>
    <cellStyle name="Note 2 6 4" xfId="930"/>
    <cellStyle name="Note 2 6 5" xfId="931"/>
    <cellStyle name="Note 2 7" xfId="932"/>
    <cellStyle name="Note 2 7 2" xfId="933"/>
    <cellStyle name="Note 2 7 2 2" xfId="934"/>
    <cellStyle name="Note 2 7 3" xfId="935"/>
    <cellStyle name="Note 2 7 3 2" xfId="936"/>
    <cellStyle name="Note 2 7 4" xfId="937"/>
    <cellStyle name="Note 2 7 5" xfId="938"/>
    <cellStyle name="Note 2 8" xfId="939"/>
    <cellStyle name="Note 2 8 2" xfId="940"/>
    <cellStyle name="Note 2 8 2 2" xfId="941"/>
    <cellStyle name="Note 2 8 3" xfId="942"/>
    <cellStyle name="Note 2 8 3 2" xfId="943"/>
    <cellStyle name="Note 2 8 4" xfId="944"/>
    <cellStyle name="Note 2 8 5" xfId="945"/>
    <cellStyle name="Note 2 9" xfId="946"/>
    <cellStyle name="Note 2 9 2" xfId="947"/>
    <cellStyle name="Note 2 9 2 2" xfId="948"/>
    <cellStyle name="Note 2 9 3" xfId="949"/>
    <cellStyle name="Note 2 9 3 2" xfId="950"/>
    <cellStyle name="Note 2 9 4" xfId="951"/>
    <cellStyle name="Note 2 9 5" xfId="952"/>
    <cellStyle name="Note 3" xfId="953"/>
    <cellStyle name="Note 3 10" xfId="954"/>
    <cellStyle name="Note 3 10 2" xfId="955"/>
    <cellStyle name="Note 3 11" xfId="956"/>
    <cellStyle name="Note 3 11 2" xfId="957"/>
    <cellStyle name="Note 3 12" xfId="958"/>
    <cellStyle name="Note 3 13" xfId="959"/>
    <cellStyle name="Note 3 14" xfId="960"/>
    <cellStyle name="Note 3 2" xfId="961"/>
    <cellStyle name="Note 3 2 10" xfId="962"/>
    <cellStyle name="Note 3 2 11" xfId="963"/>
    <cellStyle name="Note 3 2 12" xfId="964"/>
    <cellStyle name="Note 3 2 2" xfId="965"/>
    <cellStyle name="Note 3 2 2 2" xfId="966"/>
    <cellStyle name="Note 3 2 2 2 2" xfId="967"/>
    <cellStyle name="Note 3 2 2 3" xfId="968"/>
    <cellStyle name="Note 3 2 2 3 2" xfId="969"/>
    <cellStyle name="Note 3 2 2 4" xfId="970"/>
    <cellStyle name="Note 3 2 2 5" xfId="971"/>
    <cellStyle name="Note 3 2 3" xfId="972"/>
    <cellStyle name="Note 3 2 3 2" xfId="973"/>
    <cellStyle name="Note 3 2 3 2 2" xfId="974"/>
    <cellStyle name="Note 3 2 3 3" xfId="975"/>
    <cellStyle name="Note 3 2 3 3 2" xfId="976"/>
    <cellStyle name="Note 3 2 3 4" xfId="977"/>
    <cellStyle name="Note 3 2 3 5" xfId="978"/>
    <cellStyle name="Note 3 2 4" xfId="979"/>
    <cellStyle name="Note 3 2 4 2" xfId="980"/>
    <cellStyle name="Note 3 2 4 2 2" xfId="981"/>
    <cellStyle name="Note 3 2 4 3" xfId="982"/>
    <cellStyle name="Note 3 2 4 3 2" xfId="983"/>
    <cellStyle name="Note 3 2 4 4" xfId="984"/>
    <cellStyle name="Note 3 2 4 5" xfId="985"/>
    <cellStyle name="Note 3 2 5" xfId="986"/>
    <cellStyle name="Note 3 2 5 2" xfId="987"/>
    <cellStyle name="Note 3 2 5 2 2" xfId="988"/>
    <cellStyle name="Note 3 2 5 3" xfId="989"/>
    <cellStyle name="Note 3 2 5 3 2" xfId="990"/>
    <cellStyle name="Note 3 2 5 4" xfId="991"/>
    <cellStyle name="Note 3 2 5 5" xfId="992"/>
    <cellStyle name="Note 3 2 6" xfId="993"/>
    <cellStyle name="Note 3 2 6 2" xfId="994"/>
    <cellStyle name="Note 3 2 6 2 2" xfId="995"/>
    <cellStyle name="Note 3 2 6 3" xfId="996"/>
    <cellStyle name="Note 3 2 6 3 2" xfId="997"/>
    <cellStyle name="Note 3 2 6 4" xfId="998"/>
    <cellStyle name="Note 3 2 6 5" xfId="999"/>
    <cellStyle name="Note 3 2 7" xfId="1000"/>
    <cellStyle name="Note 3 2 7 2" xfId="1001"/>
    <cellStyle name="Note 3 2 8" xfId="1002"/>
    <cellStyle name="Note 3 2 8 2" xfId="1003"/>
    <cellStyle name="Note 3 2 9" xfId="1004"/>
    <cellStyle name="Note 3 2 9 2" xfId="1005"/>
    <cellStyle name="Note 3 3" xfId="1006"/>
    <cellStyle name="Note 3 3 10" xfId="1007"/>
    <cellStyle name="Note 3 3 11" xfId="1008"/>
    <cellStyle name="Note 3 3 12" xfId="1009"/>
    <cellStyle name="Note 3 3 2" xfId="1010"/>
    <cellStyle name="Note 3 3 2 2" xfId="1011"/>
    <cellStyle name="Note 3 3 2 2 2" xfId="1012"/>
    <cellStyle name="Note 3 3 2 3" xfId="1013"/>
    <cellStyle name="Note 3 3 2 3 2" xfId="1014"/>
    <cellStyle name="Note 3 3 2 4" xfId="1015"/>
    <cellStyle name="Note 3 3 2 5" xfId="1016"/>
    <cellStyle name="Note 3 3 3" xfId="1017"/>
    <cellStyle name="Note 3 3 3 2" xfId="1018"/>
    <cellStyle name="Note 3 3 3 2 2" xfId="1019"/>
    <cellStyle name="Note 3 3 3 3" xfId="1020"/>
    <cellStyle name="Note 3 3 3 3 2" xfId="1021"/>
    <cellStyle name="Note 3 3 3 4" xfId="1022"/>
    <cellStyle name="Note 3 3 3 5" xfId="1023"/>
    <cellStyle name="Note 3 3 4" xfId="1024"/>
    <cellStyle name="Note 3 3 4 2" xfId="1025"/>
    <cellStyle name="Note 3 3 4 2 2" xfId="1026"/>
    <cellStyle name="Note 3 3 4 3" xfId="1027"/>
    <cellStyle name="Note 3 3 4 3 2" xfId="1028"/>
    <cellStyle name="Note 3 3 4 4" xfId="1029"/>
    <cellStyle name="Note 3 3 4 5" xfId="1030"/>
    <cellStyle name="Note 3 3 5" xfId="1031"/>
    <cellStyle name="Note 3 3 5 2" xfId="1032"/>
    <cellStyle name="Note 3 3 5 2 2" xfId="1033"/>
    <cellStyle name="Note 3 3 5 3" xfId="1034"/>
    <cellStyle name="Note 3 3 5 3 2" xfId="1035"/>
    <cellStyle name="Note 3 3 5 4" xfId="1036"/>
    <cellStyle name="Note 3 3 5 5" xfId="1037"/>
    <cellStyle name="Note 3 3 6" xfId="1038"/>
    <cellStyle name="Note 3 3 6 2" xfId="1039"/>
    <cellStyle name="Note 3 3 6 2 2" xfId="1040"/>
    <cellStyle name="Note 3 3 6 3" xfId="1041"/>
    <cellStyle name="Note 3 3 6 3 2" xfId="1042"/>
    <cellStyle name="Note 3 3 6 4" xfId="1043"/>
    <cellStyle name="Note 3 3 6 5" xfId="1044"/>
    <cellStyle name="Note 3 3 7" xfId="1045"/>
    <cellStyle name="Note 3 3 7 2" xfId="1046"/>
    <cellStyle name="Note 3 3 8" xfId="1047"/>
    <cellStyle name="Note 3 3 8 2" xfId="1048"/>
    <cellStyle name="Note 3 3 9" xfId="1049"/>
    <cellStyle name="Note 3 3 9 2" xfId="1050"/>
    <cellStyle name="Note 3 4" xfId="1051"/>
    <cellStyle name="Note 3 4 2" xfId="1052"/>
    <cellStyle name="Note 3 4 2 2" xfId="1053"/>
    <cellStyle name="Note 3 4 3" xfId="1054"/>
    <cellStyle name="Note 3 4 3 2" xfId="1055"/>
    <cellStyle name="Note 3 4 4" xfId="1056"/>
    <cellStyle name="Note 3 4 5" xfId="1057"/>
    <cellStyle name="Note 3 5" xfId="1058"/>
    <cellStyle name="Note 3 5 2" xfId="1059"/>
    <cellStyle name="Note 3 5 2 2" xfId="1060"/>
    <cellStyle name="Note 3 5 3" xfId="1061"/>
    <cellStyle name="Note 3 5 3 2" xfId="1062"/>
    <cellStyle name="Note 3 5 4" xfId="1063"/>
    <cellStyle name="Note 3 5 5" xfId="1064"/>
    <cellStyle name="Note 3 6" xfId="1065"/>
    <cellStyle name="Note 3 6 2" xfId="1066"/>
    <cellStyle name="Note 3 6 2 2" xfId="1067"/>
    <cellStyle name="Note 3 6 3" xfId="1068"/>
    <cellStyle name="Note 3 6 3 2" xfId="1069"/>
    <cellStyle name="Note 3 6 4" xfId="1070"/>
    <cellStyle name="Note 3 6 5" xfId="1071"/>
    <cellStyle name="Note 3 7" xfId="1072"/>
    <cellStyle name="Note 3 7 2" xfId="1073"/>
    <cellStyle name="Note 3 7 2 2" xfId="1074"/>
    <cellStyle name="Note 3 7 3" xfId="1075"/>
    <cellStyle name="Note 3 7 3 2" xfId="1076"/>
    <cellStyle name="Note 3 7 4" xfId="1077"/>
    <cellStyle name="Note 3 7 5" xfId="1078"/>
    <cellStyle name="Note 3 8" xfId="1079"/>
    <cellStyle name="Note 3 8 2" xfId="1080"/>
    <cellStyle name="Note 3 8 2 2" xfId="1081"/>
    <cellStyle name="Note 3 8 3" xfId="1082"/>
    <cellStyle name="Note 3 8 3 2" xfId="1083"/>
    <cellStyle name="Note 3 8 4" xfId="1084"/>
    <cellStyle name="Note 3 8 5" xfId="1085"/>
    <cellStyle name="Note 3 9" xfId="1086"/>
    <cellStyle name="Note 3 9 2" xfId="1087"/>
    <cellStyle name="Note 4" xfId="1088"/>
    <cellStyle name="Note 4 10" xfId="1089"/>
    <cellStyle name="Note 4 10 2" xfId="1090"/>
    <cellStyle name="Note 4 11" xfId="1091"/>
    <cellStyle name="Note 4 11 2" xfId="1092"/>
    <cellStyle name="Note 4 12" xfId="1093"/>
    <cellStyle name="Note 4 13" xfId="1094"/>
    <cellStyle name="Note 4 14" xfId="1095"/>
    <cellStyle name="Note 4 2" xfId="1096"/>
    <cellStyle name="Note 4 2 10" xfId="1097"/>
    <cellStyle name="Note 4 2 11" xfId="1098"/>
    <cellStyle name="Note 4 2 12" xfId="1099"/>
    <cellStyle name="Note 4 2 2" xfId="1100"/>
    <cellStyle name="Note 4 2 2 2" xfId="1101"/>
    <cellStyle name="Note 4 2 2 2 2" xfId="1102"/>
    <cellStyle name="Note 4 2 2 3" xfId="1103"/>
    <cellStyle name="Note 4 2 2 3 2" xfId="1104"/>
    <cellStyle name="Note 4 2 2 4" xfId="1105"/>
    <cellStyle name="Note 4 2 2 5" xfId="1106"/>
    <cellStyle name="Note 4 2 3" xfId="1107"/>
    <cellStyle name="Note 4 2 3 2" xfId="1108"/>
    <cellStyle name="Note 4 2 3 2 2" xfId="1109"/>
    <cellStyle name="Note 4 2 3 3" xfId="1110"/>
    <cellStyle name="Note 4 2 3 3 2" xfId="1111"/>
    <cellStyle name="Note 4 2 3 4" xfId="1112"/>
    <cellStyle name="Note 4 2 3 5" xfId="1113"/>
    <cellStyle name="Note 4 2 4" xfId="1114"/>
    <cellStyle name="Note 4 2 4 2" xfId="1115"/>
    <cellStyle name="Note 4 2 4 2 2" xfId="1116"/>
    <cellStyle name="Note 4 2 4 3" xfId="1117"/>
    <cellStyle name="Note 4 2 4 3 2" xfId="1118"/>
    <cellStyle name="Note 4 2 4 4" xfId="1119"/>
    <cellStyle name="Note 4 2 4 5" xfId="1120"/>
    <cellStyle name="Note 4 2 5" xfId="1121"/>
    <cellStyle name="Note 4 2 5 2" xfId="1122"/>
    <cellStyle name="Note 4 2 5 2 2" xfId="1123"/>
    <cellStyle name="Note 4 2 5 3" xfId="1124"/>
    <cellStyle name="Note 4 2 5 3 2" xfId="1125"/>
    <cellStyle name="Note 4 2 5 4" xfId="1126"/>
    <cellStyle name="Note 4 2 5 5" xfId="1127"/>
    <cellStyle name="Note 4 2 6" xfId="1128"/>
    <cellStyle name="Note 4 2 6 2" xfId="1129"/>
    <cellStyle name="Note 4 2 6 2 2" xfId="1130"/>
    <cellStyle name="Note 4 2 6 3" xfId="1131"/>
    <cellStyle name="Note 4 2 6 3 2" xfId="1132"/>
    <cellStyle name="Note 4 2 6 4" xfId="1133"/>
    <cellStyle name="Note 4 2 6 5" xfId="1134"/>
    <cellStyle name="Note 4 2 7" xfId="1135"/>
    <cellStyle name="Note 4 2 7 2" xfId="1136"/>
    <cellStyle name="Note 4 2 8" xfId="1137"/>
    <cellStyle name="Note 4 2 8 2" xfId="1138"/>
    <cellStyle name="Note 4 2 9" xfId="1139"/>
    <cellStyle name="Note 4 2 9 2" xfId="1140"/>
    <cellStyle name="Note 4 3" xfId="1141"/>
    <cellStyle name="Note 4 3 10" xfId="1142"/>
    <cellStyle name="Note 4 3 11" xfId="1143"/>
    <cellStyle name="Note 4 3 12" xfId="1144"/>
    <cellStyle name="Note 4 3 2" xfId="1145"/>
    <cellStyle name="Note 4 3 2 2" xfId="1146"/>
    <cellStyle name="Note 4 3 2 2 2" xfId="1147"/>
    <cellStyle name="Note 4 3 2 3" xfId="1148"/>
    <cellStyle name="Note 4 3 2 3 2" xfId="1149"/>
    <cellStyle name="Note 4 3 2 4" xfId="1150"/>
    <cellStyle name="Note 4 3 2 5" xfId="1151"/>
    <cellStyle name="Note 4 3 3" xfId="1152"/>
    <cellStyle name="Note 4 3 3 2" xfId="1153"/>
    <cellStyle name="Note 4 3 3 2 2" xfId="1154"/>
    <cellStyle name="Note 4 3 3 3" xfId="1155"/>
    <cellStyle name="Note 4 3 3 3 2" xfId="1156"/>
    <cellStyle name="Note 4 3 3 4" xfId="1157"/>
    <cellStyle name="Note 4 3 3 5" xfId="1158"/>
    <cellStyle name="Note 4 3 4" xfId="1159"/>
    <cellStyle name="Note 4 3 4 2" xfId="1160"/>
    <cellStyle name="Note 4 3 4 2 2" xfId="1161"/>
    <cellStyle name="Note 4 3 4 3" xfId="1162"/>
    <cellStyle name="Note 4 3 4 3 2" xfId="1163"/>
    <cellStyle name="Note 4 3 4 4" xfId="1164"/>
    <cellStyle name="Note 4 3 4 5" xfId="1165"/>
    <cellStyle name="Note 4 3 5" xfId="1166"/>
    <cellStyle name="Note 4 3 5 2" xfId="1167"/>
    <cellStyle name="Note 4 3 5 2 2" xfId="1168"/>
    <cellStyle name="Note 4 3 5 3" xfId="1169"/>
    <cellStyle name="Note 4 3 5 3 2" xfId="1170"/>
    <cellStyle name="Note 4 3 5 4" xfId="1171"/>
    <cellStyle name="Note 4 3 5 5" xfId="1172"/>
    <cellStyle name="Note 4 3 6" xfId="1173"/>
    <cellStyle name="Note 4 3 6 2" xfId="1174"/>
    <cellStyle name="Note 4 3 6 2 2" xfId="1175"/>
    <cellStyle name="Note 4 3 6 3" xfId="1176"/>
    <cellStyle name="Note 4 3 6 3 2" xfId="1177"/>
    <cellStyle name="Note 4 3 6 4" xfId="1178"/>
    <cellStyle name="Note 4 3 6 5" xfId="1179"/>
    <cellStyle name="Note 4 3 7" xfId="1180"/>
    <cellStyle name="Note 4 3 7 2" xfId="1181"/>
    <cellStyle name="Note 4 3 8" xfId="1182"/>
    <cellStyle name="Note 4 3 8 2" xfId="1183"/>
    <cellStyle name="Note 4 3 9" xfId="1184"/>
    <cellStyle name="Note 4 3 9 2" xfId="1185"/>
    <cellStyle name="Note 4 4" xfId="1186"/>
    <cellStyle name="Note 4 4 2" xfId="1187"/>
    <cellStyle name="Note 4 4 2 2" xfId="1188"/>
    <cellStyle name="Note 4 4 3" xfId="1189"/>
    <cellStyle name="Note 4 4 3 2" xfId="1190"/>
    <cellStyle name="Note 4 4 4" xfId="1191"/>
    <cellStyle name="Note 4 4 5" xfId="1192"/>
    <cellStyle name="Note 4 5" xfId="1193"/>
    <cellStyle name="Note 4 5 2" xfId="1194"/>
    <cellStyle name="Note 4 5 2 2" xfId="1195"/>
    <cellStyle name="Note 4 5 3" xfId="1196"/>
    <cellStyle name="Note 4 5 3 2" xfId="1197"/>
    <cellStyle name="Note 4 5 4" xfId="1198"/>
    <cellStyle name="Note 4 5 5" xfId="1199"/>
    <cellStyle name="Note 4 6" xfId="1200"/>
    <cellStyle name="Note 4 6 2" xfId="1201"/>
    <cellStyle name="Note 4 6 2 2" xfId="1202"/>
    <cellStyle name="Note 4 6 3" xfId="1203"/>
    <cellStyle name="Note 4 6 3 2" xfId="1204"/>
    <cellStyle name="Note 4 6 4" xfId="1205"/>
    <cellStyle name="Note 4 6 5" xfId="1206"/>
    <cellStyle name="Note 4 7" xfId="1207"/>
    <cellStyle name="Note 4 7 2" xfId="1208"/>
    <cellStyle name="Note 4 7 2 2" xfId="1209"/>
    <cellStyle name="Note 4 7 3" xfId="1210"/>
    <cellStyle name="Note 4 7 3 2" xfId="1211"/>
    <cellStyle name="Note 4 7 4" xfId="1212"/>
    <cellStyle name="Note 4 7 5" xfId="1213"/>
    <cellStyle name="Note 4 8" xfId="1214"/>
    <cellStyle name="Note 4 8 2" xfId="1215"/>
    <cellStyle name="Note 4 8 2 2" xfId="1216"/>
    <cellStyle name="Note 4 8 3" xfId="1217"/>
    <cellStyle name="Note 4 8 3 2" xfId="1218"/>
    <cellStyle name="Note 4 8 4" xfId="1219"/>
    <cellStyle name="Note 4 8 5" xfId="1220"/>
    <cellStyle name="Note 4 9" xfId="1221"/>
    <cellStyle name="Note 4 9 2" xfId="1222"/>
    <cellStyle name="Note 5" xfId="1223"/>
    <cellStyle name="Note 5 10" xfId="1224"/>
    <cellStyle name="Note 5 10 2" xfId="1225"/>
    <cellStyle name="Note 5 11" xfId="1226"/>
    <cellStyle name="Note 5 11 2" xfId="1227"/>
    <cellStyle name="Note 5 12" xfId="1228"/>
    <cellStyle name="Note 5 13" xfId="1229"/>
    <cellStyle name="Note 5 14" xfId="1230"/>
    <cellStyle name="Note 5 2" xfId="1231"/>
    <cellStyle name="Note 5 2 10" xfId="1232"/>
    <cellStyle name="Note 5 2 11" xfId="1233"/>
    <cellStyle name="Note 5 2 12" xfId="1234"/>
    <cellStyle name="Note 5 2 2" xfId="1235"/>
    <cellStyle name="Note 5 2 2 2" xfId="1236"/>
    <cellStyle name="Note 5 2 2 2 2" xfId="1237"/>
    <cellStyle name="Note 5 2 2 3" xfId="1238"/>
    <cellStyle name="Note 5 2 2 3 2" xfId="1239"/>
    <cellStyle name="Note 5 2 2 4" xfId="1240"/>
    <cellStyle name="Note 5 2 2 5" xfId="1241"/>
    <cellStyle name="Note 5 2 3" xfId="1242"/>
    <cellStyle name="Note 5 2 3 2" xfId="1243"/>
    <cellStyle name="Note 5 2 3 2 2" xfId="1244"/>
    <cellStyle name="Note 5 2 3 3" xfId="1245"/>
    <cellStyle name="Note 5 2 3 3 2" xfId="1246"/>
    <cellStyle name="Note 5 2 3 4" xfId="1247"/>
    <cellStyle name="Note 5 2 3 5" xfId="1248"/>
    <cellStyle name="Note 5 2 4" xfId="1249"/>
    <cellStyle name="Note 5 2 4 2" xfId="1250"/>
    <cellStyle name="Note 5 2 4 2 2" xfId="1251"/>
    <cellStyle name="Note 5 2 4 3" xfId="1252"/>
    <cellStyle name="Note 5 2 4 3 2" xfId="1253"/>
    <cellStyle name="Note 5 2 4 4" xfId="1254"/>
    <cellStyle name="Note 5 2 4 5" xfId="1255"/>
    <cellStyle name="Note 5 2 5" xfId="1256"/>
    <cellStyle name="Note 5 2 5 2" xfId="1257"/>
    <cellStyle name="Note 5 2 5 2 2" xfId="1258"/>
    <cellStyle name="Note 5 2 5 3" xfId="1259"/>
    <cellStyle name="Note 5 2 5 3 2" xfId="1260"/>
    <cellStyle name="Note 5 2 5 4" xfId="1261"/>
    <cellStyle name="Note 5 2 5 5" xfId="1262"/>
    <cellStyle name="Note 5 2 6" xfId="1263"/>
    <cellStyle name="Note 5 2 6 2" xfId="1264"/>
    <cellStyle name="Note 5 2 6 2 2" xfId="1265"/>
    <cellStyle name="Note 5 2 6 3" xfId="1266"/>
    <cellStyle name="Note 5 2 6 3 2" xfId="1267"/>
    <cellStyle name="Note 5 2 6 4" xfId="1268"/>
    <cellStyle name="Note 5 2 6 5" xfId="1269"/>
    <cellStyle name="Note 5 2 7" xfId="1270"/>
    <cellStyle name="Note 5 2 7 2" xfId="1271"/>
    <cellStyle name="Note 5 2 8" xfId="1272"/>
    <cellStyle name="Note 5 2 8 2" xfId="1273"/>
    <cellStyle name="Note 5 2 9" xfId="1274"/>
    <cellStyle name="Note 5 2 9 2" xfId="1275"/>
    <cellStyle name="Note 5 3" xfId="1276"/>
    <cellStyle name="Note 5 3 10" xfId="1277"/>
    <cellStyle name="Note 5 3 11" xfId="1278"/>
    <cellStyle name="Note 5 3 12" xfId="1279"/>
    <cellStyle name="Note 5 3 2" xfId="1280"/>
    <cellStyle name="Note 5 3 2 2" xfId="1281"/>
    <cellStyle name="Note 5 3 2 2 2" xfId="1282"/>
    <cellStyle name="Note 5 3 2 3" xfId="1283"/>
    <cellStyle name="Note 5 3 2 3 2" xfId="1284"/>
    <cellStyle name="Note 5 3 2 4" xfId="1285"/>
    <cellStyle name="Note 5 3 2 5" xfId="1286"/>
    <cellStyle name="Note 5 3 3" xfId="1287"/>
    <cellStyle name="Note 5 3 3 2" xfId="1288"/>
    <cellStyle name="Note 5 3 3 2 2" xfId="1289"/>
    <cellStyle name="Note 5 3 3 3" xfId="1290"/>
    <cellStyle name="Note 5 3 3 3 2" xfId="1291"/>
    <cellStyle name="Note 5 3 3 4" xfId="1292"/>
    <cellStyle name="Note 5 3 3 5" xfId="1293"/>
    <cellStyle name="Note 5 3 4" xfId="1294"/>
    <cellStyle name="Note 5 3 4 2" xfId="1295"/>
    <cellStyle name="Note 5 3 4 2 2" xfId="1296"/>
    <cellStyle name="Note 5 3 4 3" xfId="1297"/>
    <cellStyle name="Note 5 3 4 3 2" xfId="1298"/>
    <cellStyle name="Note 5 3 4 4" xfId="1299"/>
    <cellStyle name="Note 5 3 4 5" xfId="1300"/>
    <cellStyle name="Note 5 3 5" xfId="1301"/>
    <cellStyle name="Note 5 3 5 2" xfId="1302"/>
    <cellStyle name="Note 5 3 5 2 2" xfId="1303"/>
    <cellStyle name="Note 5 3 5 3" xfId="1304"/>
    <cellStyle name="Note 5 3 5 3 2" xfId="1305"/>
    <cellStyle name="Note 5 3 5 4" xfId="1306"/>
    <cellStyle name="Note 5 3 5 5" xfId="1307"/>
    <cellStyle name="Note 5 3 6" xfId="1308"/>
    <cellStyle name="Note 5 3 6 2" xfId="1309"/>
    <cellStyle name="Note 5 3 6 2 2" xfId="1310"/>
    <cellStyle name="Note 5 3 6 3" xfId="1311"/>
    <cellStyle name="Note 5 3 6 3 2" xfId="1312"/>
    <cellStyle name="Note 5 3 6 4" xfId="1313"/>
    <cellStyle name="Note 5 3 6 5" xfId="1314"/>
    <cellStyle name="Note 5 3 7" xfId="1315"/>
    <cellStyle name="Note 5 3 7 2" xfId="1316"/>
    <cellStyle name="Note 5 3 8" xfId="1317"/>
    <cellStyle name="Note 5 3 8 2" xfId="1318"/>
    <cellStyle name="Note 5 3 9" xfId="1319"/>
    <cellStyle name="Note 5 3 9 2" xfId="1320"/>
    <cellStyle name="Note 5 4" xfId="1321"/>
    <cellStyle name="Note 5 4 2" xfId="1322"/>
    <cellStyle name="Note 5 4 2 2" xfId="1323"/>
    <cellStyle name="Note 5 4 3" xfId="1324"/>
    <cellStyle name="Note 5 4 3 2" xfId="1325"/>
    <cellStyle name="Note 5 4 4" xfId="1326"/>
    <cellStyle name="Note 5 4 5" xfId="1327"/>
    <cellStyle name="Note 5 5" xfId="1328"/>
    <cellStyle name="Note 5 5 2" xfId="1329"/>
    <cellStyle name="Note 5 5 2 2" xfId="1330"/>
    <cellStyle name="Note 5 5 3" xfId="1331"/>
    <cellStyle name="Note 5 5 3 2" xfId="1332"/>
    <cellStyle name="Note 5 5 4" xfId="1333"/>
    <cellStyle name="Note 5 5 5" xfId="1334"/>
    <cellStyle name="Note 5 6" xfId="1335"/>
    <cellStyle name="Note 5 6 2" xfId="1336"/>
    <cellStyle name="Note 5 6 2 2" xfId="1337"/>
    <cellStyle name="Note 5 6 3" xfId="1338"/>
    <cellStyle name="Note 5 6 3 2" xfId="1339"/>
    <cellStyle name="Note 5 6 4" xfId="1340"/>
    <cellStyle name="Note 5 6 5" xfId="1341"/>
    <cellStyle name="Note 5 7" xfId="1342"/>
    <cellStyle name="Note 5 7 2" xfId="1343"/>
    <cellStyle name="Note 5 7 2 2" xfId="1344"/>
    <cellStyle name="Note 5 7 3" xfId="1345"/>
    <cellStyle name="Note 5 7 3 2" xfId="1346"/>
    <cellStyle name="Note 5 7 4" xfId="1347"/>
    <cellStyle name="Note 5 7 5" xfId="1348"/>
    <cellStyle name="Note 5 8" xfId="1349"/>
    <cellStyle name="Note 5 8 2" xfId="1350"/>
    <cellStyle name="Note 5 8 2 2" xfId="1351"/>
    <cellStyle name="Note 5 8 3" xfId="1352"/>
    <cellStyle name="Note 5 8 3 2" xfId="1353"/>
    <cellStyle name="Note 5 8 4" xfId="1354"/>
    <cellStyle name="Note 5 8 5" xfId="1355"/>
    <cellStyle name="Note 5 9" xfId="1356"/>
    <cellStyle name="Note 5 9 2" xfId="1357"/>
    <cellStyle name="Note 6" xfId="1358"/>
    <cellStyle name="Note 6 10" xfId="1359"/>
    <cellStyle name="Note 6 10 2" xfId="1360"/>
    <cellStyle name="Note 6 11" xfId="1361"/>
    <cellStyle name="Note 6 11 2" xfId="1362"/>
    <cellStyle name="Note 6 12" xfId="1363"/>
    <cellStyle name="Note 6 13" xfId="1364"/>
    <cellStyle name="Note 6 14" xfId="1365"/>
    <cellStyle name="Note 6 2" xfId="1366"/>
    <cellStyle name="Note 6 2 10" xfId="1367"/>
    <cellStyle name="Note 6 2 11" xfId="1368"/>
    <cellStyle name="Note 6 2 12" xfId="1369"/>
    <cellStyle name="Note 6 2 2" xfId="1370"/>
    <cellStyle name="Note 6 2 2 2" xfId="1371"/>
    <cellStyle name="Note 6 2 2 2 2" xfId="1372"/>
    <cellStyle name="Note 6 2 2 3" xfId="1373"/>
    <cellStyle name="Note 6 2 2 3 2" xfId="1374"/>
    <cellStyle name="Note 6 2 2 4" xfId="1375"/>
    <cellStyle name="Note 6 2 2 5" xfId="1376"/>
    <cellStyle name="Note 6 2 3" xfId="1377"/>
    <cellStyle name="Note 6 2 3 2" xfId="1378"/>
    <cellStyle name="Note 6 2 3 2 2" xfId="1379"/>
    <cellStyle name="Note 6 2 3 3" xfId="1380"/>
    <cellStyle name="Note 6 2 3 3 2" xfId="1381"/>
    <cellStyle name="Note 6 2 3 4" xfId="1382"/>
    <cellStyle name="Note 6 2 3 5" xfId="1383"/>
    <cellStyle name="Note 6 2 4" xfId="1384"/>
    <cellStyle name="Note 6 2 4 2" xfId="1385"/>
    <cellStyle name="Note 6 2 4 2 2" xfId="1386"/>
    <cellStyle name="Note 6 2 4 3" xfId="1387"/>
    <cellStyle name="Note 6 2 4 3 2" xfId="1388"/>
    <cellStyle name="Note 6 2 4 4" xfId="1389"/>
    <cellStyle name="Note 6 2 4 5" xfId="1390"/>
    <cellStyle name="Note 6 2 5" xfId="1391"/>
    <cellStyle name="Note 6 2 5 2" xfId="1392"/>
    <cellStyle name="Note 6 2 5 2 2" xfId="1393"/>
    <cellStyle name="Note 6 2 5 3" xfId="1394"/>
    <cellStyle name="Note 6 2 5 3 2" xfId="1395"/>
    <cellStyle name="Note 6 2 5 4" xfId="1396"/>
    <cellStyle name="Note 6 2 5 5" xfId="1397"/>
    <cellStyle name="Note 6 2 6" xfId="1398"/>
    <cellStyle name="Note 6 2 6 2" xfId="1399"/>
    <cellStyle name="Note 6 2 6 2 2" xfId="1400"/>
    <cellStyle name="Note 6 2 6 3" xfId="1401"/>
    <cellStyle name="Note 6 2 6 3 2" xfId="1402"/>
    <cellStyle name="Note 6 2 6 4" xfId="1403"/>
    <cellStyle name="Note 6 2 6 5" xfId="1404"/>
    <cellStyle name="Note 6 2 7" xfId="1405"/>
    <cellStyle name="Note 6 2 7 2" xfId="1406"/>
    <cellStyle name="Note 6 2 8" xfId="1407"/>
    <cellStyle name="Note 6 2 8 2" xfId="1408"/>
    <cellStyle name="Note 6 2 9" xfId="1409"/>
    <cellStyle name="Note 6 2 9 2" xfId="1410"/>
    <cellStyle name="Note 6 3" xfId="1411"/>
    <cellStyle name="Note 6 3 10" xfId="1412"/>
    <cellStyle name="Note 6 3 11" xfId="1413"/>
    <cellStyle name="Note 6 3 12" xfId="1414"/>
    <cellStyle name="Note 6 3 2" xfId="1415"/>
    <cellStyle name="Note 6 3 2 2" xfId="1416"/>
    <cellStyle name="Note 6 3 2 2 2" xfId="1417"/>
    <cellStyle name="Note 6 3 2 3" xfId="1418"/>
    <cellStyle name="Note 6 3 2 3 2" xfId="1419"/>
    <cellStyle name="Note 6 3 2 4" xfId="1420"/>
    <cellStyle name="Note 6 3 2 5" xfId="1421"/>
    <cellStyle name="Note 6 3 3" xfId="1422"/>
    <cellStyle name="Note 6 3 3 2" xfId="1423"/>
    <cellStyle name="Note 6 3 3 2 2" xfId="1424"/>
    <cellStyle name="Note 6 3 3 3" xfId="1425"/>
    <cellStyle name="Note 6 3 3 3 2" xfId="1426"/>
    <cellStyle name="Note 6 3 3 4" xfId="1427"/>
    <cellStyle name="Note 6 3 3 5" xfId="1428"/>
    <cellStyle name="Note 6 3 4" xfId="1429"/>
    <cellStyle name="Note 6 3 4 2" xfId="1430"/>
    <cellStyle name="Note 6 3 4 2 2" xfId="1431"/>
    <cellStyle name="Note 6 3 4 3" xfId="1432"/>
    <cellStyle name="Note 6 3 4 3 2" xfId="1433"/>
    <cellStyle name="Note 6 3 4 4" xfId="1434"/>
    <cellStyle name="Note 6 3 4 5" xfId="1435"/>
    <cellStyle name="Note 6 3 5" xfId="1436"/>
    <cellStyle name="Note 6 3 5 2" xfId="1437"/>
    <cellStyle name="Note 6 3 5 2 2" xfId="1438"/>
    <cellStyle name="Note 6 3 5 3" xfId="1439"/>
    <cellStyle name="Note 6 3 5 3 2" xfId="1440"/>
    <cellStyle name="Note 6 3 5 4" xfId="1441"/>
    <cellStyle name="Note 6 3 5 5" xfId="1442"/>
    <cellStyle name="Note 6 3 6" xfId="1443"/>
    <cellStyle name="Note 6 3 6 2" xfId="1444"/>
    <cellStyle name="Note 6 3 6 2 2" xfId="1445"/>
    <cellStyle name="Note 6 3 6 3" xfId="1446"/>
    <cellStyle name="Note 6 3 6 3 2" xfId="1447"/>
    <cellStyle name="Note 6 3 6 4" xfId="1448"/>
    <cellStyle name="Note 6 3 6 5" xfId="1449"/>
    <cellStyle name="Note 6 3 7" xfId="1450"/>
    <cellStyle name="Note 6 3 7 2" xfId="1451"/>
    <cellStyle name="Note 6 3 8" xfId="1452"/>
    <cellStyle name="Note 6 3 8 2" xfId="1453"/>
    <cellStyle name="Note 6 3 9" xfId="1454"/>
    <cellStyle name="Note 6 3 9 2" xfId="1455"/>
    <cellStyle name="Note 6 4" xfId="1456"/>
    <cellStyle name="Note 6 4 2" xfId="1457"/>
    <cellStyle name="Note 6 4 2 2" xfId="1458"/>
    <cellStyle name="Note 6 4 3" xfId="1459"/>
    <cellStyle name="Note 6 4 3 2" xfId="1460"/>
    <cellStyle name="Note 6 4 4" xfId="1461"/>
    <cellStyle name="Note 6 4 5" xfId="1462"/>
    <cellStyle name="Note 6 5" xfId="1463"/>
    <cellStyle name="Note 6 5 2" xfId="1464"/>
    <cellStyle name="Note 6 5 2 2" xfId="1465"/>
    <cellStyle name="Note 6 5 3" xfId="1466"/>
    <cellStyle name="Note 6 5 3 2" xfId="1467"/>
    <cellStyle name="Note 6 5 4" xfId="1468"/>
    <cellStyle name="Note 6 5 5" xfId="1469"/>
    <cellStyle name="Note 6 6" xfId="1470"/>
    <cellStyle name="Note 6 6 2" xfId="1471"/>
    <cellStyle name="Note 6 6 2 2" xfId="1472"/>
    <cellStyle name="Note 6 6 3" xfId="1473"/>
    <cellStyle name="Note 6 6 3 2" xfId="1474"/>
    <cellStyle name="Note 6 6 4" xfId="1475"/>
    <cellStyle name="Note 6 6 5" xfId="1476"/>
    <cellStyle name="Note 6 7" xfId="1477"/>
    <cellStyle name="Note 6 7 2" xfId="1478"/>
    <cellStyle name="Note 6 7 2 2" xfId="1479"/>
    <cellStyle name="Note 6 7 3" xfId="1480"/>
    <cellStyle name="Note 6 7 3 2" xfId="1481"/>
    <cellStyle name="Note 6 7 4" xfId="1482"/>
    <cellStyle name="Note 6 7 5" xfId="1483"/>
    <cellStyle name="Note 6 8" xfId="1484"/>
    <cellStyle name="Note 6 8 2" xfId="1485"/>
    <cellStyle name="Note 6 8 2 2" xfId="1486"/>
    <cellStyle name="Note 6 8 3" xfId="1487"/>
    <cellStyle name="Note 6 8 3 2" xfId="1488"/>
    <cellStyle name="Note 6 8 4" xfId="1489"/>
    <cellStyle name="Note 6 8 5" xfId="1490"/>
    <cellStyle name="Note 6 9" xfId="1491"/>
    <cellStyle name="Note 6 9 2" xfId="1492"/>
    <cellStyle name="Note 7" xfId="1493"/>
    <cellStyle name="Note 7 10" xfId="1494"/>
    <cellStyle name="Note 7 11" xfId="1495"/>
    <cellStyle name="Note 7 12" xfId="1496"/>
    <cellStyle name="Note 7 2" xfId="1497"/>
    <cellStyle name="Note 7 2 2" xfId="1498"/>
    <cellStyle name="Note 7 2 2 2" xfId="1499"/>
    <cellStyle name="Note 7 2 3" xfId="1500"/>
    <cellStyle name="Note 7 2 3 2" xfId="1501"/>
    <cellStyle name="Note 7 2 4" xfId="1502"/>
    <cellStyle name="Note 7 2 5" xfId="1503"/>
    <cellStyle name="Note 7 3" xfId="1504"/>
    <cellStyle name="Note 7 3 2" xfId="1505"/>
    <cellStyle name="Note 7 3 2 2" xfId="1506"/>
    <cellStyle name="Note 7 3 3" xfId="1507"/>
    <cellStyle name="Note 7 3 3 2" xfId="1508"/>
    <cellStyle name="Note 7 3 4" xfId="1509"/>
    <cellStyle name="Note 7 3 5" xfId="1510"/>
    <cellStyle name="Note 7 4" xfId="1511"/>
    <cellStyle name="Note 7 4 2" xfId="1512"/>
    <cellStyle name="Note 7 4 2 2" xfId="1513"/>
    <cellStyle name="Note 7 4 3" xfId="1514"/>
    <cellStyle name="Note 7 4 3 2" xfId="1515"/>
    <cellStyle name="Note 7 4 4" xfId="1516"/>
    <cellStyle name="Note 7 4 5" xfId="1517"/>
    <cellStyle name="Note 7 5" xfId="1518"/>
    <cellStyle name="Note 7 5 2" xfId="1519"/>
    <cellStyle name="Note 7 5 2 2" xfId="1520"/>
    <cellStyle name="Note 7 5 3" xfId="1521"/>
    <cellStyle name="Note 7 5 3 2" xfId="1522"/>
    <cellStyle name="Note 7 5 4" xfId="1523"/>
    <cellStyle name="Note 7 5 5" xfId="1524"/>
    <cellStyle name="Note 7 6" xfId="1525"/>
    <cellStyle name="Note 7 6 2" xfId="1526"/>
    <cellStyle name="Note 7 6 2 2" xfId="1527"/>
    <cellStyle name="Note 7 6 3" xfId="1528"/>
    <cellStyle name="Note 7 6 3 2" xfId="1529"/>
    <cellStyle name="Note 7 6 4" xfId="1530"/>
    <cellStyle name="Note 7 6 5" xfId="1531"/>
    <cellStyle name="Note 7 7" xfId="1532"/>
    <cellStyle name="Note 7 7 2" xfId="1533"/>
    <cellStyle name="Note 7 8" xfId="1534"/>
    <cellStyle name="Note 7 8 2" xfId="1535"/>
    <cellStyle name="Note 7 9" xfId="1536"/>
    <cellStyle name="Note 7 9 2" xfId="1537"/>
    <cellStyle name="Note 8" xfId="1538"/>
    <cellStyle name="Note 8 2" xfId="1539"/>
    <cellStyle name="Note 8 2 2" xfId="1540"/>
    <cellStyle name="Note 8 3" xfId="1541"/>
    <cellStyle name="Note 9" xfId="1542"/>
    <cellStyle name="Note 9 10" xfId="1543"/>
    <cellStyle name="Note 9 11" xfId="1544"/>
    <cellStyle name="Note 9 12" xfId="1545"/>
    <cellStyle name="Note 9 2" xfId="1546"/>
    <cellStyle name="Note 9 2 2" xfId="1547"/>
    <cellStyle name="Note 9 2 2 2" xfId="1548"/>
    <cellStyle name="Note 9 2 3" xfId="1549"/>
    <cellStyle name="Note 9 2 3 2" xfId="1550"/>
    <cellStyle name="Note 9 2 4" xfId="1551"/>
    <cellStyle name="Note 9 2 5" xfId="1552"/>
    <cellStyle name="Note 9 3" xfId="1553"/>
    <cellStyle name="Note 9 3 2" xfId="1554"/>
    <cellStyle name="Note 9 3 2 2" xfId="1555"/>
    <cellStyle name="Note 9 3 3" xfId="1556"/>
    <cellStyle name="Note 9 3 3 2" xfId="1557"/>
    <cellStyle name="Note 9 3 4" xfId="1558"/>
    <cellStyle name="Note 9 3 5" xfId="1559"/>
    <cellStyle name="Note 9 4" xfId="1560"/>
    <cellStyle name="Note 9 4 2" xfId="1561"/>
    <cellStyle name="Note 9 4 2 2" xfId="1562"/>
    <cellStyle name="Note 9 4 3" xfId="1563"/>
    <cellStyle name="Note 9 4 3 2" xfId="1564"/>
    <cellStyle name="Note 9 4 4" xfId="1565"/>
    <cellStyle name="Note 9 4 5" xfId="1566"/>
    <cellStyle name="Note 9 5" xfId="1567"/>
    <cellStyle name="Note 9 5 2" xfId="1568"/>
    <cellStyle name="Note 9 5 2 2" xfId="1569"/>
    <cellStyle name="Note 9 5 3" xfId="1570"/>
    <cellStyle name="Note 9 5 3 2" xfId="1571"/>
    <cellStyle name="Note 9 5 4" xfId="1572"/>
    <cellStyle name="Note 9 5 5" xfId="1573"/>
    <cellStyle name="Note 9 6" xfId="1574"/>
    <cellStyle name="Note 9 6 2" xfId="1575"/>
    <cellStyle name="Note 9 6 2 2" xfId="1576"/>
    <cellStyle name="Note 9 6 3" xfId="1577"/>
    <cellStyle name="Note 9 6 3 2" xfId="1578"/>
    <cellStyle name="Note 9 6 4" xfId="1579"/>
    <cellStyle name="Note 9 6 5" xfId="1580"/>
    <cellStyle name="Note 9 7" xfId="1581"/>
    <cellStyle name="Note 9 7 2" xfId="1582"/>
    <cellStyle name="Note 9 8" xfId="1583"/>
    <cellStyle name="Note 9 8 2" xfId="1584"/>
    <cellStyle name="Note 9 9" xfId="1585"/>
    <cellStyle name="Note 9 9 2" xfId="1586"/>
    <cellStyle name="Output" xfId="1587"/>
    <cellStyle name="Output 2" xfId="1588"/>
    <cellStyle name="Output 3" xfId="1589"/>
    <cellStyle name="Output 3 2" xfId="1590"/>
    <cellStyle name="Percent" xfId="1591"/>
    <cellStyle name="Percent 2" xfId="1592"/>
    <cellStyle name="Percent 2 2" xfId="1593"/>
    <cellStyle name="Percent 3" xfId="1594"/>
    <cellStyle name="Percent 3 2" xfId="1595"/>
    <cellStyle name="Percent 3 2 2" xfId="1596"/>
    <cellStyle name="Percent 3 3" xfId="1597"/>
    <cellStyle name="Percent 3 3 2" xfId="1598"/>
    <cellStyle name="Percent 3 4" xfId="1599"/>
    <cellStyle name="Percent 3 5" xfId="1600"/>
    <cellStyle name="Percent 4" xfId="1601"/>
    <cellStyle name="Percent 5" xfId="1602"/>
    <cellStyle name="Percent 6" xfId="1603"/>
    <cellStyle name="percentage difference one decimal" xfId="1604"/>
    <cellStyle name="percentage difference zero decimal" xfId="1605"/>
    <cellStyle name="Title" xfId="1606"/>
    <cellStyle name="Title 2" xfId="1607"/>
    <cellStyle name="Title 3" xfId="1608"/>
    <cellStyle name="Title 3 2" xfId="1609"/>
    <cellStyle name="Total" xfId="1610"/>
    <cellStyle name="Total 2" xfId="1611"/>
    <cellStyle name="Total 2 2" xfId="1612"/>
    <cellStyle name="Total 3" xfId="1613"/>
    <cellStyle name="Total 3 2" xfId="1614"/>
    <cellStyle name="Warning Text" xfId="1615"/>
    <cellStyle name="Warning Text 2" xfId="1616"/>
    <cellStyle name="Warning Text 3" xfId="1617"/>
    <cellStyle name="Warning Text 3 2" xfId="16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6"/>
          <c:w val="0.89625"/>
          <c:h val="0.94525"/>
        </c:manualLayout>
      </c:layout>
      <c:barChart>
        <c:barDir val="col"/>
        <c:grouping val="clustered"/>
        <c:varyColors val="0"/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89676"/>
        <c:crosses val="autoZero"/>
        <c:auto val="1"/>
        <c:lblOffset val="100"/>
        <c:tickLblSkip val="1"/>
        <c:noMultiLvlLbl val="0"/>
      </c:catAx>
      <c:valAx>
        <c:axId val="50289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57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50225"/>
          <c:w val="0.0105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0.0095</cdr:y>
    </cdr:from>
    <cdr:to>
      <cdr:x>0.955</cdr:x>
      <cdr:y>0.49675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76200"/>
          <a:ext cx="6134100" cy="4210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0.1165</cdr:x>
      <cdr:y>0.57425</cdr:y>
    </cdr:from>
    <cdr:to>
      <cdr:x>0.95975</cdr:x>
      <cdr:y>0.89575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42950" y="4962525"/>
          <a:ext cx="544830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0.45825</cdr:x>
      <cdr:y>0.7105</cdr:y>
    </cdr:from>
    <cdr:to>
      <cdr:x>0.6015</cdr:x>
      <cdr:y>0.81625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52750" y="6143625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0.5375</cdr:y>
    </cdr:from>
    <cdr:to>
      <cdr:x>0.9365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209550" y="4648200"/>
          <a:ext cx="5838825" cy="3752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0.04925</cdr:x>
      <cdr:y>0.27925</cdr:y>
    </cdr:from>
    <cdr:to>
      <cdr:x>0.6115</cdr:x>
      <cdr:y>0.3815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14325" y="2409825"/>
          <a:ext cx="36290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0.27175</cdr:y>
    </cdr:from>
    <cdr:to>
      <cdr:x>0.642</cdr:x>
      <cdr:y>0.36625</cdr:y>
    </cdr:to>
    <cdr:sp>
      <cdr:nvSpPr>
        <cdr:cNvPr id="6" name="TextBox 7"/>
        <cdr:cNvSpPr txBox="1">
          <a:spLocks noChangeArrowheads="1"/>
        </cdr:cNvSpPr>
      </cdr:nvSpPr>
      <cdr:spPr>
        <a:xfrm>
          <a:off x="133350" y="2343150"/>
          <a:ext cx="40100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May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6</xdr:row>
      <xdr:rowOff>9525</xdr:rowOff>
    </xdr:from>
    <xdr:to>
      <xdr:col>11</xdr:col>
      <xdr:colOff>9525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71575"/>
          <a:ext cx="60864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27</xdr:row>
      <xdr:rowOff>9525</xdr:rowOff>
    </xdr:from>
    <xdr:to>
      <xdr:col>11</xdr:col>
      <xdr:colOff>9525</xdr:colOff>
      <xdr:row>45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229225"/>
          <a:ext cx="61150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0</xdr:rowOff>
    </xdr:from>
    <xdr:to>
      <xdr:col>12</xdr:col>
      <xdr:colOff>19050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81050"/>
          <a:ext cx="67437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27</xdr:row>
      <xdr:rowOff>0</xdr:rowOff>
    </xdr:from>
    <xdr:to>
      <xdr:col>12</xdr:col>
      <xdr:colOff>0</xdr:colOff>
      <xdr:row>48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5181600"/>
          <a:ext cx="67341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</xdr:row>
      <xdr:rowOff>0</xdr:rowOff>
    </xdr:from>
    <xdr:to>
      <xdr:col>12</xdr:col>
      <xdr:colOff>590550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28650"/>
          <a:ext cx="67913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13</xdr:col>
      <xdr:colOff>0</xdr:colOff>
      <xdr:row>47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448300"/>
          <a:ext cx="68199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247650</xdr:rowOff>
    </xdr:from>
    <xdr:to>
      <xdr:col>13</xdr:col>
      <xdr:colOff>9525</xdr:colOff>
      <xdr:row>67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696450"/>
          <a:ext cx="68294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23</xdr:row>
      <xdr:rowOff>9525</xdr:rowOff>
    </xdr:from>
    <xdr:to>
      <xdr:col>12</xdr:col>
      <xdr:colOff>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543425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</xdr:row>
      <xdr:rowOff>0</xdr:rowOff>
    </xdr:from>
    <xdr:to>
      <xdr:col>12</xdr:col>
      <xdr:colOff>0</xdr:colOff>
      <xdr:row>19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66700"/>
          <a:ext cx="6715125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tabSelected="1" zoomScalePageLayoutView="0" workbookViewId="0" topLeftCell="B40">
      <selection activeCell="K47" sqref="K47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34" t="s">
        <v>150</v>
      </c>
      <c r="D3" s="135"/>
      <c r="E3" s="135"/>
      <c r="F3" s="135"/>
      <c r="G3" s="135"/>
      <c r="H3" s="135"/>
      <c r="I3" s="135"/>
      <c r="J3" s="136"/>
      <c r="K3" s="136"/>
      <c r="L3" s="136"/>
    </row>
    <row r="4" spans="3:12" ht="18">
      <c r="C4" s="142" t="s">
        <v>0</v>
      </c>
      <c r="D4" s="143"/>
      <c r="E4" s="143"/>
      <c r="F4" s="143"/>
      <c r="G4" s="143"/>
      <c r="H4" s="143"/>
      <c r="I4" s="143"/>
      <c r="J4" s="144"/>
      <c r="K4" s="144"/>
      <c r="L4" s="144"/>
    </row>
    <row r="5" spans="3:12" ht="16.5">
      <c r="C5" s="77"/>
      <c r="D5" s="131" t="s">
        <v>149</v>
      </c>
      <c r="E5" s="132"/>
      <c r="F5" s="133"/>
      <c r="G5" s="139" t="s">
        <v>1</v>
      </c>
      <c r="H5" s="140"/>
      <c r="I5" s="78" t="s">
        <v>2</v>
      </c>
      <c r="J5" s="137" t="s">
        <v>3</v>
      </c>
      <c r="K5" s="145"/>
      <c r="L5" s="145"/>
    </row>
    <row r="6" spans="3:14" ht="15.75">
      <c r="C6" s="79"/>
      <c r="D6" s="80">
        <v>41760</v>
      </c>
      <c r="E6" s="80">
        <v>42095</v>
      </c>
      <c r="F6" s="80">
        <v>42125</v>
      </c>
      <c r="G6" s="78" t="s">
        <v>4</v>
      </c>
      <c r="H6" s="78" t="s">
        <v>5</v>
      </c>
      <c r="I6" s="78" t="s">
        <v>4</v>
      </c>
      <c r="J6" s="80">
        <v>42064</v>
      </c>
      <c r="K6" s="80">
        <v>42095</v>
      </c>
      <c r="L6" s="80">
        <v>42125</v>
      </c>
      <c r="M6" s="99"/>
      <c r="N6" s="99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99"/>
      <c r="N7" s="99"/>
    </row>
    <row r="8" spans="3:14" ht="15.75">
      <c r="C8" s="49" t="s">
        <v>6</v>
      </c>
      <c r="D8" s="181">
        <v>25271.428112976053</v>
      </c>
      <c r="E8" s="181">
        <v>21602.171936615207</v>
      </c>
      <c r="F8" s="181">
        <v>20786.73822312013</v>
      </c>
      <c r="G8" s="181">
        <v>-815.4337134950765</v>
      </c>
      <c r="H8" s="182">
        <v>-4484.689889855923</v>
      </c>
      <c r="I8" s="181">
        <v>-3.774776517322938</v>
      </c>
      <c r="J8" s="181">
        <v>-18.684545567763312</v>
      </c>
      <c r="K8" s="181">
        <v>-14.969545922884125</v>
      </c>
      <c r="L8" s="181">
        <v>-17.74608807150547</v>
      </c>
      <c r="M8" s="99"/>
      <c r="N8" s="99"/>
    </row>
    <row r="9" spans="3:14" ht="15.75">
      <c r="C9" s="49" t="s">
        <v>7</v>
      </c>
      <c r="D9" s="181">
        <v>66982.74635268896</v>
      </c>
      <c r="E9" s="181">
        <v>80430.5583653825</v>
      </c>
      <c r="F9" s="181">
        <v>83535.20692272163</v>
      </c>
      <c r="G9" s="183">
        <v>3104.6485573391255</v>
      </c>
      <c r="H9" s="182">
        <v>16552.460570032665</v>
      </c>
      <c r="I9" s="181">
        <v>3.8600360614621487</v>
      </c>
      <c r="J9" s="181">
        <v>24.99433952521747</v>
      </c>
      <c r="K9" s="181">
        <v>24.536819630209333</v>
      </c>
      <c r="L9" s="181">
        <v>24.7115286716938</v>
      </c>
      <c r="M9" s="99"/>
      <c r="N9" s="99"/>
    </row>
    <row r="10" spans="3:14" ht="15">
      <c r="C10" s="52" t="s">
        <v>8</v>
      </c>
      <c r="D10" s="184">
        <v>211.53980025205965</v>
      </c>
      <c r="E10" s="184">
        <v>3318.933997080262</v>
      </c>
      <c r="F10" s="184">
        <v>5469.005397845134</v>
      </c>
      <c r="G10" s="185">
        <v>2150.071400764872</v>
      </c>
      <c r="H10" s="186">
        <v>5257.465597593075</v>
      </c>
      <c r="I10" s="184">
        <v>64.78198730846519</v>
      </c>
      <c r="J10" s="184">
        <v>210.91069871695288</v>
      </c>
      <c r="K10" s="184">
        <v>-349.72288393283634</v>
      </c>
      <c r="L10" s="184">
        <v>2485.331645075091</v>
      </c>
      <c r="M10" s="99"/>
      <c r="N10" s="99"/>
    </row>
    <row r="11" spans="3:14" ht="15">
      <c r="C11" s="52" t="s">
        <v>9</v>
      </c>
      <c r="D11" s="184">
        <v>66771.2065524369</v>
      </c>
      <c r="E11" s="184">
        <v>77111.62436830223</v>
      </c>
      <c r="F11" s="184">
        <v>78066.2015248765</v>
      </c>
      <c r="G11" s="185">
        <v>954.5771565742616</v>
      </c>
      <c r="H11" s="186">
        <v>11294.9949724396</v>
      </c>
      <c r="I11" s="184">
        <v>1.2379160267912257</v>
      </c>
      <c r="J11" s="184">
        <v>18.30969527895716</v>
      </c>
      <c r="K11" s="184">
        <v>16.99035484449585</v>
      </c>
      <c r="L11" s="184">
        <v>16.915966560480513</v>
      </c>
      <c r="M11" s="99"/>
      <c r="N11" s="99"/>
    </row>
    <row r="12" spans="3:14" ht="15">
      <c r="C12" s="53" t="s">
        <v>10</v>
      </c>
      <c r="D12" s="184">
        <v>2136.9336335700004</v>
      </c>
      <c r="E12" s="184">
        <v>2850.87582896</v>
      </c>
      <c r="F12" s="184">
        <v>2843.6872089000008</v>
      </c>
      <c r="G12" s="185">
        <v>-7.188620059999266</v>
      </c>
      <c r="H12" s="186">
        <v>706.7535753300003</v>
      </c>
      <c r="I12" s="184">
        <v>-0.2521547935190736</v>
      </c>
      <c r="J12" s="184">
        <v>65.66047455227194</v>
      </c>
      <c r="K12" s="184">
        <v>30.769135390121594</v>
      </c>
      <c r="L12" s="184">
        <v>33.073258066011384</v>
      </c>
      <c r="M12" s="99"/>
      <c r="N12" s="99"/>
    </row>
    <row r="13" spans="3:14" ht="15">
      <c r="C13" s="53" t="s">
        <v>11</v>
      </c>
      <c r="D13" s="184">
        <v>172.38304678</v>
      </c>
      <c r="E13" s="184">
        <v>189.08216784</v>
      </c>
      <c r="F13" s="184">
        <v>192.69287645</v>
      </c>
      <c r="G13" s="185">
        <v>3.610708609999989</v>
      </c>
      <c r="H13" s="186">
        <v>20.30982967</v>
      </c>
      <c r="I13" s="184">
        <v>1.9095976374965962</v>
      </c>
      <c r="J13" s="184">
        <v>10.330427901963738</v>
      </c>
      <c r="K13" s="184">
        <v>0.5925864896957074</v>
      </c>
      <c r="L13" s="184">
        <v>11.781802241794672</v>
      </c>
      <c r="M13" s="99"/>
      <c r="N13" s="99"/>
    </row>
    <row r="14" spans="3:14" ht="15">
      <c r="C14" s="53" t="s">
        <v>12</v>
      </c>
      <c r="D14" s="184">
        <v>1559.00569164</v>
      </c>
      <c r="E14" s="184">
        <v>2113.16931619</v>
      </c>
      <c r="F14" s="184">
        <v>2124.93460551</v>
      </c>
      <c r="G14" s="185">
        <v>11.765289320000193</v>
      </c>
      <c r="H14" s="186">
        <v>565.9289138700001</v>
      </c>
      <c r="I14" s="184">
        <v>0.5567603707786541</v>
      </c>
      <c r="J14" s="184">
        <v>32.97119795498745</v>
      </c>
      <c r="K14" s="184">
        <v>46.37386338221041</v>
      </c>
      <c r="L14" s="184">
        <v>36.30063167214417</v>
      </c>
      <c r="M14" s="99"/>
      <c r="N14" s="99"/>
    </row>
    <row r="15" spans="3:14" ht="15">
      <c r="C15" s="53" t="s">
        <v>13</v>
      </c>
      <c r="D15" s="184">
        <v>25360.118312249346</v>
      </c>
      <c r="E15" s="184">
        <v>30340.224800793683</v>
      </c>
      <c r="F15" s="184">
        <v>30874.3384827521</v>
      </c>
      <c r="G15" s="185">
        <v>534.1136819584171</v>
      </c>
      <c r="H15" s="186">
        <v>5514.220170502755</v>
      </c>
      <c r="I15" s="184">
        <v>1.7604143854083938</v>
      </c>
      <c r="J15" s="184">
        <v>21.284507797149192</v>
      </c>
      <c r="K15" s="184">
        <v>23.006520732302803</v>
      </c>
      <c r="L15" s="184">
        <v>21.74366894747213</v>
      </c>
      <c r="M15" s="99"/>
      <c r="N15" s="99"/>
    </row>
    <row r="16" spans="3:14" ht="15">
      <c r="C16" s="53" t="s">
        <v>14</v>
      </c>
      <c r="D16" s="184">
        <v>37542.765868197544</v>
      </c>
      <c r="E16" s="184">
        <v>41618.27225451855</v>
      </c>
      <c r="F16" s="184">
        <v>42030.5483512644</v>
      </c>
      <c r="G16" s="185">
        <v>412.2760967458453</v>
      </c>
      <c r="H16" s="186">
        <v>4487.782483066854</v>
      </c>
      <c r="I16" s="184">
        <v>0.9906131956284752</v>
      </c>
      <c r="J16" s="184">
        <v>13.55691562748104</v>
      </c>
      <c r="K16" s="184">
        <v>11.188947599093197</v>
      </c>
      <c r="L16" s="184">
        <v>11.965901663504267</v>
      </c>
      <c r="M16" s="99"/>
      <c r="N16" s="99"/>
    </row>
    <row r="17" spans="3:14" ht="15.75">
      <c r="C17" s="49" t="s">
        <v>15</v>
      </c>
      <c r="D17" s="187">
        <v>22745.524225201472</v>
      </c>
      <c r="E17" s="187">
        <v>23660.330415313838</v>
      </c>
      <c r="F17" s="187">
        <v>24869.598236692364</v>
      </c>
      <c r="G17" s="185">
        <v>1209.2678213785257</v>
      </c>
      <c r="H17" s="186">
        <v>2124.0740114908913</v>
      </c>
      <c r="I17" s="184">
        <v>5.1109506932153534</v>
      </c>
      <c r="J17" s="184">
        <v>12.664033434920007</v>
      </c>
      <c r="K17" s="184">
        <v>10.378791679793235</v>
      </c>
      <c r="L17" s="184">
        <v>9.338426278772992</v>
      </c>
      <c r="M17" s="99"/>
      <c r="N17" s="99"/>
    </row>
    <row r="18" spans="3:14" ht="16.5" thickBot="1">
      <c r="C18" s="54" t="s">
        <v>16</v>
      </c>
      <c r="D18" s="188">
        <v>69508.65024046354</v>
      </c>
      <c r="E18" s="188">
        <v>78372.39988668388</v>
      </c>
      <c r="F18" s="188">
        <v>79452.3469091494</v>
      </c>
      <c r="G18" s="189">
        <v>1079.9470224655233</v>
      </c>
      <c r="H18" s="190">
        <v>9943.696668685865</v>
      </c>
      <c r="I18" s="191">
        <v>1.3779685501872903</v>
      </c>
      <c r="J18" s="191">
        <v>14.714800144570292</v>
      </c>
      <c r="K18" s="191">
        <v>14.323141958036201</v>
      </c>
      <c r="L18" s="191">
        <v>14.305696672809173</v>
      </c>
      <c r="M18" s="99"/>
      <c r="N18" s="99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99"/>
      <c r="N19" s="99"/>
    </row>
    <row r="20" spans="3:12" ht="18">
      <c r="C20" s="128" t="s">
        <v>143</v>
      </c>
      <c r="D20" s="129"/>
      <c r="E20" s="129"/>
      <c r="F20" s="129"/>
      <c r="G20" s="129"/>
      <c r="H20" s="129"/>
      <c r="I20" s="129"/>
      <c r="J20" s="130"/>
      <c r="K20" s="130"/>
      <c r="L20" s="130"/>
    </row>
    <row r="21" spans="3:12" ht="16.5">
      <c r="C21" s="77"/>
      <c r="D21" s="131" t="s">
        <v>149</v>
      </c>
      <c r="E21" s="132"/>
      <c r="F21" s="133"/>
      <c r="G21" s="139" t="s">
        <v>1</v>
      </c>
      <c r="H21" s="140"/>
      <c r="I21" s="78" t="s">
        <v>2</v>
      </c>
      <c r="J21" s="137" t="s">
        <v>3</v>
      </c>
      <c r="K21" s="145"/>
      <c r="L21" s="145"/>
    </row>
    <row r="22" spans="3:12" ht="15.75">
      <c r="C22" s="79"/>
      <c r="D22" s="80">
        <f>D6</f>
        <v>41760</v>
      </c>
      <c r="E22" s="80">
        <f>E6</f>
        <v>42095</v>
      </c>
      <c r="F22" s="80">
        <f>F6</f>
        <v>42125</v>
      </c>
      <c r="G22" s="78" t="s">
        <v>4</v>
      </c>
      <c r="H22" s="78" t="s">
        <v>5</v>
      </c>
      <c r="I22" s="78" t="s">
        <v>4</v>
      </c>
      <c r="J22" s="80">
        <f>J6</f>
        <v>42064</v>
      </c>
      <c r="K22" s="80">
        <f>K6</f>
        <v>42095</v>
      </c>
      <c r="L22" s="80">
        <f>L6</f>
        <v>42125</v>
      </c>
    </row>
    <row r="23" spans="3:12" ht="15"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3:12" ht="15.75">
      <c r="C24" s="49" t="s">
        <v>17</v>
      </c>
      <c r="D24" s="177">
        <v>69508.65025169184</v>
      </c>
      <c r="E24" s="177">
        <v>78372.39989872824</v>
      </c>
      <c r="F24" s="177">
        <v>79452.34691806269</v>
      </c>
      <c r="G24" s="177">
        <v>1079.947019334446</v>
      </c>
      <c r="H24" s="178">
        <v>9943.696666370844</v>
      </c>
      <c r="I24" s="177">
        <v>1.3779685459803948</v>
      </c>
      <c r="J24" s="177">
        <v>14.714800144570292</v>
      </c>
      <c r="K24" s="177">
        <v>14.323141958036201</v>
      </c>
      <c r="L24" s="177">
        <v>14.305696672809173</v>
      </c>
    </row>
    <row r="25" spans="3:12" ht="15">
      <c r="C25" s="52" t="s">
        <v>18</v>
      </c>
      <c r="D25" s="179">
        <v>2193.9630784799992</v>
      </c>
      <c r="E25" s="179">
        <v>2877.71927541</v>
      </c>
      <c r="F25" s="179">
        <v>2636.9204638</v>
      </c>
      <c r="G25" s="179">
        <v>-240.79881161000003</v>
      </c>
      <c r="H25" s="180">
        <v>442.95738532000087</v>
      </c>
      <c r="I25" s="179">
        <v>-8.3676963791297</v>
      </c>
      <c r="J25" s="179">
        <v>18.70339874828713</v>
      </c>
      <c r="K25" s="179">
        <v>34.66047456028761</v>
      </c>
      <c r="L25" s="179">
        <v>20.189828610374175</v>
      </c>
    </row>
    <row r="26" spans="3:12" ht="15">
      <c r="C26" s="52" t="s">
        <v>19</v>
      </c>
      <c r="D26" s="179">
        <v>33562.37714458773</v>
      </c>
      <c r="E26" s="179">
        <v>35472.07986242269</v>
      </c>
      <c r="F26" s="179">
        <v>36308.87357554673</v>
      </c>
      <c r="G26" s="179">
        <v>836.7937131240396</v>
      </c>
      <c r="H26" s="180">
        <v>2746.4964309589996</v>
      </c>
      <c r="I26" s="179">
        <v>2.3590207181803744</v>
      </c>
      <c r="J26" s="179">
        <v>11.087021934970405</v>
      </c>
      <c r="K26" s="179">
        <v>7.923844501419584</v>
      </c>
      <c r="L26" s="179">
        <v>8.183259544242086</v>
      </c>
    </row>
    <row r="27" spans="3:12" ht="15">
      <c r="C27" s="52" t="s">
        <v>20</v>
      </c>
      <c r="D27" s="179">
        <v>33752.31002862412</v>
      </c>
      <c r="E27" s="179">
        <v>40022.600760895555</v>
      </c>
      <c r="F27" s="179">
        <v>40506.552878715964</v>
      </c>
      <c r="G27" s="179">
        <v>483.9521178204086</v>
      </c>
      <c r="H27" s="180">
        <v>6754.242850091847</v>
      </c>
      <c r="I27" s="179">
        <v>1.2091970752017156</v>
      </c>
      <c r="J27" s="179">
        <v>17.93893661009416</v>
      </c>
      <c r="K27" s="179">
        <v>19.29707447761041</v>
      </c>
      <c r="L27" s="179">
        <v>20.01120173512218</v>
      </c>
    </row>
    <row r="28" spans="3:12" ht="15">
      <c r="C28" s="52" t="s">
        <v>21</v>
      </c>
      <c r="D28" s="179">
        <v>0</v>
      </c>
      <c r="E28" s="179">
        <v>0</v>
      </c>
      <c r="F28" s="179">
        <v>0</v>
      </c>
      <c r="G28" s="179">
        <v>0</v>
      </c>
      <c r="H28" s="180">
        <v>0</v>
      </c>
      <c r="I28" s="179">
        <v>0</v>
      </c>
      <c r="J28" s="179">
        <v>0</v>
      </c>
      <c r="K28" s="179">
        <v>0</v>
      </c>
      <c r="L28" s="179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27" t="s">
        <v>22</v>
      </c>
      <c r="D32" s="127"/>
      <c r="E32" s="127"/>
      <c r="F32" s="127"/>
      <c r="G32" s="127"/>
      <c r="H32" s="127"/>
      <c r="I32" s="127"/>
      <c r="J32" s="127"/>
      <c r="K32" s="127"/>
      <c r="L32" s="127"/>
    </row>
    <row r="33" spans="3:12" ht="15.75">
      <c r="C33" s="77"/>
      <c r="D33" s="131" t="s">
        <v>149</v>
      </c>
      <c r="E33" s="132"/>
      <c r="F33" s="133"/>
      <c r="G33" s="137" t="s">
        <v>23</v>
      </c>
      <c r="H33" s="141"/>
      <c r="I33" s="78" t="s">
        <v>2</v>
      </c>
      <c r="J33" s="137" t="s">
        <v>3</v>
      </c>
      <c r="K33" s="138"/>
      <c r="L33" s="138"/>
    </row>
    <row r="34" spans="3:12" ht="15.75">
      <c r="C34" s="79"/>
      <c r="D34" s="80">
        <f>D6</f>
        <v>41760</v>
      </c>
      <c r="E34" s="80">
        <f>E6</f>
        <v>42095</v>
      </c>
      <c r="F34" s="80">
        <f>F6</f>
        <v>42125</v>
      </c>
      <c r="G34" s="78" t="s">
        <v>4</v>
      </c>
      <c r="H34" s="78" t="s">
        <v>5</v>
      </c>
      <c r="I34" s="78" t="s">
        <v>4</v>
      </c>
      <c r="J34" s="80">
        <f>J22</f>
        <v>42064</v>
      </c>
      <c r="K34" s="80">
        <f>K22</f>
        <v>42095</v>
      </c>
      <c r="L34" s="80">
        <f>L22</f>
        <v>42125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6" t="s">
        <v>24</v>
      </c>
      <c r="D36" s="171">
        <v>63042.16772983689</v>
      </c>
      <c r="E36" s="171">
        <v>72030.49138924223</v>
      </c>
      <c r="F36" s="171">
        <v>73030.95680639651</v>
      </c>
      <c r="G36" s="171">
        <v>1000.4654171542788</v>
      </c>
      <c r="H36" s="172">
        <v>9988.789076559624</v>
      </c>
      <c r="I36" s="171">
        <v>1.3889470942908193</v>
      </c>
      <c r="J36" s="171">
        <v>16.525564418762674</v>
      </c>
      <c r="K36" s="171">
        <v>15.70672952576683</v>
      </c>
      <c r="L36" s="171">
        <v>15.844615495085653</v>
      </c>
    </row>
    <row r="37" spans="3:12" ht="15">
      <c r="C37" s="57" t="s">
        <v>10</v>
      </c>
      <c r="D37" s="173">
        <v>2136.9326335700002</v>
      </c>
      <c r="E37" s="173">
        <v>2850.87482896</v>
      </c>
      <c r="F37" s="173">
        <v>2843.6862089000006</v>
      </c>
      <c r="G37" s="173">
        <v>-7.188620059999266</v>
      </c>
      <c r="H37" s="174">
        <v>706.7535753300003</v>
      </c>
      <c r="I37" s="173">
        <v>-0.2521548819672899</v>
      </c>
      <c r="J37" s="173">
        <v>67.05241355946146</v>
      </c>
      <c r="K37" s="173">
        <v>30.769149503872313</v>
      </c>
      <c r="L37" s="173">
        <v>33.07327354298879</v>
      </c>
    </row>
    <row r="38" spans="3:12" ht="15.75">
      <c r="C38" s="57" t="s">
        <v>25</v>
      </c>
      <c r="D38" s="171">
        <v>25291.585312249346</v>
      </c>
      <c r="E38" s="171">
        <v>30203.29603138368</v>
      </c>
      <c r="F38" s="171">
        <v>30710.6447197721</v>
      </c>
      <c r="G38" s="171">
        <v>507.34868838841794</v>
      </c>
      <c r="H38" s="172">
        <v>5419.059407522753</v>
      </c>
      <c r="I38" s="171">
        <v>1.6797792130409919</v>
      </c>
      <c r="J38" s="171">
        <v>20.969925449871297</v>
      </c>
      <c r="K38" s="171">
        <v>22.72366858546534</v>
      </c>
      <c r="L38" s="171">
        <v>21.426333464743973</v>
      </c>
    </row>
    <row r="39" spans="3:12" ht="15">
      <c r="C39" s="58" t="s">
        <v>26</v>
      </c>
      <c r="D39" s="173">
        <v>17531.198390125268</v>
      </c>
      <c r="E39" s="173">
        <v>20578.408580583753</v>
      </c>
      <c r="F39" s="173">
        <v>20353.788481222877</v>
      </c>
      <c r="G39" s="173">
        <v>-224.62009936087634</v>
      </c>
      <c r="H39" s="174">
        <v>2822.590091097609</v>
      </c>
      <c r="I39" s="173">
        <v>-1.0915328971201934</v>
      </c>
      <c r="J39" s="173">
        <v>20.590464375846686</v>
      </c>
      <c r="K39" s="173">
        <v>20.344332327569383</v>
      </c>
      <c r="L39" s="173">
        <v>16.10038303307022</v>
      </c>
    </row>
    <row r="40" spans="3:12" ht="15">
      <c r="C40" s="59" t="s">
        <v>27</v>
      </c>
      <c r="D40" s="173">
        <v>6860.896814989999</v>
      </c>
      <c r="E40" s="173">
        <v>8451.046001409997</v>
      </c>
      <c r="F40" s="173">
        <v>8515.046001409997</v>
      </c>
      <c r="G40" s="173">
        <v>64</v>
      </c>
      <c r="H40" s="174">
        <v>1654.149186419998</v>
      </c>
      <c r="I40" s="173">
        <v>0.7573027053612305</v>
      </c>
      <c r="J40" s="173">
        <v>14.226794655486206</v>
      </c>
      <c r="K40" s="173">
        <v>24.406456305997484</v>
      </c>
      <c r="L40" s="173">
        <v>24.014221182075897</v>
      </c>
    </row>
    <row r="41" spans="3:12" ht="15">
      <c r="C41" s="59" t="s">
        <v>28</v>
      </c>
      <c r="D41" s="173">
        <v>4151.523150695379</v>
      </c>
      <c r="E41" s="173">
        <v>4404.916950456367</v>
      </c>
      <c r="F41" s="173">
        <v>4355.040713377913</v>
      </c>
      <c r="G41" s="173">
        <v>-49.876237078454324</v>
      </c>
      <c r="H41" s="174">
        <v>203.51756268253394</v>
      </c>
      <c r="I41" s="173">
        <v>-1.1322855263658704</v>
      </c>
      <c r="J41" s="173">
        <v>9.223813698133254</v>
      </c>
      <c r="K41" s="173">
        <v>7.896005062614098</v>
      </c>
      <c r="L41" s="173">
        <v>4.902238414555016</v>
      </c>
    </row>
    <row r="42" spans="3:12" ht="15">
      <c r="C42" s="59" t="s">
        <v>29</v>
      </c>
      <c r="D42" s="173">
        <v>6494.206695589888</v>
      </c>
      <c r="E42" s="173">
        <v>7698.682672197386</v>
      </c>
      <c r="F42" s="173">
        <v>7459.787578464966</v>
      </c>
      <c r="G42" s="173">
        <v>-238.8950937324198</v>
      </c>
      <c r="H42" s="174">
        <v>965.5808828750778</v>
      </c>
      <c r="I42" s="173">
        <v>-3.1030645618782664</v>
      </c>
      <c r="J42" s="173">
        <v>25.11787781046497</v>
      </c>
      <c r="K42" s="173">
        <v>28.749680212966332</v>
      </c>
      <c r="L42" s="173">
        <v>14.868342326258087</v>
      </c>
    </row>
    <row r="43" spans="3:12" ht="15">
      <c r="C43" s="58" t="s">
        <v>30</v>
      </c>
      <c r="D43" s="173">
        <v>4027.345717784079</v>
      </c>
      <c r="E43" s="173">
        <v>4822.7068016099265</v>
      </c>
      <c r="F43" s="173">
        <v>4818.5486216792215</v>
      </c>
      <c r="G43" s="173">
        <v>-4.158179930705046</v>
      </c>
      <c r="H43" s="174">
        <v>791.2029038951423</v>
      </c>
      <c r="I43" s="173">
        <v>-0.0862208735002707</v>
      </c>
      <c r="J43" s="173">
        <v>5.66098623267608</v>
      </c>
      <c r="K43" s="173">
        <v>20.07687845357342</v>
      </c>
      <c r="L43" s="173">
        <v>19.64576570621499</v>
      </c>
    </row>
    <row r="44" spans="3:12" ht="15">
      <c r="C44" s="58" t="s">
        <v>31</v>
      </c>
      <c r="D44" s="173">
        <v>218.44559980999998</v>
      </c>
      <c r="E44" s="173">
        <v>323.72052664</v>
      </c>
      <c r="F44" s="173">
        <v>325.64917679</v>
      </c>
      <c r="G44" s="173">
        <v>1.92865015000001</v>
      </c>
      <c r="H44" s="174">
        <v>107.20357698000004</v>
      </c>
      <c r="I44" s="173">
        <v>0.5957762919818812</v>
      </c>
      <c r="J44" s="173">
        <v>67.50031538394252</v>
      </c>
      <c r="K44" s="173">
        <v>47.152744296179904</v>
      </c>
      <c r="L44" s="173">
        <v>49.07564037602212</v>
      </c>
    </row>
    <row r="45" spans="3:12" ht="15">
      <c r="C45" s="58" t="s">
        <v>32</v>
      </c>
      <c r="D45" s="173">
        <v>3514.5956045299995</v>
      </c>
      <c r="E45" s="173">
        <v>4478.460122549999</v>
      </c>
      <c r="F45" s="173">
        <v>5212.65844008</v>
      </c>
      <c r="G45" s="173">
        <v>734.1983175300011</v>
      </c>
      <c r="H45" s="174">
        <v>1698.0628355500007</v>
      </c>
      <c r="I45" s="173">
        <v>16.393990287714217</v>
      </c>
      <c r="J45" s="173">
        <v>39.83884382573004</v>
      </c>
      <c r="K45" s="173">
        <v>36.75232238269428</v>
      </c>
      <c r="L45" s="173">
        <v>48.314600785403286</v>
      </c>
    </row>
    <row r="46" spans="3:12" ht="15.75">
      <c r="C46" s="57" t="s">
        <v>33</v>
      </c>
      <c r="D46" s="171">
        <v>37462.222417437544</v>
      </c>
      <c r="E46" s="171">
        <v>41529.571303468554</v>
      </c>
      <c r="F46" s="171">
        <v>41938.5264024244</v>
      </c>
      <c r="G46" s="171">
        <v>408.95509895584837</v>
      </c>
      <c r="H46" s="172">
        <v>4476.303984986858</v>
      </c>
      <c r="I46" s="171">
        <v>0.9847322910402699</v>
      </c>
      <c r="J46" s="171">
        <v>13.49187834861987</v>
      </c>
      <c r="K46" s="171">
        <v>11.161020782763737</v>
      </c>
      <c r="L46" s="171">
        <v>11.948847922335949</v>
      </c>
    </row>
    <row r="47" spans="3:12" ht="15">
      <c r="C47" s="58" t="s">
        <v>34</v>
      </c>
      <c r="D47" s="173">
        <v>30439.736756896655</v>
      </c>
      <c r="E47" s="173">
        <v>33570.47421221952</v>
      </c>
      <c r="F47" s="173">
        <v>33929.75999262997</v>
      </c>
      <c r="G47" s="173">
        <v>359.28578041045694</v>
      </c>
      <c r="H47" s="174">
        <v>3490.023235733319</v>
      </c>
      <c r="I47" s="173">
        <v>1.0702433875053168</v>
      </c>
      <c r="J47" s="173">
        <v>11.760520070416591</v>
      </c>
      <c r="K47" s="192">
        <v>10.930886603091228</v>
      </c>
      <c r="L47" s="192">
        <v>11.465352882667723</v>
      </c>
    </row>
    <row r="48" spans="3:12" ht="15">
      <c r="C48" s="59" t="s">
        <v>27</v>
      </c>
      <c r="D48" s="173">
        <v>25187.084315770004</v>
      </c>
      <c r="E48" s="173">
        <v>27719.429599530005</v>
      </c>
      <c r="F48" s="173">
        <v>28031.788346790006</v>
      </c>
      <c r="G48" s="173">
        <v>312.3587472600011</v>
      </c>
      <c r="H48" s="174">
        <v>2844.7040310200027</v>
      </c>
      <c r="I48" s="173">
        <v>1.1268584951881453</v>
      </c>
      <c r="J48" s="173">
        <v>11.52627131772665</v>
      </c>
      <c r="K48" s="192">
        <v>10.497919026843974</v>
      </c>
      <c r="L48" s="192">
        <v>11.294296693321074</v>
      </c>
    </row>
    <row r="49" spans="3:12" ht="15">
      <c r="C49" s="59" t="s">
        <v>35</v>
      </c>
      <c r="D49" s="173">
        <v>2958.7159592794364</v>
      </c>
      <c r="E49" s="173">
        <v>3354.9690807581287</v>
      </c>
      <c r="F49" s="173">
        <v>3377.546216793167</v>
      </c>
      <c r="G49" s="173">
        <v>22.577136035038166</v>
      </c>
      <c r="H49" s="174">
        <v>418.83025751373043</v>
      </c>
      <c r="I49" s="173">
        <v>0.6729461730221481</v>
      </c>
      <c r="J49" s="173">
        <v>15.294551995439898</v>
      </c>
      <c r="K49" s="192">
        <v>14.740987603151234</v>
      </c>
      <c r="L49" s="192">
        <v>14.155811618217395</v>
      </c>
    </row>
    <row r="50" spans="3:12" ht="15">
      <c r="C50" s="59" t="s">
        <v>29</v>
      </c>
      <c r="D50" s="173">
        <v>2293.936481847215</v>
      </c>
      <c r="E50" s="173">
        <v>2496.0755319313807</v>
      </c>
      <c r="F50" s="173">
        <v>2520.4254290468007</v>
      </c>
      <c r="G50" s="173">
        <v>24.349897115419935</v>
      </c>
      <c r="H50" s="174">
        <v>226.4889471995857</v>
      </c>
      <c r="I50" s="173">
        <v>0.9755272548414746</v>
      </c>
      <c r="J50" s="173">
        <v>9.789205279506707</v>
      </c>
      <c r="K50" s="173">
        <v>10.806964651293583</v>
      </c>
      <c r="L50" s="173">
        <v>9.873374829332814</v>
      </c>
    </row>
    <row r="51" spans="3:12" ht="15">
      <c r="C51" s="58" t="s">
        <v>30</v>
      </c>
      <c r="D51" s="173">
        <v>5330.909909060893</v>
      </c>
      <c r="E51" s="173">
        <v>6209.305240839035</v>
      </c>
      <c r="F51" s="173">
        <v>6254.936703464431</v>
      </c>
      <c r="G51" s="173">
        <v>45.631462625396125</v>
      </c>
      <c r="H51" s="174">
        <v>924.0267944035377</v>
      </c>
      <c r="I51" s="173">
        <v>0.7348883789006668</v>
      </c>
      <c r="J51" s="173">
        <v>29.040666984328347</v>
      </c>
      <c r="K51" s="173">
        <v>17.928753677586727</v>
      </c>
      <c r="L51" s="173">
        <v>17.333378544495346</v>
      </c>
    </row>
    <row r="52" spans="3:12" ht="15">
      <c r="C52" s="58" t="s">
        <v>31</v>
      </c>
      <c r="D52" s="173">
        <v>12.207415860000001</v>
      </c>
      <c r="E52" s="173">
        <v>10.52819461</v>
      </c>
      <c r="F52" s="173">
        <v>11.02022236</v>
      </c>
      <c r="G52" s="173">
        <v>0.4920277500000001</v>
      </c>
      <c r="H52" s="174">
        <v>-1.1871935000000011</v>
      </c>
      <c r="I52" s="173">
        <v>4.673429474153689</v>
      </c>
      <c r="J52" s="173">
        <v>110.93553526965879</v>
      </c>
      <c r="K52" s="173">
        <v>-17.311194850688793</v>
      </c>
      <c r="L52" s="173">
        <v>-9.725182738224515</v>
      </c>
    </row>
    <row r="53" spans="3:12" ht="15">
      <c r="C53" s="58" t="s">
        <v>32</v>
      </c>
      <c r="D53" s="173">
        <v>1679.3683356199997</v>
      </c>
      <c r="E53" s="173">
        <v>1739.2636558000002</v>
      </c>
      <c r="F53" s="173">
        <v>1742.80948397</v>
      </c>
      <c r="G53" s="173">
        <v>3.5458281699998224</v>
      </c>
      <c r="H53" s="174">
        <v>63.441148350000276</v>
      </c>
      <c r="I53" s="173">
        <v>0.20386950294599618</v>
      </c>
      <c r="J53" s="173">
        <v>-3.3687818586176532</v>
      </c>
      <c r="K53" s="173">
        <v>-4.398500859998256</v>
      </c>
      <c r="L53" s="173">
        <v>3.777679202613915</v>
      </c>
    </row>
    <row r="54" spans="3:12" ht="16.5" thickBot="1">
      <c r="C54" s="60" t="s">
        <v>36</v>
      </c>
      <c r="D54" s="175">
        <v>288.36000014999996</v>
      </c>
      <c r="E54" s="175">
        <v>297.62405438999997</v>
      </c>
      <c r="F54" s="175">
        <v>381.78568420000005</v>
      </c>
      <c r="G54" s="175">
        <v>84.16162981000008</v>
      </c>
      <c r="H54" s="176">
        <v>93.42568405000009</v>
      </c>
      <c r="I54" s="175">
        <v>28.277831905252032</v>
      </c>
      <c r="J54" s="175">
        <v>35.988468005668864</v>
      </c>
      <c r="K54" s="175">
        <v>5.5443759391974545</v>
      </c>
      <c r="L54" s="175">
        <v>32.398974892981556</v>
      </c>
    </row>
    <row r="55" spans="3:12" ht="15">
      <c r="C55" s="63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4:L4"/>
    <mergeCell ref="J5:L5"/>
    <mergeCell ref="J21:L21"/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26">
      <selection activeCell="A5" sqref="A5:N51"/>
    </sheetView>
  </sheetViews>
  <sheetFormatPr defaultColWidth="9.140625" defaultRowHeight="15"/>
  <sheetData>
    <row r="6" spans="3:14" ht="16.5">
      <c r="C6" s="146" t="s">
        <v>140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27" spans="3:12" ht="19.5">
      <c r="C27" s="61" t="s">
        <v>139</v>
      </c>
      <c r="D27" s="62"/>
      <c r="E27" s="62"/>
      <c r="F27" s="62"/>
      <c r="G27" s="62"/>
      <c r="H27" s="62"/>
      <c r="I27" s="62"/>
      <c r="J27" s="62"/>
      <c r="K27" s="62"/>
      <c r="L27" s="62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43">
      <selection activeCell="A3" sqref="A3:N52"/>
    </sheetView>
  </sheetViews>
  <sheetFormatPr defaultColWidth="9.140625" defaultRowHeight="15"/>
  <cols>
    <col min="2" max="2" width="9.7109375" style="0" customWidth="1"/>
  </cols>
  <sheetData>
    <row r="4" spans="3:14" ht="16.5">
      <c r="C4" s="148" t="s">
        <v>142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27" spans="3:14" ht="16.5">
      <c r="C27" s="148" t="s">
        <v>141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zoomScalePageLayoutView="0" workbookViewId="0" topLeftCell="A1">
      <selection activeCell="D53" sqref="D53"/>
    </sheetView>
  </sheetViews>
  <sheetFormatPr defaultColWidth="9.140625" defaultRowHeight="15"/>
  <cols>
    <col min="2" max="2" width="56.8515625" style="0" customWidth="1"/>
    <col min="3" max="3" width="15.8515625" style="75" customWidth="1"/>
    <col min="4" max="4" width="15.8515625" style="0" customWidth="1"/>
    <col min="5" max="5" width="19.140625" style="0" customWidth="1"/>
  </cols>
  <sheetData>
    <row r="1" spans="2:4" ht="15.75" thickBot="1">
      <c r="B1" s="67" t="s">
        <v>37</v>
      </c>
      <c r="C1" s="12"/>
      <c r="D1" s="12"/>
    </row>
    <row r="2" spans="2:4" ht="17.25" thickBot="1">
      <c r="B2" s="95" t="s">
        <v>38</v>
      </c>
      <c r="C2" s="26">
        <v>42099</v>
      </c>
      <c r="D2" s="26">
        <v>42129</v>
      </c>
    </row>
    <row r="3" spans="2:4" ht="15.75">
      <c r="B3" s="96"/>
      <c r="C3" s="27"/>
      <c r="D3" s="27"/>
    </row>
    <row r="4" spans="2:4" ht="15.75">
      <c r="B4" s="96" t="s">
        <v>39</v>
      </c>
      <c r="C4" s="28">
        <v>6.25</v>
      </c>
      <c r="D4" s="28">
        <v>6.25</v>
      </c>
    </row>
    <row r="5" spans="2:4" ht="15.75">
      <c r="B5" s="96"/>
      <c r="C5" s="28"/>
      <c r="D5" s="28"/>
    </row>
    <row r="6" spans="2:4" ht="15.75">
      <c r="B6" s="96" t="s">
        <v>40</v>
      </c>
      <c r="C6" s="28">
        <v>10</v>
      </c>
      <c r="D6" s="28">
        <v>10</v>
      </c>
    </row>
    <row r="7" spans="2:4" ht="15.75">
      <c r="B7" s="96"/>
      <c r="C7" s="28"/>
      <c r="D7" s="28"/>
    </row>
    <row r="8" spans="2:4" ht="15.75">
      <c r="B8" s="96" t="s">
        <v>41</v>
      </c>
      <c r="C8" s="28">
        <v>11</v>
      </c>
      <c r="D8" s="28">
        <v>11</v>
      </c>
    </row>
    <row r="9" spans="2:4" ht="15.75">
      <c r="B9" s="96"/>
      <c r="C9" s="28"/>
      <c r="D9" s="28"/>
    </row>
    <row r="10" spans="2:4" ht="15.75">
      <c r="B10" s="96" t="s">
        <v>42</v>
      </c>
      <c r="C10" s="28">
        <v>9.25</v>
      </c>
      <c r="D10" s="28">
        <v>9.45</v>
      </c>
    </row>
    <row r="11" spans="2:4" ht="15.75">
      <c r="B11" s="96"/>
      <c r="C11" s="28"/>
      <c r="D11" s="28"/>
    </row>
    <row r="12" spans="2:4" ht="15.75">
      <c r="B12" s="96" t="s">
        <v>43</v>
      </c>
      <c r="C12" s="28">
        <v>4.6</v>
      </c>
      <c r="D12" s="28">
        <v>4.58</v>
      </c>
    </row>
    <row r="13" spans="2:4" ht="15.75">
      <c r="B13" s="96"/>
      <c r="C13" s="28"/>
      <c r="D13" s="28"/>
    </row>
    <row r="14" spans="2:4" ht="16.5">
      <c r="B14" s="97" t="s">
        <v>44</v>
      </c>
      <c r="C14" s="28"/>
      <c r="D14" s="28"/>
    </row>
    <row r="15" spans="2:4" ht="15.75">
      <c r="B15" s="96"/>
      <c r="C15" s="28"/>
      <c r="D15" s="28"/>
    </row>
    <row r="16" spans="2:4" ht="15.75">
      <c r="B16" s="96" t="s">
        <v>45</v>
      </c>
      <c r="C16" s="28">
        <v>6.22</v>
      </c>
      <c r="D16" s="28">
        <v>0</v>
      </c>
    </row>
    <row r="17" spans="2:4" ht="15.75">
      <c r="B17" s="96" t="s">
        <v>46</v>
      </c>
      <c r="C17" s="28">
        <v>6.33</v>
      </c>
      <c r="D17" s="28">
        <v>0</v>
      </c>
    </row>
    <row r="18" spans="2:4" ht="15.75">
      <c r="B18" s="96" t="s">
        <v>47</v>
      </c>
      <c r="C18" s="28">
        <v>550</v>
      </c>
      <c r="D18" s="28">
        <v>0</v>
      </c>
    </row>
    <row r="19" spans="2:4" ht="15.75">
      <c r="B19" s="96" t="s">
        <v>48</v>
      </c>
      <c r="C19" s="28">
        <v>452.24</v>
      </c>
      <c r="D19" s="28">
        <v>0</v>
      </c>
    </row>
    <row r="20" spans="2:4" ht="15.75">
      <c r="B20" s="96"/>
      <c r="C20" s="28"/>
      <c r="D20" s="28"/>
    </row>
    <row r="21" spans="2:4" ht="16.5">
      <c r="B21" s="97" t="s">
        <v>49</v>
      </c>
      <c r="C21" s="28"/>
      <c r="D21" s="28"/>
    </row>
    <row r="22" spans="2:4" ht="15.75">
      <c r="B22" s="96"/>
      <c r="C22" s="28"/>
      <c r="D22" s="28"/>
    </row>
    <row r="23" spans="2:4" ht="15.75">
      <c r="B23" s="96" t="s">
        <v>45</v>
      </c>
      <c r="C23" s="28">
        <v>6.56</v>
      </c>
      <c r="D23" s="28">
        <v>6.69</v>
      </c>
    </row>
    <row r="24" spans="2:4" ht="15.75">
      <c r="B24" s="96" t="s">
        <v>50</v>
      </c>
      <c r="C24" s="28">
        <v>6.89</v>
      </c>
      <c r="D24" s="28">
        <v>7.04</v>
      </c>
    </row>
    <row r="25" spans="2:4" ht="15.75">
      <c r="B25" s="96" t="s">
        <v>47</v>
      </c>
      <c r="C25" s="28">
        <v>620</v>
      </c>
      <c r="D25" s="28">
        <v>300</v>
      </c>
    </row>
    <row r="26" spans="2:4" ht="15.75">
      <c r="B26" s="96" t="s">
        <v>48</v>
      </c>
      <c r="C26" s="28">
        <v>560</v>
      </c>
      <c r="D26" s="28">
        <v>250</v>
      </c>
    </row>
    <row r="27" spans="2:4" ht="15.75">
      <c r="B27" s="96"/>
      <c r="C27" s="28"/>
      <c r="D27" s="28"/>
    </row>
    <row r="28" spans="2:4" ht="16.5">
      <c r="B28" s="97" t="s">
        <v>51</v>
      </c>
      <c r="C28" s="28"/>
      <c r="D28" s="28"/>
    </row>
    <row r="29" spans="2:4" ht="16.5">
      <c r="B29" s="97"/>
      <c r="C29" s="28"/>
      <c r="D29" s="28"/>
    </row>
    <row r="30" spans="2:4" ht="15.75">
      <c r="B30" s="96" t="s">
        <v>45</v>
      </c>
      <c r="C30" s="28">
        <v>6.64</v>
      </c>
      <c r="D30" s="28">
        <v>6.81</v>
      </c>
    </row>
    <row r="31" spans="2:4" ht="15.75">
      <c r="B31" s="96" t="s">
        <v>50</v>
      </c>
      <c r="C31" s="28">
        <v>7.04</v>
      </c>
      <c r="D31" s="28">
        <v>7.24</v>
      </c>
    </row>
    <row r="32" spans="2:4" ht="15.75">
      <c r="B32" s="96" t="s">
        <v>47</v>
      </c>
      <c r="C32" s="28">
        <v>300</v>
      </c>
      <c r="D32" s="28">
        <v>575.15</v>
      </c>
    </row>
    <row r="33" spans="2:4" ht="15.75">
      <c r="B33" s="96" t="s">
        <v>48</v>
      </c>
      <c r="C33" s="28">
        <v>220</v>
      </c>
      <c r="D33" s="28">
        <v>230</v>
      </c>
    </row>
    <row r="34" spans="2:4" ht="15.75">
      <c r="B34" s="96"/>
      <c r="C34" s="28"/>
      <c r="D34" s="28"/>
    </row>
    <row r="35" spans="2:4" ht="16.5">
      <c r="B35" s="97" t="s">
        <v>52</v>
      </c>
      <c r="C35" s="28"/>
      <c r="D35" s="28"/>
    </row>
    <row r="36" spans="2:4" ht="15.75">
      <c r="B36" s="96"/>
      <c r="C36" s="28"/>
      <c r="D36" s="28"/>
    </row>
    <row r="37" spans="2:4" ht="15.75">
      <c r="B37" s="96" t="s">
        <v>45</v>
      </c>
      <c r="C37" s="28">
        <v>6.75</v>
      </c>
      <c r="D37" s="28">
        <v>6.86</v>
      </c>
    </row>
    <row r="38" spans="2:4" ht="15.75">
      <c r="B38" s="96" t="s">
        <v>50</v>
      </c>
      <c r="C38" s="28">
        <v>7.24</v>
      </c>
      <c r="D38" s="28">
        <v>7.36</v>
      </c>
    </row>
    <row r="39" spans="2:4" ht="15.75">
      <c r="B39" s="96" t="s">
        <v>47</v>
      </c>
      <c r="C39" s="28">
        <v>350</v>
      </c>
      <c r="D39" s="28">
        <v>950</v>
      </c>
    </row>
    <row r="40" spans="2:4" ht="15.75">
      <c r="B40" s="96" t="s">
        <v>48</v>
      </c>
      <c r="C40" s="28">
        <v>280</v>
      </c>
      <c r="D40" s="28">
        <v>810</v>
      </c>
    </row>
    <row r="41" spans="2:4" ht="15.75">
      <c r="B41" s="96"/>
      <c r="C41" s="28"/>
      <c r="D41" s="28"/>
    </row>
    <row r="42" spans="2:4" ht="15.75">
      <c r="B42" s="96"/>
      <c r="C42" s="28"/>
      <c r="D42" s="28"/>
    </row>
    <row r="43" spans="2:4" ht="15.75">
      <c r="B43" s="96"/>
      <c r="C43" s="28"/>
      <c r="D43" s="28"/>
    </row>
    <row r="44" spans="2:4" ht="16.5">
      <c r="B44" s="97" t="s">
        <v>53</v>
      </c>
      <c r="C44" s="28">
        <v>10514.54</v>
      </c>
      <c r="D44" s="28">
        <v>11049.69</v>
      </c>
    </row>
    <row r="45" spans="2:4" ht="15.75">
      <c r="B45" s="96"/>
      <c r="C45" s="28"/>
      <c r="D45" s="28"/>
    </row>
    <row r="46" spans="2:4" ht="15.75">
      <c r="B46" s="96"/>
      <c r="C46" s="28"/>
      <c r="D46" s="28"/>
    </row>
    <row r="47" spans="2:4" ht="16.5" thickBot="1">
      <c r="B47" s="96"/>
      <c r="C47" s="28"/>
      <c r="D47" s="28"/>
    </row>
    <row r="48" spans="2:4" ht="17.25" thickBot="1">
      <c r="B48" s="95" t="s">
        <v>54</v>
      </c>
      <c r="C48" s="26">
        <v>42103</v>
      </c>
      <c r="D48" s="26">
        <v>42133</v>
      </c>
    </row>
    <row r="49" spans="2:4" ht="15.75">
      <c r="B49" s="96"/>
      <c r="C49" s="29"/>
      <c r="D49" s="29"/>
    </row>
    <row r="50" spans="2:4" ht="16.5">
      <c r="B50" s="97" t="s">
        <v>55</v>
      </c>
      <c r="C50" s="30"/>
      <c r="D50" s="30"/>
    </row>
    <row r="51" spans="2:4" ht="15.75">
      <c r="B51" s="96"/>
      <c r="C51" s="28"/>
      <c r="D51" s="28"/>
    </row>
    <row r="52" spans="2:4" ht="15.75">
      <c r="B52" s="96" t="s">
        <v>56</v>
      </c>
      <c r="C52" s="31">
        <v>13766.78</v>
      </c>
      <c r="D52" s="31">
        <v>14007.03</v>
      </c>
    </row>
    <row r="53" spans="2:4" s="75" customFormat="1" ht="15.75">
      <c r="B53" s="96"/>
      <c r="C53" s="31"/>
      <c r="D53" s="31"/>
    </row>
    <row r="54" spans="2:4" s="75" customFormat="1" ht="15.75">
      <c r="B54" s="96"/>
      <c r="C54" s="31"/>
      <c r="D54" s="31"/>
    </row>
    <row r="55" spans="1:4" s="100" customFormat="1" ht="15.75">
      <c r="A55" s="101"/>
      <c r="B55" s="104"/>
      <c r="C55" s="105"/>
      <c r="D55" s="105"/>
    </row>
    <row r="56" spans="1:4" s="100" customFormat="1" ht="15.75">
      <c r="A56" s="101"/>
      <c r="B56" s="104"/>
      <c r="C56" s="106"/>
      <c r="D56" s="106"/>
    </row>
    <row r="57" spans="2:4" ht="17.25" thickBot="1">
      <c r="B57" s="102" t="s">
        <v>57</v>
      </c>
      <c r="C57" s="103">
        <v>42102</v>
      </c>
      <c r="D57" s="103">
        <v>42132</v>
      </c>
    </row>
    <row r="58" spans="2:4" ht="15.75">
      <c r="B58" s="96"/>
      <c r="C58" s="29"/>
      <c r="D58" s="29"/>
    </row>
    <row r="59" spans="2:4" ht="16.5">
      <c r="B59" s="97" t="s">
        <v>58</v>
      </c>
      <c r="C59" s="30"/>
      <c r="D59" s="30"/>
    </row>
    <row r="60" spans="2:4" ht="15.75">
      <c r="B60" s="96"/>
      <c r="C60" s="30"/>
      <c r="D60" s="30"/>
    </row>
    <row r="61" spans="2:4" ht="15.75">
      <c r="B61" s="96" t="s">
        <v>59</v>
      </c>
      <c r="C61" s="32">
        <v>29.571641</v>
      </c>
      <c r="D61" s="32">
        <v>10.985283</v>
      </c>
    </row>
    <row r="62" spans="2:4" ht="15.75">
      <c r="B62" s="96" t="s">
        <v>60</v>
      </c>
      <c r="C62" s="30">
        <v>1980.072992</v>
      </c>
      <c r="D62" s="30">
        <v>849.091493</v>
      </c>
    </row>
    <row r="63" spans="2:4" ht="15.75">
      <c r="B63" s="96" t="s">
        <v>61</v>
      </c>
      <c r="C63" s="32">
        <v>1200.96</v>
      </c>
      <c r="D63" s="32">
        <v>1120.02</v>
      </c>
    </row>
    <row r="64" spans="2:4" ht="15.75">
      <c r="B64" s="96" t="s">
        <v>62</v>
      </c>
      <c r="C64" s="32">
        <v>1847.699</v>
      </c>
      <c r="D64" s="32">
        <v>1716.921</v>
      </c>
    </row>
    <row r="65" spans="2:4" ht="15.75">
      <c r="B65" s="96" t="s">
        <v>63</v>
      </c>
      <c r="C65" s="32">
        <v>292.014</v>
      </c>
      <c r="D65" s="32">
        <v>279.662</v>
      </c>
    </row>
    <row r="66" spans="2:4" ht="15.75">
      <c r="B66" s="96" t="s">
        <v>64</v>
      </c>
      <c r="C66" s="32">
        <v>1261.956</v>
      </c>
      <c r="D66" s="32">
        <v>1166.236</v>
      </c>
    </row>
    <row r="67" spans="2:4" ht="15.75">
      <c r="B67" s="96" t="s">
        <v>65</v>
      </c>
      <c r="C67" s="32">
        <v>36.804</v>
      </c>
      <c r="D67" s="32">
        <v>37.537</v>
      </c>
    </row>
    <row r="68" spans="2:4" ht="15.75">
      <c r="B68" s="96" t="s">
        <v>66</v>
      </c>
      <c r="C68" s="32">
        <v>134.733</v>
      </c>
      <c r="D68" s="32">
        <v>129.476</v>
      </c>
    </row>
    <row r="69" spans="2:4" ht="15.75">
      <c r="B69" s="96" t="s">
        <v>67</v>
      </c>
      <c r="C69" s="32">
        <v>12.708</v>
      </c>
      <c r="D69" s="32">
        <v>11.269</v>
      </c>
    </row>
    <row r="70" spans="2:4" ht="15.75">
      <c r="B70" s="96" t="s">
        <v>162</v>
      </c>
      <c r="C70" s="31">
        <v>109.484</v>
      </c>
      <c r="D70" s="31">
        <v>92.741</v>
      </c>
    </row>
    <row r="71" spans="2:4" ht="16.5">
      <c r="B71" s="97" t="s">
        <v>68</v>
      </c>
      <c r="C71" s="31"/>
      <c r="D71" s="31"/>
    </row>
    <row r="72" spans="2:4" ht="15.75">
      <c r="B72" s="96"/>
      <c r="C72" s="31"/>
      <c r="D72" s="31"/>
    </row>
    <row r="73" spans="2:4" ht="15.75">
      <c r="B73" s="96" t="s">
        <v>59</v>
      </c>
      <c r="C73" s="32">
        <v>0.469755</v>
      </c>
      <c r="D73" s="32">
        <v>1.593065</v>
      </c>
    </row>
    <row r="74" spans="2:4" ht="15.75">
      <c r="B74" s="96" t="s">
        <v>60</v>
      </c>
      <c r="C74" s="32">
        <v>8.113373</v>
      </c>
      <c r="D74" s="32">
        <v>32.73043</v>
      </c>
    </row>
    <row r="75" spans="2:4" ht="15.75">
      <c r="B75" s="96" t="s">
        <v>61</v>
      </c>
      <c r="C75" s="32">
        <v>427.38</v>
      </c>
      <c r="D75" s="32">
        <v>430.24</v>
      </c>
    </row>
    <row r="76" spans="2:4" ht="15.75">
      <c r="B76" s="96" t="s">
        <v>62</v>
      </c>
      <c r="C76" s="32">
        <v>24.82</v>
      </c>
      <c r="D76" s="32">
        <v>24.994</v>
      </c>
    </row>
    <row r="77" spans="2:4" ht="15.75">
      <c r="B77" s="96" t="s">
        <v>63</v>
      </c>
      <c r="C77" s="28">
        <v>0</v>
      </c>
      <c r="D77" s="28">
        <v>0</v>
      </c>
    </row>
    <row r="78" spans="2:4" ht="15.75">
      <c r="B78" s="96" t="s">
        <v>64</v>
      </c>
      <c r="C78" s="32">
        <v>18.114</v>
      </c>
      <c r="D78" s="32">
        <v>18.376</v>
      </c>
    </row>
    <row r="79" spans="2:4" ht="15.75">
      <c r="B79" s="96" t="s">
        <v>65</v>
      </c>
      <c r="C79" s="32">
        <v>6.578</v>
      </c>
      <c r="D79" s="32">
        <v>6.495</v>
      </c>
    </row>
    <row r="80" spans="2:4" ht="15.75">
      <c r="B80" s="96" t="s">
        <v>66</v>
      </c>
      <c r="C80" s="33">
        <v>0.128</v>
      </c>
      <c r="D80" s="33">
        <v>0.123</v>
      </c>
    </row>
    <row r="81" spans="2:4" ht="15.75">
      <c r="B81" s="96" t="s">
        <v>67</v>
      </c>
      <c r="C81" s="33">
        <v>0</v>
      </c>
      <c r="D81" s="33">
        <v>0</v>
      </c>
    </row>
    <row r="82" spans="2:4" ht="15.75">
      <c r="B82" s="96" t="s">
        <v>162</v>
      </c>
      <c r="C82" s="32">
        <v>0</v>
      </c>
      <c r="D82" s="32">
        <v>0</v>
      </c>
    </row>
    <row r="83" spans="2:4" ht="16.5" thickBot="1">
      <c r="B83" s="96"/>
      <c r="C83" s="28"/>
      <c r="D83" s="28"/>
    </row>
    <row r="84" spans="2:4" ht="17.25" thickBot="1">
      <c r="B84" s="95" t="s">
        <v>69</v>
      </c>
      <c r="C84" s="26">
        <v>42102</v>
      </c>
      <c r="D84" s="26">
        <v>42132</v>
      </c>
    </row>
    <row r="85" spans="2:4" ht="15.75">
      <c r="B85" s="96"/>
      <c r="C85" s="29"/>
      <c r="D85" s="29"/>
    </row>
    <row r="86" spans="2:4" ht="15.75">
      <c r="B86" s="96" t="s">
        <v>70</v>
      </c>
      <c r="C86" s="28">
        <v>2.9</v>
      </c>
      <c r="D86" s="28">
        <v>3</v>
      </c>
    </row>
    <row r="87" spans="2:4" ht="15.75">
      <c r="B87" s="96" t="s">
        <v>71</v>
      </c>
      <c r="C87" s="32">
        <v>1.6</v>
      </c>
      <c r="D87" s="32">
        <v>1.9</v>
      </c>
    </row>
    <row r="88" spans="2:4" ht="16.5" thickBot="1">
      <c r="B88" s="98" t="s">
        <v>72</v>
      </c>
      <c r="C88" s="34">
        <v>0.5</v>
      </c>
      <c r="D88" s="34">
        <v>0.4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O68"/>
  <sheetViews>
    <sheetView zoomScalePageLayoutView="0" workbookViewId="0" topLeftCell="A46">
      <selection activeCell="B2" sqref="B2:N70"/>
    </sheetView>
  </sheetViews>
  <sheetFormatPr defaultColWidth="9.140625" defaultRowHeight="15"/>
  <cols>
    <col min="4" max="4" width="10.8515625" style="0" customWidth="1"/>
  </cols>
  <sheetData>
    <row r="3" spans="4:14" ht="19.5">
      <c r="D3" s="152" t="s">
        <v>147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28" spans="4:15" ht="19.5">
      <c r="D28" s="66" t="s">
        <v>153</v>
      </c>
      <c r="E28" s="66"/>
      <c r="F28" s="66"/>
      <c r="G28" s="66"/>
      <c r="I28" s="66"/>
      <c r="J28" s="66"/>
      <c r="K28" s="66"/>
      <c r="L28" s="66"/>
      <c r="M28" s="66"/>
      <c r="N28" s="66"/>
      <c r="O28" s="66"/>
    </row>
    <row r="48" spans="4:5" ht="15">
      <c r="D48" t="s">
        <v>151</v>
      </c>
      <c r="E48" s="65"/>
    </row>
    <row r="50" spans="3:13" ht="19.5">
      <c r="C50" s="150" t="s">
        <v>138</v>
      </c>
      <c r="D50" s="151"/>
      <c r="E50" s="151"/>
      <c r="F50" s="151"/>
      <c r="G50" s="151"/>
      <c r="H50" s="151"/>
      <c r="I50" s="151"/>
      <c r="J50" s="151"/>
      <c r="K50" s="151"/>
      <c r="L50" s="151"/>
      <c r="M50" s="151"/>
    </row>
    <row r="68" ht="15">
      <c r="D68" t="s">
        <v>152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22"/>
  <sheetViews>
    <sheetView zoomScalePageLayoutView="0" workbookViewId="0" topLeftCell="B1">
      <selection activeCell="B1" sqref="B1:BO21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5" hidden="1" customWidth="1"/>
    <col min="58" max="58" width="12.7109375" style="75" customWidth="1"/>
    <col min="59" max="59" width="12.7109375" style="0" customWidth="1"/>
    <col min="60" max="60" width="11.00390625" style="0" customWidth="1"/>
    <col min="61" max="61" width="9.421875" style="0" bestFit="1" customWidth="1"/>
    <col min="62" max="62" width="9.7109375" style="75" bestFit="1" customWidth="1"/>
    <col min="63" max="67" width="9.421875" style="75" bestFit="1" customWidth="1"/>
  </cols>
  <sheetData>
    <row r="2" spans="2:58" ht="18">
      <c r="B2" s="35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67" ht="16.5" thickBot="1">
      <c r="B3" s="81"/>
      <c r="C3" s="153">
        <v>2010</v>
      </c>
      <c r="D3" s="154"/>
      <c r="E3" s="154"/>
      <c r="F3" s="154"/>
      <c r="G3" s="154"/>
      <c r="H3" s="155"/>
      <c r="I3" s="155"/>
      <c r="J3" s="155"/>
      <c r="K3" s="155"/>
      <c r="L3" s="155"/>
      <c r="M3" s="36"/>
      <c r="N3" s="37"/>
      <c r="O3" s="156">
        <v>2011</v>
      </c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8"/>
      <c r="AA3" s="159">
        <v>2012</v>
      </c>
      <c r="AB3" s="160"/>
      <c r="AC3" s="160"/>
      <c r="AD3" s="160"/>
      <c r="AE3" s="160"/>
      <c r="AF3" s="160"/>
      <c r="AG3" s="84"/>
      <c r="AH3" s="84"/>
      <c r="AI3" s="84"/>
      <c r="AJ3" s="84"/>
      <c r="AK3" s="84"/>
      <c r="AL3" s="85"/>
      <c r="AM3" s="84">
        <v>2013</v>
      </c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>
        <v>2014</v>
      </c>
      <c r="AZ3" s="84"/>
      <c r="BA3" s="84"/>
      <c r="BB3" s="84"/>
      <c r="BC3" s="84"/>
      <c r="BD3" s="84"/>
      <c r="BE3" s="84"/>
      <c r="BF3" s="84">
        <v>2014</v>
      </c>
      <c r="BG3" s="84"/>
      <c r="BH3" s="84"/>
      <c r="BI3" s="84"/>
      <c r="BJ3" s="84"/>
      <c r="BK3" s="84">
        <v>2015</v>
      </c>
      <c r="BL3" s="84"/>
      <c r="BM3" s="84"/>
      <c r="BN3" s="84"/>
      <c r="BO3" s="84"/>
    </row>
    <row r="4" spans="2:67" ht="15.75" thickBot="1">
      <c r="B4" s="82"/>
      <c r="C4" s="38" t="s">
        <v>74</v>
      </c>
      <c r="D4" s="38" t="s">
        <v>75</v>
      </c>
      <c r="E4" s="38" t="s">
        <v>76</v>
      </c>
      <c r="F4" s="38" t="s">
        <v>77</v>
      </c>
      <c r="G4" s="38" t="s">
        <v>76</v>
      </c>
      <c r="H4" s="38" t="s">
        <v>74</v>
      </c>
      <c r="I4" s="38" t="s">
        <v>74</v>
      </c>
      <c r="J4" s="38" t="s">
        <v>77</v>
      </c>
      <c r="K4" s="38" t="s">
        <v>78</v>
      </c>
      <c r="L4" s="38" t="s">
        <v>79</v>
      </c>
      <c r="M4" s="38" t="s">
        <v>80</v>
      </c>
      <c r="N4" s="38" t="s">
        <v>81</v>
      </c>
      <c r="O4" s="38" t="s">
        <v>74</v>
      </c>
      <c r="P4" s="38" t="s">
        <v>75</v>
      </c>
      <c r="Q4" s="38" t="s">
        <v>76</v>
      </c>
      <c r="R4" s="38" t="s">
        <v>77</v>
      </c>
      <c r="S4" s="38" t="s">
        <v>76</v>
      </c>
      <c r="T4" s="38" t="s">
        <v>74</v>
      </c>
      <c r="U4" s="38" t="s">
        <v>74</v>
      </c>
      <c r="V4" s="38" t="s">
        <v>77</v>
      </c>
      <c r="W4" s="38" t="s">
        <v>78</v>
      </c>
      <c r="X4" s="38" t="s">
        <v>79</v>
      </c>
      <c r="Y4" s="38" t="s">
        <v>80</v>
      </c>
      <c r="Z4" s="38" t="s">
        <v>81</v>
      </c>
      <c r="AA4" s="86" t="s">
        <v>74</v>
      </c>
      <c r="AB4" s="86" t="s">
        <v>75</v>
      </c>
      <c r="AC4" s="86" t="s">
        <v>82</v>
      </c>
      <c r="AD4" s="86" t="s">
        <v>77</v>
      </c>
      <c r="AE4" s="86" t="s">
        <v>76</v>
      </c>
      <c r="AF4" s="86" t="s">
        <v>74</v>
      </c>
      <c r="AG4" s="86" t="s">
        <v>74</v>
      </c>
      <c r="AH4" s="86" t="s">
        <v>77</v>
      </c>
      <c r="AI4" s="86" t="s">
        <v>78</v>
      </c>
      <c r="AJ4" s="86" t="s">
        <v>79</v>
      </c>
      <c r="AK4" s="86" t="s">
        <v>80</v>
      </c>
      <c r="AL4" s="86" t="s">
        <v>81</v>
      </c>
      <c r="AM4" s="86" t="s">
        <v>74</v>
      </c>
      <c r="AN4" s="86" t="s">
        <v>75</v>
      </c>
      <c r="AO4" s="86" t="s">
        <v>76</v>
      </c>
      <c r="AP4" s="86" t="s">
        <v>77</v>
      </c>
      <c r="AQ4" s="86" t="s">
        <v>76</v>
      </c>
      <c r="AR4" s="86" t="s">
        <v>74</v>
      </c>
      <c r="AS4" s="86" t="s">
        <v>74</v>
      </c>
      <c r="AT4" s="86" t="s">
        <v>77</v>
      </c>
      <c r="AU4" s="86" t="s">
        <v>78</v>
      </c>
      <c r="AV4" s="86" t="s">
        <v>79</v>
      </c>
      <c r="AW4" s="86" t="s">
        <v>80</v>
      </c>
      <c r="AX4" s="86" t="s">
        <v>81</v>
      </c>
      <c r="AY4" s="86" t="s">
        <v>74</v>
      </c>
      <c r="AZ4" s="86" t="s">
        <v>75</v>
      </c>
      <c r="BA4" s="86" t="s">
        <v>76</v>
      </c>
      <c r="BB4" s="86" t="s">
        <v>77</v>
      </c>
      <c r="BC4" s="86" t="s">
        <v>76</v>
      </c>
      <c r="BD4" s="86" t="s">
        <v>74</v>
      </c>
      <c r="BE4" s="86" t="s">
        <v>74</v>
      </c>
      <c r="BF4" s="86" t="s">
        <v>77</v>
      </c>
      <c r="BG4" s="86" t="s">
        <v>78</v>
      </c>
      <c r="BH4" s="86" t="s">
        <v>79</v>
      </c>
      <c r="BI4" s="86" t="s">
        <v>80</v>
      </c>
      <c r="BJ4" s="86" t="s">
        <v>81</v>
      </c>
      <c r="BK4" s="86" t="s">
        <v>74</v>
      </c>
      <c r="BL4" s="86" t="s">
        <v>75</v>
      </c>
      <c r="BM4" s="86" t="s">
        <v>76</v>
      </c>
      <c r="BN4" s="86" t="s">
        <v>77</v>
      </c>
      <c r="BO4" s="86" t="s">
        <v>76</v>
      </c>
    </row>
    <row r="5" spans="2:67" ht="15">
      <c r="B5" s="83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</row>
    <row r="6" spans="2:67" ht="15">
      <c r="B6" s="8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</row>
    <row r="7" spans="2:67" ht="15">
      <c r="B7" s="83" t="s">
        <v>155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  <c r="AX7" s="42">
        <v>15709.476880619999</v>
      </c>
      <c r="AY7" s="42">
        <v>18613.060123310002</v>
      </c>
      <c r="AZ7" s="42">
        <v>16641.90364911</v>
      </c>
      <c r="BA7" s="42">
        <v>14594.63080116</v>
      </c>
      <c r="BB7" s="42">
        <v>17482.226901439997</v>
      </c>
      <c r="BC7" s="42">
        <v>15548.785743120001</v>
      </c>
      <c r="BD7" s="42">
        <v>15933.86978318</v>
      </c>
      <c r="BE7" s="42">
        <v>14788.454252739999</v>
      </c>
      <c r="BF7" s="42">
        <v>13749.388009459997</v>
      </c>
      <c r="BG7" s="42">
        <v>16456.55543234</v>
      </c>
      <c r="BH7" s="42">
        <v>15050.52</v>
      </c>
      <c r="BI7" s="42">
        <v>13749.1</v>
      </c>
      <c r="BJ7" s="42">
        <v>13526.88497654</v>
      </c>
      <c r="BK7" s="42">
        <v>16465.34752474</v>
      </c>
      <c r="BL7" s="42">
        <v>14925.10956556</v>
      </c>
      <c r="BM7" s="42">
        <v>12302.036259470002</v>
      </c>
      <c r="BN7" s="42">
        <v>15354.21235593</v>
      </c>
      <c r="BO7" s="42">
        <v>13659.03911078</v>
      </c>
    </row>
    <row r="8" spans="2:67" ht="15">
      <c r="B8" s="83" t="s">
        <v>84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BF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  <c r="AX8" s="43">
        <f t="shared" si="0"/>
        <v>956.2139676499992</v>
      </c>
      <c r="AY8" s="43">
        <f t="shared" si="0"/>
        <v>2903.5832426900033</v>
      </c>
      <c r="AZ8" s="43">
        <f t="shared" si="0"/>
        <v>-1971.156474200001</v>
      </c>
      <c r="BA8" s="43">
        <f t="shared" si="0"/>
        <v>-2047.272847950002</v>
      </c>
      <c r="BB8" s="43">
        <f t="shared" si="0"/>
        <v>2887.5961002799977</v>
      </c>
      <c r="BC8" s="43">
        <f t="shared" si="0"/>
        <v>-1933.4411583199962</v>
      </c>
      <c r="BD8" s="43">
        <f t="shared" si="0"/>
        <v>385.0840400599991</v>
      </c>
      <c r="BE8" s="43">
        <f t="shared" si="0"/>
        <v>-1145.415530440001</v>
      </c>
      <c r="BF8" s="43">
        <f t="shared" si="0"/>
        <v>-1039.0662432800018</v>
      </c>
      <c r="BG8" s="43">
        <f aca="true" t="shared" si="1" ref="BG8:BO8">BG7-BF7</f>
        <v>2707.167422880002</v>
      </c>
      <c r="BH8" s="43">
        <f t="shared" si="1"/>
        <v>-1406.0354323399988</v>
      </c>
      <c r="BI8" s="43">
        <f t="shared" si="1"/>
        <v>-1301.42</v>
      </c>
      <c r="BJ8" s="43">
        <f t="shared" si="1"/>
        <v>-222.21502346000125</v>
      </c>
      <c r="BK8" s="43">
        <f t="shared" si="1"/>
        <v>2938.462548199999</v>
      </c>
      <c r="BL8" s="43">
        <f t="shared" si="1"/>
        <v>-1540.2379591799981</v>
      </c>
      <c r="BM8" s="43">
        <f t="shared" si="1"/>
        <v>-2623.0733060899984</v>
      </c>
      <c r="BN8" s="43">
        <f t="shared" si="1"/>
        <v>3052.176096459998</v>
      </c>
      <c r="BO8" s="43">
        <f t="shared" si="1"/>
        <v>-1695.1732451499993</v>
      </c>
    </row>
    <row r="9" spans="2:67" ht="15">
      <c r="B9" s="83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</row>
    <row r="10" spans="2:67" ht="15">
      <c r="B10" s="83" t="s">
        <v>154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</row>
    <row r="11" spans="2:67" ht="15">
      <c r="B11" s="8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</row>
    <row r="12" spans="2:67" ht="15">
      <c r="B12" s="83" t="s">
        <v>85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  <c r="AX12" s="44">
        <v>10.4499</v>
      </c>
      <c r="AY12" s="44">
        <v>11.2101</v>
      </c>
      <c r="AZ12" s="44">
        <v>10.7193</v>
      </c>
      <c r="BA12" s="44">
        <v>10.6039</v>
      </c>
      <c r="BB12" s="44">
        <v>10.5732</v>
      </c>
      <c r="BC12" s="44">
        <v>10.4416</v>
      </c>
      <c r="BD12" s="44">
        <v>10.6008</v>
      </c>
      <c r="BE12" s="44">
        <v>10.6839</v>
      </c>
      <c r="BF12" s="44">
        <v>10.6375</v>
      </c>
      <c r="BG12" s="44">
        <v>11.25495</v>
      </c>
      <c r="BH12" s="44">
        <v>10.8882</v>
      </c>
      <c r="BI12" s="44">
        <v>10.93965</v>
      </c>
      <c r="BJ12" s="44">
        <v>11.56155</v>
      </c>
      <c r="BK12" s="44">
        <v>11.5285</v>
      </c>
      <c r="BL12" s="44">
        <v>11.53155</v>
      </c>
      <c r="BM12" s="44">
        <v>12.16325</v>
      </c>
      <c r="BN12" s="44">
        <v>11.8153</v>
      </c>
      <c r="BO12" s="44">
        <v>12.1611</v>
      </c>
    </row>
    <row r="13" spans="2:67" ht="15">
      <c r="B13" s="83" t="s">
        <v>86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2" ref="AO13:BF13">1/AO12</f>
        <v>0.1083012942004657</v>
      </c>
      <c r="AP13" s="45">
        <f t="shared" si="2"/>
        <v>0.11134617525887985</v>
      </c>
      <c r="AQ13" s="45">
        <f t="shared" si="2"/>
        <v>0.0980872976949485</v>
      </c>
      <c r="AR13" s="45">
        <f t="shared" si="2"/>
        <v>0.10050251256281408</v>
      </c>
      <c r="AS13" s="45">
        <f t="shared" si="2"/>
        <v>0.1017449254718421</v>
      </c>
      <c r="AT13" s="45">
        <f t="shared" si="2"/>
        <v>0.09678855572117154</v>
      </c>
      <c r="AU13" s="45">
        <f t="shared" si="2"/>
        <v>0.09992505620784412</v>
      </c>
      <c r="AV13" s="45">
        <f t="shared" si="2"/>
        <v>0.100500492452413</v>
      </c>
      <c r="AW13" s="45">
        <f t="shared" si="2"/>
        <v>0.09822024908655168</v>
      </c>
      <c r="AX13" s="45">
        <f t="shared" si="2"/>
        <v>0.09569469564302051</v>
      </c>
      <c r="AY13" s="45">
        <f t="shared" si="2"/>
        <v>0.08920527024736621</v>
      </c>
      <c r="AZ13" s="45">
        <f t="shared" si="2"/>
        <v>0.09328967376601084</v>
      </c>
      <c r="BA13" s="45">
        <f t="shared" si="2"/>
        <v>0.09430492554626128</v>
      </c>
      <c r="BB13" s="45">
        <f t="shared" si="2"/>
        <v>0.09457874626413952</v>
      </c>
      <c r="BC13" s="45">
        <f t="shared" si="2"/>
        <v>0.09577076310144039</v>
      </c>
      <c r="BD13" s="45">
        <f t="shared" si="2"/>
        <v>0.09433250320730512</v>
      </c>
      <c r="BE13" s="45">
        <f t="shared" si="2"/>
        <v>0.0935987794719157</v>
      </c>
      <c r="BF13" s="45">
        <f t="shared" si="2"/>
        <v>0.09400705052878966</v>
      </c>
      <c r="BG13" s="45">
        <f aca="true" t="shared" si="3" ref="BG13:BO13">1/BG12</f>
        <v>0.08884979497909809</v>
      </c>
      <c r="BH13" s="45">
        <f t="shared" si="3"/>
        <v>0.09184254514061094</v>
      </c>
      <c r="BI13" s="45">
        <f t="shared" si="3"/>
        <v>0.091410602715809</v>
      </c>
      <c r="BJ13" s="45">
        <f t="shared" si="3"/>
        <v>0.08649359298709948</v>
      </c>
      <c r="BK13" s="45">
        <f t="shared" si="3"/>
        <v>0.08674155354122393</v>
      </c>
      <c r="BL13" s="45">
        <f t="shared" si="3"/>
        <v>0.0867186111147244</v>
      </c>
      <c r="BM13" s="45">
        <f t="shared" si="3"/>
        <v>0.08221486855897889</v>
      </c>
      <c r="BN13" s="45">
        <f t="shared" si="3"/>
        <v>0.08463602278401733</v>
      </c>
      <c r="BO13" s="45">
        <f t="shared" si="3"/>
        <v>0.08222940359013577</v>
      </c>
    </row>
    <row r="14" spans="2:67" ht="15">
      <c r="B14" s="83" t="s">
        <v>87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  <c r="AX14" s="45">
        <v>17.2366</v>
      </c>
      <c r="AY14" s="45">
        <v>18.4798</v>
      </c>
      <c r="AZ14" s="45">
        <v>17.89685</v>
      </c>
      <c r="BA14" s="45">
        <v>17.6445</v>
      </c>
      <c r="BB14" s="45">
        <v>17.78375</v>
      </c>
      <c r="BC14" s="45">
        <v>17.4843</v>
      </c>
      <c r="BD14" s="45">
        <v>18.04595</v>
      </c>
      <c r="BE14" s="45">
        <v>18.06255</v>
      </c>
      <c r="BF14" s="45">
        <v>17.6396</v>
      </c>
      <c r="BG14" s="45">
        <v>18.2927</v>
      </c>
      <c r="BH14" s="45">
        <v>17.38935</v>
      </c>
      <c r="BI14" s="45">
        <v>17.27535</v>
      </c>
      <c r="BJ14" s="45">
        <v>17.9932</v>
      </c>
      <c r="BK14" s="45">
        <v>17.39125</v>
      </c>
      <c r="BL14" s="45">
        <v>17.81305</v>
      </c>
      <c r="BM14" s="45">
        <v>17.96885</v>
      </c>
      <c r="BN14" s="45">
        <v>18.2179</v>
      </c>
      <c r="BO14" s="45">
        <v>18.59595</v>
      </c>
    </row>
    <row r="15" spans="2:67" ht="15">
      <c r="B15" s="83" t="s">
        <v>88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4" ref="AO15:BF15">1/AO14</f>
        <v>0.07133659817164299</v>
      </c>
      <c r="AP15" s="45">
        <f t="shared" si="4"/>
        <v>0.07196574430571048</v>
      </c>
      <c r="AQ15" s="45">
        <f t="shared" si="4"/>
        <v>0.0644192922896549</v>
      </c>
      <c r="AR15" s="45">
        <f t="shared" si="4"/>
        <v>0.06583278472679395</v>
      </c>
      <c r="AS15" s="45">
        <f t="shared" si="4"/>
        <v>0.06678130791191546</v>
      </c>
      <c r="AT15" s="45">
        <f t="shared" si="4"/>
        <v>0.0623445283324709</v>
      </c>
      <c r="AU15" s="45">
        <f t="shared" si="4"/>
        <v>0.061559675949865805</v>
      </c>
      <c r="AV15" s="45">
        <f t="shared" si="4"/>
        <v>0.06275750187488037</v>
      </c>
      <c r="AW15" s="45">
        <f t="shared" si="4"/>
        <v>0.06001806543769674</v>
      </c>
      <c r="AX15" s="45">
        <f t="shared" si="4"/>
        <v>0.058016082057946464</v>
      </c>
      <c r="AY15" s="45">
        <f t="shared" si="4"/>
        <v>0.05411313975259472</v>
      </c>
      <c r="AZ15" s="45">
        <f t="shared" si="4"/>
        <v>0.05587575467191153</v>
      </c>
      <c r="BA15" s="45">
        <f t="shared" si="4"/>
        <v>0.05667488452492278</v>
      </c>
      <c r="BB15" s="45">
        <f t="shared" si="4"/>
        <v>0.05623110986153089</v>
      </c>
      <c r="BC15" s="45">
        <f t="shared" si="4"/>
        <v>0.05719416848258151</v>
      </c>
      <c r="BD15" s="45">
        <f t="shared" si="4"/>
        <v>0.055414095683519016</v>
      </c>
      <c r="BE15" s="45">
        <f t="shared" si="4"/>
        <v>0.05536316854486215</v>
      </c>
      <c r="BF15" s="45">
        <f t="shared" si="4"/>
        <v>0.056690627905394676</v>
      </c>
      <c r="BG15" s="45">
        <f aca="true" t="shared" si="5" ref="BG15:BO15">1/BG14</f>
        <v>0.054666615644492066</v>
      </c>
      <c r="BH15" s="45">
        <f t="shared" si="5"/>
        <v>0.05750646228869969</v>
      </c>
      <c r="BI15" s="45">
        <f t="shared" si="5"/>
        <v>0.05788594731799935</v>
      </c>
      <c r="BJ15" s="45">
        <f t="shared" si="5"/>
        <v>0.055576551141542356</v>
      </c>
      <c r="BK15" s="45">
        <f t="shared" si="5"/>
        <v>0.05750017968806153</v>
      </c>
      <c r="BL15" s="45">
        <f t="shared" si="5"/>
        <v>0.05613861747426746</v>
      </c>
      <c r="BM15" s="45">
        <f t="shared" si="5"/>
        <v>0.05565186419832099</v>
      </c>
      <c r="BN15" s="45">
        <f t="shared" si="5"/>
        <v>0.05489106867421602</v>
      </c>
      <c r="BO15" s="45">
        <f t="shared" si="5"/>
        <v>0.05377514996544947</v>
      </c>
    </row>
    <row r="16" spans="2:67" ht="15">
      <c r="B16" s="83" t="s">
        <v>89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  <c r="AX16" s="45">
        <v>10.035</v>
      </c>
      <c r="AY16" s="45">
        <v>9.145</v>
      </c>
      <c r="AZ16" s="45">
        <v>9.495</v>
      </c>
      <c r="BA16" s="45">
        <v>9.695</v>
      </c>
      <c r="BB16" s="45">
        <v>9.685</v>
      </c>
      <c r="BC16" s="45">
        <v>9.73</v>
      </c>
      <c r="BD16" s="45">
        <v>9.56</v>
      </c>
      <c r="BE16" s="45">
        <v>9.62635</v>
      </c>
      <c r="BF16" s="45">
        <v>9.75625</v>
      </c>
      <c r="BG16" s="45">
        <v>9.7175</v>
      </c>
      <c r="BH16" s="45">
        <v>9.75609756097561</v>
      </c>
      <c r="BI16" s="45">
        <v>10.7241</v>
      </c>
      <c r="BJ16" s="45">
        <v>10.35045</v>
      </c>
      <c r="BK16" s="45">
        <v>10.221</v>
      </c>
      <c r="BL16" s="45">
        <v>10.33825</v>
      </c>
      <c r="BM16" s="45">
        <v>9.88055</v>
      </c>
      <c r="BN16" s="45">
        <v>10.054</v>
      </c>
      <c r="BO16" s="45">
        <v>10.19385</v>
      </c>
    </row>
    <row r="17" spans="2:67" ht="15">
      <c r="B17" s="83" t="s">
        <v>90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6" ref="AO17:BF17">1/AO16</f>
        <v>0.09828009828009827</v>
      </c>
      <c r="AP17" s="45">
        <f t="shared" si="6"/>
        <v>0.09178522257916476</v>
      </c>
      <c r="AQ17" s="45">
        <f t="shared" si="6"/>
        <v>0.10126582278481013</v>
      </c>
      <c r="AR17" s="45">
        <f t="shared" si="6"/>
        <v>0.10065425264217413</v>
      </c>
      <c r="AS17" s="45">
        <f t="shared" si="6"/>
        <v>0.10055304172951232</v>
      </c>
      <c r="AT17" s="45">
        <f t="shared" si="6"/>
        <v>0.10554089709762533</v>
      </c>
      <c r="AU17" s="45">
        <f t="shared" si="6"/>
        <v>0.10209290454313426</v>
      </c>
      <c r="AV17" s="45">
        <f t="shared" si="6"/>
        <v>0.10126582278481013</v>
      </c>
      <c r="AW17" s="45">
        <f t="shared" si="6"/>
        <v>0.09955201592832255</v>
      </c>
      <c r="AX17" s="45">
        <f t="shared" si="6"/>
        <v>0.09965122072745392</v>
      </c>
      <c r="AY17" s="45">
        <f t="shared" si="6"/>
        <v>0.10934937124111536</v>
      </c>
      <c r="AZ17" s="45">
        <f t="shared" si="6"/>
        <v>0.10531858873091102</v>
      </c>
      <c r="BA17" s="45">
        <f t="shared" si="6"/>
        <v>0.10314595152140278</v>
      </c>
      <c r="BB17" s="45">
        <f t="shared" si="6"/>
        <v>0.10325245224574083</v>
      </c>
      <c r="BC17" s="45">
        <f t="shared" si="6"/>
        <v>0.10277492291880781</v>
      </c>
      <c r="BD17" s="45">
        <f t="shared" si="6"/>
        <v>0.10460251046025104</v>
      </c>
      <c r="BE17" s="45">
        <f t="shared" si="6"/>
        <v>0.10388153349919751</v>
      </c>
      <c r="BF17" s="45">
        <f t="shared" si="6"/>
        <v>0.10249839846252402</v>
      </c>
      <c r="BG17" s="45">
        <f aca="true" t="shared" si="7" ref="BG17:BO17">1/BG16</f>
        <v>0.10290712631849756</v>
      </c>
      <c r="BH17" s="45">
        <f t="shared" si="7"/>
        <v>0.10250000000000001</v>
      </c>
      <c r="BI17" s="45">
        <f t="shared" si="7"/>
        <v>0.09324791824022528</v>
      </c>
      <c r="BJ17" s="45">
        <f t="shared" si="7"/>
        <v>0.09661415687240651</v>
      </c>
      <c r="BK17" s="45">
        <f t="shared" si="7"/>
        <v>0.09783778495254868</v>
      </c>
      <c r="BL17" s="45">
        <f t="shared" si="7"/>
        <v>0.09672816966120958</v>
      </c>
      <c r="BM17" s="45">
        <f t="shared" si="7"/>
        <v>0.10120894079783009</v>
      </c>
      <c r="BN17" s="45">
        <f t="shared" si="7"/>
        <v>0.09946290033817386</v>
      </c>
      <c r="BO17" s="45">
        <f t="shared" si="7"/>
        <v>0.09809836322880953</v>
      </c>
    </row>
    <row r="18" spans="2:67" ht="15">
      <c r="B18" s="83" t="s">
        <v>91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  <c r="AX18" s="45">
        <v>14.42075</v>
      </c>
      <c r="AY18" s="45">
        <v>15.18585</v>
      </c>
      <c r="AZ18" s="45">
        <v>14.68955</v>
      </c>
      <c r="BA18" s="45">
        <v>14.5865</v>
      </c>
      <c r="BB18" s="45">
        <v>14.6068</v>
      </c>
      <c r="BC18" s="45">
        <v>14.2156</v>
      </c>
      <c r="BD18" s="45">
        <v>14.4758</v>
      </c>
      <c r="BE18" s="45">
        <v>14.31115</v>
      </c>
      <c r="BF18" s="45">
        <v>14.04845</v>
      </c>
      <c r="BG18" s="45">
        <v>14.28285</v>
      </c>
      <c r="BH18" s="45">
        <v>13.6886</v>
      </c>
      <c r="BI18" s="45">
        <v>13.68135</v>
      </c>
      <c r="BJ18" s="45">
        <v>14.0532</v>
      </c>
      <c r="BK18" s="45">
        <v>13.0758</v>
      </c>
      <c r="BL18" s="45">
        <v>12.9316</v>
      </c>
      <c r="BM18" s="45">
        <v>13.1125</v>
      </c>
      <c r="BN18" s="45">
        <v>13.1243</v>
      </c>
      <c r="BO18" s="45">
        <v>13.299</v>
      </c>
    </row>
    <row r="19" spans="2:67" ht="15">
      <c r="B19" s="83" t="s">
        <v>92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8" ref="AO19:BF19">1/AO18</f>
        <v>0.08439958137807636</v>
      </c>
      <c r="AP19" s="45">
        <f t="shared" si="8"/>
        <v>0.08517996396887524</v>
      </c>
      <c r="AQ19" s="45">
        <f t="shared" si="8"/>
        <v>0.07517496974207467</v>
      </c>
      <c r="AR19" s="45">
        <f t="shared" si="8"/>
        <v>0.07699681618165088</v>
      </c>
      <c r="AS19" s="45">
        <f t="shared" si="8"/>
        <v>0.0765761281578081</v>
      </c>
      <c r="AT19" s="45">
        <f t="shared" si="8"/>
        <v>0.0731020870645857</v>
      </c>
      <c r="AU19" s="45">
        <f t="shared" si="8"/>
        <v>0.07376045554457344</v>
      </c>
      <c r="AV19" s="45">
        <f t="shared" si="8"/>
        <v>0.07335788377176895</v>
      </c>
      <c r="AW19" s="45">
        <f t="shared" si="8"/>
        <v>0.07208687910669939</v>
      </c>
      <c r="AX19" s="45">
        <f t="shared" si="8"/>
        <v>0.06934452091604112</v>
      </c>
      <c r="AY19" s="45">
        <f t="shared" si="8"/>
        <v>0.06585077555750912</v>
      </c>
      <c r="AZ19" s="45">
        <f t="shared" si="8"/>
        <v>0.06807560476665385</v>
      </c>
      <c r="BA19" s="45">
        <f t="shared" si="8"/>
        <v>0.06855654200802112</v>
      </c>
      <c r="BB19" s="45">
        <f t="shared" si="8"/>
        <v>0.06846126461648</v>
      </c>
      <c r="BC19" s="45">
        <f t="shared" si="8"/>
        <v>0.07034525450913082</v>
      </c>
      <c r="BD19" s="45">
        <f t="shared" si="8"/>
        <v>0.06908081073239476</v>
      </c>
      <c r="BE19" s="45">
        <f t="shared" si="8"/>
        <v>0.06987558651820434</v>
      </c>
      <c r="BF19" s="45">
        <f t="shared" si="8"/>
        <v>0.0711822300680858</v>
      </c>
      <c r="BG19" s="45">
        <f aca="true" t="shared" si="9" ref="BG19:BO19">1/BG18</f>
        <v>0.07001403781458182</v>
      </c>
      <c r="BH19" s="45">
        <f t="shared" si="9"/>
        <v>0.07305348976520609</v>
      </c>
      <c r="BI19" s="45">
        <f t="shared" si="9"/>
        <v>0.07309220215841272</v>
      </c>
      <c r="BJ19" s="45">
        <f t="shared" si="9"/>
        <v>0.07115817038112315</v>
      </c>
      <c r="BK19" s="45">
        <f t="shared" si="9"/>
        <v>0.07647715627342114</v>
      </c>
      <c r="BL19" s="45">
        <f t="shared" si="9"/>
        <v>0.0773299514367905</v>
      </c>
      <c r="BM19" s="45">
        <f t="shared" si="9"/>
        <v>0.07626310772163965</v>
      </c>
      <c r="BN19" s="45">
        <f t="shared" si="9"/>
        <v>0.07619453989927082</v>
      </c>
      <c r="BO19" s="45">
        <f t="shared" si="9"/>
        <v>0.07519362358072036</v>
      </c>
    </row>
    <row r="20" spans="2:58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5">
      <c r="B21" s="87" t="s">
        <v>156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5">
      <c r="AN22" s="68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1">
      <selection activeCell="A1" sqref="A1:M43"/>
    </sheetView>
  </sheetViews>
  <sheetFormatPr defaultColWidth="9.140625" defaultRowHeight="15"/>
  <sheetData>
    <row r="1" spans="2:3" ht="21">
      <c r="B1" s="25" t="s">
        <v>137</v>
      </c>
      <c r="C1" s="25"/>
    </row>
    <row r="23" spans="2:11" ht="21">
      <c r="B23" s="161" t="s">
        <v>148</v>
      </c>
      <c r="C23" s="162"/>
      <c r="D23" s="162"/>
      <c r="E23" s="162"/>
      <c r="F23" s="162"/>
      <c r="G23" s="162"/>
      <c r="H23" s="162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P88"/>
  <sheetViews>
    <sheetView zoomScalePageLayoutView="0" workbookViewId="0" topLeftCell="B74">
      <selection activeCell="K53" sqref="K53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65" t="s">
        <v>157</v>
      </c>
      <c r="D2" s="165"/>
      <c r="E2" s="165"/>
      <c r="F2" s="165"/>
      <c r="G2" s="165"/>
      <c r="H2" s="165"/>
      <c r="I2" s="165"/>
      <c r="J2" s="165"/>
      <c r="K2" s="165"/>
      <c r="L2" s="166"/>
    </row>
    <row r="3" spans="3:12" ht="19.5">
      <c r="C3" s="167" t="s">
        <v>158</v>
      </c>
      <c r="D3" s="167"/>
      <c r="E3" s="167"/>
      <c r="F3" s="167"/>
      <c r="G3" s="167"/>
      <c r="H3" s="167"/>
      <c r="I3" s="167"/>
      <c r="J3" s="167"/>
      <c r="K3" s="167"/>
      <c r="L3" s="168"/>
    </row>
    <row r="4" spans="3:12" ht="16.5">
      <c r="C4" s="88"/>
      <c r="D4" s="163" t="s">
        <v>159</v>
      </c>
      <c r="E4" s="163"/>
      <c r="F4" s="163"/>
      <c r="G4" s="89" t="s">
        <v>1</v>
      </c>
      <c r="H4" s="89"/>
      <c r="I4" s="90" t="s">
        <v>2</v>
      </c>
      <c r="J4" s="163" t="s">
        <v>144</v>
      </c>
      <c r="K4" s="163"/>
      <c r="L4" s="164"/>
    </row>
    <row r="5" spans="3:12" ht="16.5">
      <c r="C5" s="91"/>
      <c r="D5" s="92">
        <v>41760</v>
      </c>
      <c r="E5" s="92">
        <v>42095</v>
      </c>
      <c r="F5" s="92">
        <v>42125</v>
      </c>
      <c r="G5" s="93" t="s">
        <v>4</v>
      </c>
      <c r="H5" s="93" t="s">
        <v>5</v>
      </c>
      <c r="I5" s="93" t="s">
        <v>4</v>
      </c>
      <c r="J5" s="92">
        <v>42064</v>
      </c>
      <c r="K5" s="92">
        <v>42095</v>
      </c>
      <c r="L5" s="94">
        <v>42125</v>
      </c>
    </row>
    <row r="6" spans="3:12" ht="15.75">
      <c r="C6" s="115" t="s">
        <v>93</v>
      </c>
      <c r="D6" s="114">
        <v>15851.409268179308</v>
      </c>
      <c r="E6" s="114">
        <v>15421.075746466942</v>
      </c>
      <c r="F6" s="114">
        <v>13921.699541144</v>
      </c>
      <c r="G6" s="114">
        <v>-1499.376205322942</v>
      </c>
      <c r="H6" s="114">
        <v>-1929.7097270353079</v>
      </c>
      <c r="I6" s="113">
        <v>-9.7229027985707</v>
      </c>
      <c r="J6" s="113">
        <v>-16.011596181226682</v>
      </c>
      <c r="K6" s="113">
        <v>-14.591736537375532</v>
      </c>
      <c r="L6" s="113">
        <v>-12.173742374497127</v>
      </c>
    </row>
    <row r="7" spans="3:12" ht="15.75">
      <c r="C7" s="49" t="s">
        <v>94</v>
      </c>
      <c r="D7" s="112">
        <v>15763.712827609308</v>
      </c>
      <c r="E7" s="112">
        <v>15330.769111186943</v>
      </c>
      <c r="F7" s="112">
        <v>13830.884841664</v>
      </c>
      <c r="G7" s="112">
        <v>-1499.8842695229432</v>
      </c>
      <c r="H7" s="112">
        <v>-1932.8279859453087</v>
      </c>
      <c r="I7" s="111">
        <v>-9.783490043095554</v>
      </c>
      <c r="J7" s="111">
        <v>-16.029458044746374</v>
      </c>
      <c r="K7" s="111">
        <v>-14.670748638229428</v>
      </c>
      <c r="L7" s="111">
        <v>-12.261248394223871</v>
      </c>
    </row>
    <row r="8" spans="3:12" ht="15">
      <c r="C8" s="52" t="s">
        <v>95</v>
      </c>
      <c r="D8" s="110">
        <v>5249.30062788</v>
      </c>
      <c r="E8" s="110">
        <v>3106.7651319799998</v>
      </c>
      <c r="F8" s="110">
        <v>2507.78143205</v>
      </c>
      <c r="G8" s="110">
        <v>-598.9836999299996</v>
      </c>
      <c r="H8" s="110">
        <v>-2741.51919583</v>
      </c>
      <c r="I8" s="109">
        <v>-19.27998012351375</v>
      </c>
      <c r="J8" s="109">
        <v>-31.182378010070426</v>
      </c>
      <c r="K8" s="109">
        <v>-46.410927527526454</v>
      </c>
      <c r="L8" s="109">
        <v>-52.226370523899654</v>
      </c>
    </row>
    <row r="9" spans="3:12" ht="15">
      <c r="C9" s="52" t="s">
        <v>96</v>
      </c>
      <c r="D9" s="110">
        <v>10179.23482118</v>
      </c>
      <c r="E9" s="110">
        <v>11983.4076489</v>
      </c>
      <c r="F9" s="110">
        <v>11011.432336100002</v>
      </c>
      <c r="G9" s="110">
        <v>-971.9753127999975</v>
      </c>
      <c r="H9" s="110">
        <v>832.1975149200025</v>
      </c>
      <c r="I9" s="109">
        <v>-8.11100933288553</v>
      </c>
      <c r="J9" s="109">
        <v>-9.132912725381273</v>
      </c>
      <c r="K9" s="109">
        <v>0.9444759266262707</v>
      </c>
      <c r="L9" s="109">
        <v>8.175442747311848</v>
      </c>
    </row>
    <row r="10" spans="3:12" ht="15">
      <c r="C10" s="52" t="s">
        <v>97</v>
      </c>
      <c r="D10" s="110">
        <v>232.93997634930753</v>
      </c>
      <c r="E10" s="110">
        <v>150.48991237694412</v>
      </c>
      <c r="F10" s="110">
        <v>199.10536350399792</v>
      </c>
      <c r="G10" s="110">
        <v>48.6154511270538</v>
      </c>
      <c r="H10" s="110">
        <v>-33.83461284530961</v>
      </c>
      <c r="I10" s="109">
        <v>32.30479063957642</v>
      </c>
      <c r="J10" s="109">
        <v>-46.05121012407762</v>
      </c>
      <c r="K10" s="109">
        <v>-30.365139885305197</v>
      </c>
      <c r="L10" s="109">
        <v>-14.525034893354915</v>
      </c>
    </row>
    <row r="11" spans="3:12" ht="15">
      <c r="C11" s="52" t="s">
        <v>145</v>
      </c>
      <c r="D11" s="110">
        <v>102.2374022</v>
      </c>
      <c r="E11" s="110">
        <v>90.10641793</v>
      </c>
      <c r="F11" s="110">
        <v>112.56571001</v>
      </c>
      <c r="G11" s="110">
        <v>22.459292079999997</v>
      </c>
      <c r="H11" s="110">
        <v>10.328307809999998</v>
      </c>
      <c r="I11" s="109">
        <v>24.925296772364984</v>
      </c>
      <c r="J11" s="109">
        <v>10.170299054323948</v>
      </c>
      <c r="K11" s="109">
        <v>10.127802198576</v>
      </c>
      <c r="L11" s="109">
        <v>10.102279193083799</v>
      </c>
    </row>
    <row r="12" spans="3:12" ht="15.75">
      <c r="C12" s="49" t="s">
        <v>98</v>
      </c>
      <c r="D12" s="112">
        <v>87.69644057</v>
      </c>
      <c r="E12" s="112">
        <v>90.30663528</v>
      </c>
      <c r="F12" s="112">
        <v>90.81469948</v>
      </c>
      <c r="G12" s="112">
        <v>0.5080642000000068</v>
      </c>
      <c r="H12" s="112">
        <v>3.1182589100000087</v>
      </c>
      <c r="I12" s="111">
        <v>0.5625989700809135</v>
      </c>
      <c r="J12" s="111">
        <v>-13.461550423047846</v>
      </c>
      <c r="K12" s="111">
        <v>1.3381606612589205</v>
      </c>
      <c r="L12" s="111">
        <v>3.555741703690915</v>
      </c>
    </row>
    <row r="13" spans="3:12" ht="15">
      <c r="C13" s="52" t="s">
        <v>99</v>
      </c>
      <c r="D13" s="110">
        <v>47.17602023999999</v>
      </c>
      <c r="E13" s="110">
        <v>49.78232326</v>
      </c>
      <c r="F13" s="110">
        <v>49.99372764</v>
      </c>
      <c r="G13" s="110">
        <v>0.21140438000000472</v>
      </c>
      <c r="H13" s="110">
        <v>2.8177074000000104</v>
      </c>
      <c r="I13" s="109">
        <v>0.4246575212970579</v>
      </c>
      <c r="J13" s="109">
        <v>5.095369660164669</v>
      </c>
      <c r="K13" s="109">
        <v>5.115861323373654</v>
      </c>
      <c r="L13" s="109">
        <v>5.972753499903981</v>
      </c>
    </row>
    <row r="14" spans="3:12" ht="15">
      <c r="C14" s="52" t="s">
        <v>100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09">
        <v>0</v>
      </c>
      <c r="J14" s="109">
        <v>0</v>
      </c>
      <c r="K14" s="109">
        <v>0</v>
      </c>
      <c r="L14" s="109">
        <v>0</v>
      </c>
    </row>
    <row r="15" spans="3:12" ht="15">
      <c r="C15" s="52" t="s">
        <v>101</v>
      </c>
      <c r="D15" s="110">
        <v>40.52042032999999</v>
      </c>
      <c r="E15" s="110">
        <v>40.524312019999996</v>
      </c>
      <c r="F15" s="110">
        <v>40.82097184</v>
      </c>
      <c r="G15" s="110">
        <v>0.29665982000000213</v>
      </c>
      <c r="H15" s="110">
        <v>0.30055151000000535</v>
      </c>
      <c r="I15" s="109">
        <v>0.7320539330898236</v>
      </c>
      <c r="J15" s="109">
        <v>-29.083550269403997</v>
      </c>
      <c r="K15" s="109">
        <v>-2.946628207090224</v>
      </c>
      <c r="L15" s="109">
        <v>0.741728510100096</v>
      </c>
    </row>
    <row r="16" spans="3:12" ht="15.75">
      <c r="C16" s="73"/>
      <c r="D16" s="112"/>
      <c r="E16" s="112"/>
      <c r="F16" s="112"/>
      <c r="G16" s="112"/>
      <c r="H16" s="112"/>
      <c r="I16" s="111"/>
      <c r="J16" s="111"/>
      <c r="K16" s="111"/>
      <c r="L16" s="111"/>
    </row>
    <row r="17" spans="3:12" ht="15.75">
      <c r="C17" s="49" t="s">
        <v>102</v>
      </c>
      <c r="D17" s="112">
        <v>15851.409248019309</v>
      </c>
      <c r="E17" s="112">
        <v>15421.075726346948</v>
      </c>
      <c r="F17" s="112">
        <v>13921.69952095401</v>
      </c>
      <c r="G17" s="112">
        <v>-1499.3762053929386</v>
      </c>
      <c r="H17" s="112">
        <v>-1929.7097270652994</v>
      </c>
      <c r="I17" s="111">
        <v>-9.72290281171015</v>
      </c>
      <c r="J17" s="111">
        <v>-16.011596202840913</v>
      </c>
      <c r="K17" s="111">
        <v>-14.59173655349351</v>
      </c>
      <c r="L17" s="111">
        <v>-12.173742390169014</v>
      </c>
    </row>
    <row r="18" spans="3:12" ht="15.75">
      <c r="C18" s="49" t="s">
        <v>103</v>
      </c>
      <c r="D18" s="112">
        <v>5154.3131418699995</v>
      </c>
      <c r="E18" s="112">
        <v>6093.047619420001</v>
      </c>
      <c r="F18" s="112">
        <v>6105.1430872500005</v>
      </c>
      <c r="G18" s="112">
        <v>12.095467829999507</v>
      </c>
      <c r="H18" s="112">
        <v>950.8299453800009</v>
      </c>
      <c r="I18" s="111">
        <v>0.19851260954285593</v>
      </c>
      <c r="J18" s="111">
        <v>24.61503294612886</v>
      </c>
      <c r="K18" s="111">
        <v>15.99303993589223</v>
      </c>
      <c r="L18" s="111">
        <v>18.447267738859907</v>
      </c>
    </row>
    <row r="19" spans="3:12" ht="15">
      <c r="C19" s="52" t="s">
        <v>104</v>
      </c>
      <c r="D19" s="110">
        <v>3191.731691119999</v>
      </c>
      <c r="E19" s="110">
        <v>3943.04119185</v>
      </c>
      <c r="F19" s="110">
        <v>3681.23607171</v>
      </c>
      <c r="G19" s="110">
        <v>-261.8051201399999</v>
      </c>
      <c r="H19" s="110">
        <v>489.5043805900009</v>
      </c>
      <c r="I19" s="109">
        <v>-6.639674997084316</v>
      </c>
      <c r="J19" s="109">
        <v>16.675774986859576</v>
      </c>
      <c r="K19" s="109">
        <v>25.316304457919486</v>
      </c>
      <c r="L19" s="109">
        <v>15.336639415897476</v>
      </c>
    </row>
    <row r="20" spans="3:12" ht="15">
      <c r="C20" s="52" t="s">
        <v>105</v>
      </c>
      <c r="D20" s="110">
        <v>1962.5814507500006</v>
      </c>
      <c r="E20" s="110">
        <v>2150.006427570001</v>
      </c>
      <c r="F20" s="110">
        <v>2423.9070155400004</v>
      </c>
      <c r="G20" s="110">
        <v>273.9005879699994</v>
      </c>
      <c r="H20" s="110">
        <v>461.3255647899998</v>
      </c>
      <c r="I20" s="109">
        <v>12.739524145496144</v>
      </c>
      <c r="J20" s="109">
        <v>35.02372910501821</v>
      </c>
      <c r="K20" s="109">
        <v>2.0667263971058216</v>
      </c>
      <c r="L20" s="109">
        <v>23.50605956321987</v>
      </c>
    </row>
    <row r="21" spans="3:12" ht="15.75">
      <c r="C21" s="49" t="s">
        <v>106</v>
      </c>
      <c r="D21" s="112">
        <v>8899.613942259999</v>
      </c>
      <c r="E21" s="112">
        <v>7752.8106116300005</v>
      </c>
      <c r="F21" s="112">
        <v>5920.44670076</v>
      </c>
      <c r="G21" s="112">
        <v>-1832.3639108700008</v>
      </c>
      <c r="H21" s="112">
        <v>-2979.1672414999994</v>
      </c>
      <c r="I21" s="111">
        <v>-23.634833902962487</v>
      </c>
      <c r="J21" s="111">
        <v>-48.293809233169824</v>
      </c>
      <c r="K21" s="111">
        <v>-29.349467187746914</v>
      </c>
      <c r="L21" s="111">
        <v>-33.475241295056215</v>
      </c>
    </row>
    <row r="22" spans="3:12" ht="15">
      <c r="C22" s="52" t="s">
        <v>107</v>
      </c>
      <c r="D22" s="110">
        <v>4987.906006599998</v>
      </c>
      <c r="E22" s="110">
        <v>2949.4503971300005</v>
      </c>
      <c r="F22" s="110">
        <v>915.9794235099998</v>
      </c>
      <c r="G22" s="110">
        <v>-2033.4709736200007</v>
      </c>
      <c r="H22" s="110">
        <v>-4071.9265830899985</v>
      </c>
      <c r="I22" s="109">
        <v>-68.94406414153278</v>
      </c>
      <c r="J22" s="109">
        <v>-138.67084529332794</v>
      </c>
      <c r="K22" s="109">
        <v>-57.79253647090369</v>
      </c>
      <c r="L22" s="109">
        <v>-81.63599269316671</v>
      </c>
    </row>
    <row r="23" spans="3:12" ht="15">
      <c r="C23" s="69" t="s">
        <v>108</v>
      </c>
      <c r="D23" s="110">
        <v>3911.70793566</v>
      </c>
      <c r="E23" s="110">
        <v>4803.3602144999995</v>
      </c>
      <c r="F23" s="110">
        <v>5004.46727725</v>
      </c>
      <c r="G23" s="110">
        <v>201.1070627500003</v>
      </c>
      <c r="H23" s="110">
        <v>1092.7593415899996</v>
      </c>
      <c r="I23" s="109">
        <v>4.1867995271917025</v>
      </c>
      <c r="J23" s="109">
        <v>27.431836908210094</v>
      </c>
      <c r="K23" s="109">
        <v>20.52147704127217</v>
      </c>
      <c r="L23" s="109">
        <v>27.935606634333876</v>
      </c>
    </row>
    <row r="24" spans="3:12" ht="15">
      <c r="C24" s="51" t="s">
        <v>109</v>
      </c>
      <c r="D24" s="110">
        <v>2070.4447849223316</v>
      </c>
      <c r="E24" s="110">
        <v>2343.8189918772173</v>
      </c>
      <c r="F24" s="110">
        <v>2411.7772414930387</v>
      </c>
      <c r="G24" s="110">
        <v>67.95824961582139</v>
      </c>
      <c r="H24" s="110">
        <v>341.3324565707071</v>
      </c>
      <c r="I24" s="109">
        <v>2.8994666333594346</v>
      </c>
      <c r="J24" s="109">
        <v>16.197383047702644</v>
      </c>
      <c r="K24" s="109">
        <v>11.747912595341939</v>
      </c>
      <c r="L24" s="109">
        <v>16.485948287846348</v>
      </c>
    </row>
    <row r="25" spans="3:12" ht="15">
      <c r="C25" s="51" t="s">
        <v>146</v>
      </c>
      <c r="D25" s="110">
        <v>0.8134687200018857</v>
      </c>
      <c r="E25" s="110">
        <v>-251.73760245999725</v>
      </c>
      <c r="F25" s="110">
        <v>0.4915140800120187</v>
      </c>
      <c r="G25" s="110">
        <v>252.22911654000927</v>
      </c>
      <c r="H25" s="110">
        <v>-0.32195463998986706</v>
      </c>
      <c r="I25" s="109">
        <v>-100.19524857439211</v>
      </c>
      <c r="J25" s="109">
        <v>-99.64888379317335</v>
      </c>
      <c r="K25" s="109">
        <v>-30137.912691543886</v>
      </c>
      <c r="L25" s="109">
        <v>-39.57799876916235</v>
      </c>
    </row>
    <row r="26" spans="3:12" ht="15.75">
      <c r="C26" s="64" t="s">
        <v>110</v>
      </c>
      <c r="D26" s="108">
        <v>-273.77608975302405</v>
      </c>
      <c r="E26" s="108">
        <v>-516.863894120273</v>
      </c>
      <c r="F26" s="108">
        <v>-516.1590226290413</v>
      </c>
      <c r="G26" s="108">
        <v>0.7048714912317564</v>
      </c>
      <c r="H26" s="108">
        <v>-242.3829328760172</v>
      </c>
      <c r="I26" s="107">
        <v>-0.1363746818553618</v>
      </c>
      <c r="J26" s="107">
        <v>222.20046771493566</v>
      </c>
      <c r="K26" s="107">
        <v>92.18415497419252</v>
      </c>
      <c r="L26" s="107">
        <v>88.53327297306097</v>
      </c>
    </row>
    <row r="27" spans="3:12" s="75" customFormat="1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69" t="s">
        <v>161</v>
      </c>
      <c r="D29" s="169"/>
      <c r="E29" s="169"/>
      <c r="F29" s="169"/>
      <c r="G29" s="169"/>
      <c r="H29" s="169"/>
      <c r="I29" s="169"/>
      <c r="J29" s="169"/>
      <c r="K29" s="169"/>
      <c r="L29" s="170"/>
    </row>
    <row r="30" spans="3:12" ht="16.5">
      <c r="C30" s="88"/>
      <c r="D30" s="163" t="s">
        <v>159</v>
      </c>
      <c r="E30" s="163"/>
      <c r="F30" s="163"/>
      <c r="G30" s="89" t="s">
        <v>1</v>
      </c>
      <c r="H30" s="89"/>
      <c r="I30" s="90" t="s">
        <v>2</v>
      </c>
      <c r="J30" s="163" t="s">
        <v>144</v>
      </c>
      <c r="K30" s="163"/>
      <c r="L30" s="164"/>
    </row>
    <row r="31" spans="3:12" ht="16.5">
      <c r="C31" s="91"/>
      <c r="D31" s="92">
        <f>D5</f>
        <v>41760</v>
      </c>
      <c r="E31" s="92">
        <f>E5</f>
        <v>42095</v>
      </c>
      <c r="F31" s="92">
        <f>F5</f>
        <v>42125</v>
      </c>
      <c r="G31" s="93" t="s">
        <v>4</v>
      </c>
      <c r="H31" s="93" t="s">
        <v>5</v>
      </c>
      <c r="I31" s="93" t="s">
        <v>4</v>
      </c>
      <c r="J31" s="92">
        <f>J5</f>
        <v>42064</v>
      </c>
      <c r="K31" s="92">
        <f>K5</f>
        <v>42095</v>
      </c>
      <c r="L31" s="92">
        <f>L5</f>
        <v>42125</v>
      </c>
    </row>
    <row r="32" spans="3:12" ht="15.75">
      <c r="C32" s="50" t="s">
        <v>93</v>
      </c>
      <c r="D32" s="122">
        <v>91385.77457924804</v>
      </c>
      <c r="E32" s="122">
        <v>102846.64354448798</v>
      </c>
      <c r="F32" s="122">
        <v>105550.49093788081</v>
      </c>
      <c r="G32" s="122">
        <v>2703.8473933928326</v>
      </c>
      <c r="H32" s="122">
        <v>14164.716358632766</v>
      </c>
      <c r="I32" s="121">
        <v>2.6290088817757478</v>
      </c>
      <c r="J32" s="121">
        <v>15.116176945937534</v>
      </c>
      <c r="K32" s="121">
        <v>14.21598476509861</v>
      </c>
      <c r="L32" s="121">
        <v>15.49991388030465</v>
      </c>
    </row>
    <row r="33" spans="3:12" ht="15.75">
      <c r="C33" s="50" t="s">
        <v>94</v>
      </c>
      <c r="D33" s="122">
        <v>13868.689702079075</v>
      </c>
      <c r="E33" s="122">
        <v>12204.358386265481</v>
      </c>
      <c r="F33" s="122">
        <v>13129.032070199171</v>
      </c>
      <c r="G33" s="122">
        <v>924.67368393369</v>
      </c>
      <c r="H33" s="122">
        <v>-739.6576318799034</v>
      </c>
      <c r="I33" s="121">
        <v>7.57658579556544</v>
      </c>
      <c r="J33" s="121">
        <v>-11.415765214152616</v>
      </c>
      <c r="K33" s="121">
        <v>-7.041933706278675</v>
      </c>
      <c r="L33" s="121">
        <v>-5.3332913762503615</v>
      </c>
    </row>
    <row r="34" spans="3:12" ht="15">
      <c r="C34" s="69" t="s">
        <v>111</v>
      </c>
      <c r="D34" s="120">
        <v>157.11964319999998</v>
      </c>
      <c r="E34" s="120">
        <v>128.77926882</v>
      </c>
      <c r="F34" s="120">
        <v>128.24859573999998</v>
      </c>
      <c r="G34" s="120">
        <v>-0.5306730800000139</v>
      </c>
      <c r="H34" s="120">
        <v>-28.87104746</v>
      </c>
      <c r="I34" s="119">
        <v>-0.4120795877027048</v>
      </c>
      <c r="J34" s="119">
        <v>-2.432686980804272</v>
      </c>
      <c r="K34" s="119">
        <v>-31.873908784978127</v>
      </c>
      <c r="L34" s="119">
        <v>-18.37519922524875</v>
      </c>
    </row>
    <row r="35" spans="3:12" ht="15">
      <c r="C35" s="69" t="s">
        <v>95</v>
      </c>
      <c r="D35" s="120">
        <v>7430.271451247069</v>
      </c>
      <c r="E35" s="120">
        <v>8249.755305307694</v>
      </c>
      <c r="F35" s="120">
        <v>9115.550098431358</v>
      </c>
      <c r="G35" s="120">
        <v>865.7947931236649</v>
      </c>
      <c r="H35" s="120">
        <v>1685.2786471842892</v>
      </c>
      <c r="I35" s="119">
        <v>10.494793616080145</v>
      </c>
      <c r="J35" s="119">
        <v>3.9815450729937383</v>
      </c>
      <c r="K35" s="119">
        <v>17.16209184954841</v>
      </c>
      <c r="L35" s="119">
        <v>22.681252740792374</v>
      </c>
    </row>
    <row r="36" spans="3:12" ht="15">
      <c r="C36" s="69" t="s">
        <v>112</v>
      </c>
      <c r="D36" s="120">
        <v>288.36000014999996</v>
      </c>
      <c r="E36" s="120">
        <v>297.62405438999997</v>
      </c>
      <c r="F36" s="120">
        <v>381.78568420000005</v>
      </c>
      <c r="G36" s="120">
        <v>84.16162981000008</v>
      </c>
      <c r="H36" s="120">
        <v>93.42568405000009</v>
      </c>
      <c r="I36" s="119">
        <v>28.277831905252032</v>
      </c>
      <c r="J36" s="119">
        <v>35.98846800566885</v>
      </c>
      <c r="K36" s="119">
        <v>5.544375939197453</v>
      </c>
      <c r="L36" s="119">
        <v>32.39897489298156</v>
      </c>
    </row>
    <row r="37" spans="3:12" ht="15">
      <c r="C37" s="69" t="s">
        <v>113</v>
      </c>
      <c r="D37" s="120">
        <v>5992.938607482005</v>
      </c>
      <c r="E37" s="120">
        <v>3528.199757747787</v>
      </c>
      <c r="F37" s="120">
        <v>3503.4476918278124</v>
      </c>
      <c r="G37" s="120">
        <v>-24.752065919974484</v>
      </c>
      <c r="H37" s="120">
        <v>-2489.4909156541926</v>
      </c>
      <c r="I37" s="119">
        <v>-0.7015494478627501</v>
      </c>
      <c r="J37" s="119">
        <v>-32.85558706953628</v>
      </c>
      <c r="K37" s="119">
        <v>-37.18205653994487</v>
      </c>
      <c r="L37" s="119">
        <v>-41.54040411070017</v>
      </c>
    </row>
    <row r="38" spans="3:12" ht="15.75">
      <c r="C38" s="50" t="s">
        <v>98</v>
      </c>
      <c r="D38" s="122">
        <v>77517.08487716896</v>
      </c>
      <c r="E38" s="122">
        <v>90642.2851582225</v>
      </c>
      <c r="F38" s="122">
        <v>92421.45886768163</v>
      </c>
      <c r="G38" s="122">
        <v>1779.1737094591372</v>
      </c>
      <c r="H38" s="122">
        <v>14904.373990512671</v>
      </c>
      <c r="I38" s="121">
        <v>1.9628517819839426</v>
      </c>
      <c r="J38" s="121">
        <v>19.46461531059111</v>
      </c>
      <c r="K38" s="121">
        <v>17.84448387872143</v>
      </c>
      <c r="L38" s="121">
        <v>19.227211670987955</v>
      </c>
    </row>
    <row r="39" spans="3:12" ht="15">
      <c r="C39" s="69" t="s">
        <v>114</v>
      </c>
      <c r="D39" s="120">
        <v>3848.09320023</v>
      </c>
      <c r="E39" s="120">
        <v>4796.562145739999</v>
      </c>
      <c r="F39" s="120">
        <v>5070.641182859999</v>
      </c>
      <c r="G39" s="120">
        <v>274.07903712000007</v>
      </c>
      <c r="H39" s="120">
        <v>1222.5479826299993</v>
      </c>
      <c r="I39" s="119">
        <v>5.714072470913769</v>
      </c>
      <c r="J39" s="119">
        <v>39.47630509711852</v>
      </c>
      <c r="K39" s="119">
        <v>21.287070194058007</v>
      </c>
      <c r="L39" s="119">
        <v>31.77022798088486</v>
      </c>
    </row>
    <row r="40" spans="3:12" ht="15">
      <c r="C40" s="69" t="s">
        <v>100</v>
      </c>
      <c r="D40" s="120">
        <v>6938.305544832058</v>
      </c>
      <c r="E40" s="120">
        <v>8774.622956200263</v>
      </c>
      <c r="F40" s="120">
        <v>9325.437131785135</v>
      </c>
      <c r="G40" s="120">
        <v>550.8141755848719</v>
      </c>
      <c r="H40" s="120">
        <v>2387.1315869530763</v>
      </c>
      <c r="I40" s="119">
        <v>6.277354347125074</v>
      </c>
      <c r="J40" s="119">
        <v>18.580397435112662</v>
      </c>
      <c r="K40" s="119">
        <v>23.741377700224298</v>
      </c>
      <c r="L40" s="119">
        <v>34.405109021627226</v>
      </c>
    </row>
    <row r="41" spans="3:12" ht="15">
      <c r="C41" s="69" t="s">
        <v>10</v>
      </c>
      <c r="D41" s="120">
        <v>2136.9326335700002</v>
      </c>
      <c r="E41" s="120">
        <v>2850.87482896</v>
      </c>
      <c r="F41" s="120">
        <v>2843.6862089000006</v>
      </c>
      <c r="G41" s="120">
        <v>-7.188620059999266</v>
      </c>
      <c r="H41" s="120">
        <v>706.7535753300003</v>
      </c>
      <c r="I41" s="119">
        <v>-0.2521548819672899</v>
      </c>
      <c r="J41" s="119">
        <v>67.05241355946146</v>
      </c>
      <c r="K41" s="119">
        <v>30.769149503872313</v>
      </c>
      <c r="L41" s="119">
        <v>33.07327354298879</v>
      </c>
    </row>
    <row r="42" spans="3:12" ht="15">
      <c r="C42" s="69" t="s">
        <v>115</v>
      </c>
      <c r="D42" s="120">
        <v>172.38304678</v>
      </c>
      <c r="E42" s="120">
        <v>189.08216784</v>
      </c>
      <c r="F42" s="120">
        <v>192.69287645</v>
      </c>
      <c r="G42" s="120">
        <v>3.610708609999989</v>
      </c>
      <c r="H42" s="120">
        <v>20.30982967</v>
      </c>
      <c r="I42" s="119">
        <v>1.9095976374965962</v>
      </c>
      <c r="J42" s="119">
        <v>10.330427901963738</v>
      </c>
      <c r="K42" s="119">
        <v>0.5925864896957074</v>
      </c>
      <c r="L42" s="119">
        <v>11.781802241794672</v>
      </c>
    </row>
    <row r="43" spans="3:12" ht="15">
      <c r="C43" s="69" t="s">
        <v>12</v>
      </c>
      <c r="D43" s="120">
        <v>1559.00569164</v>
      </c>
      <c r="E43" s="120">
        <v>2113.16931619</v>
      </c>
      <c r="F43" s="120">
        <v>2124.93460551</v>
      </c>
      <c r="G43" s="120">
        <v>11.765289320000193</v>
      </c>
      <c r="H43" s="120">
        <v>565.9289138700001</v>
      </c>
      <c r="I43" s="119">
        <v>0.5567603707786541</v>
      </c>
      <c r="J43" s="119">
        <v>32.97119795498745</v>
      </c>
      <c r="K43" s="119">
        <v>46.37386338221041</v>
      </c>
      <c r="L43" s="119">
        <v>36.30063167214417</v>
      </c>
    </row>
    <row r="44" spans="3:12" ht="15">
      <c r="C44" s="69" t="s">
        <v>116</v>
      </c>
      <c r="D44" s="120">
        <v>25360.118312249346</v>
      </c>
      <c r="E44" s="120">
        <v>30340.224800793683</v>
      </c>
      <c r="F44" s="120">
        <v>30874.3384827521</v>
      </c>
      <c r="G44" s="120">
        <v>534.1136819584171</v>
      </c>
      <c r="H44" s="120">
        <v>5514.220170502755</v>
      </c>
      <c r="I44" s="119">
        <v>1.7604143854083938</v>
      </c>
      <c r="J44" s="119">
        <v>21.284507797149192</v>
      </c>
      <c r="K44" s="119">
        <v>23.006520732302803</v>
      </c>
      <c r="L44" s="119">
        <v>21.74366894747213</v>
      </c>
    </row>
    <row r="45" spans="3:12" ht="15">
      <c r="C45" s="69" t="s">
        <v>14</v>
      </c>
      <c r="D45" s="120">
        <v>37502.24644786755</v>
      </c>
      <c r="E45" s="120">
        <v>41577.748942498554</v>
      </c>
      <c r="F45" s="120">
        <v>41989.7283794244</v>
      </c>
      <c r="G45" s="120">
        <v>411.9794369258452</v>
      </c>
      <c r="H45" s="120">
        <v>4487.481931556853</v>
      </c>
      <c r="I45" s="119">
        <v>0.9908651800644788</v>
      </c>
      <c r="J45" s="119">
        <v>13.55691562748104</v>
      </c>
      <c r="K45" s="119">
        <v>11.188947599093197</v>
      </c>
      <c r="L45" s="119">
        <v>11.965901663504267</v>
      </c>
    </row>
    <row r="46" spans="3:12" ht="15.75">
      <c r="C46" s="70"/>
      <c r="D46" s="122"/>
      <c r="E46" s="122"/>
      <c r="F46" s="122"/>
      <c r="G46" s="122"/>
      <c r="H46" s="120"/>
      <c r="I46" s="119"/>
      <c r="J46" s="119"/>
      <c r="K46" s="119"/>
      <c r="L46" s="119"/>
    </row>
    <row r="47" spans="3:12" ht="15.75">
      <c r="C47" s="50" t="s">
        <v>102</v>
      </c>
      <c r="D47" s="122">
        <v>91385.77458924636</v>
      </c>
      <c r="E47" s="122">
        <v>102846.64355526236</v>
      </c>
      <c r="F47" s="122">
        <v>105550.4909455941</v>
      </c>
      <c r="G47" s="122">
        <v>2703.8473903317354</v>
      </c>
      <c r="H47" s="122">
        <v>14164.716356347737</v>
      </c>
      <c r="I47" s="121">
        <v>2.629008878523958</v>
      </c>
      <c r="J47" s="121">
        <v>15.116176752628673</v>
      </c>
      <c r="K47" s="121">
        <v>14.215984769932325</v>
      </c>
      <c r="L47" s="121">
        <v>15.499913872480464</v>
      </c>
    </row>
    <row r="48" spans="3:12" ht="15.75">
      <c r="C48" s="50" t="s">
        <v>117</v>
      </c>
      <c r="D48" s="122">
        <v>2290.52963179</v>
      </c>
      <c r="E48" s="122">
        <v>3589.13656896</v>
      </c>
      <c r="F48" s="122">
        <v>3761.40144725</v>
      </c>
      <c r="G48" s="122">
        <v>172.26487828999961</v>
      </c>
      <c r="H48" s="122">
        <v>1470.8718154599997</v>
      </c>
      <c r="I48" s="121">
        <v>4.799618932859823</v>
      </c>
      <c r="J48" s="121">
        <v>-0.8620144627275355</v>
      </c>
      <c r="K48" s="121">
        <v>-0.10353143083793692</v>
      </c>
      <c r="L48" s="121">
        <v>64.21535853742894</v>
      </c>
    </row>
    <row r="49" spans="3:12" ht="15.75">
      <c r="C49" s="70" t="s">
        <v>95</v>
      </c>
      <c r="D49" s="120">
        <v>1916.16771479</v>
      </c>
      <c r="E49" s="120">
        <v>3205.86751996</v>
      </c>
      <c r="F49" s="120">
        <v>3362.5783982499997</v>
      </c>
      <c r="G49" s="120">
        <v>156.71087828999953</v>
      </c>
      <c r="H49" s="120">
        <v>1446.4106834599997</v>
      </c>
      <c r="I49" s="119">
        <v>4.888251848035031</v>
      </c>
      <c r="J49" s="119">
        <v>-7.467749606126274</v>
      </c>
      <c r="K49" s="119">
        <v>-5.242381422509339</v>
      </c>
      <c r="L49" s="119">
        <v>75.48455556869234</v>
      </c>
    </row>
    <row r="50" spans="3:16" ht="15">
      <c r="C50" s="69" t="s">
        <v>118</v>
      </c>
      <c r="D50" s="120">
        <v>93</v>
      </c>
      <c r="E50" s="120">
        <v>0</v>
      </c>
      <c r="F50" s="120">
        <v>0</v>
      </c>
      <c r="G50" s="120">
        <v>0</v>
      </c>
      <c r="H50" s="120">
        <v>-93</v>
      </c>
      <c r="I50" s="119">
        <v>0</v>
      </c>
      <c r="J50" s="119">
        <v>-100</v>
      </c>
      <c r="K50" s="119">
        <v>-100</v>
      </c>
      <c r="L50" s="119">
        <v>-100</v>
      </c>
      <c r="P50" s="118"/>
    </row>
    <row r="51" spans="3:12" ht="15">
      <c r="C51" s="69" t="s">
        <v>112</v>
      </c>
      <c r="D51" s="120">
        <v>23.116</v>
      </c>
      <c r="E51" s="120">
        <v>13.87</v>
      </c>
      <c r="F51" s="120">
        <v>13.958</v>
      </c>
      <c r="G51" s="120">
        <v>0.08800000000000097</v>
      </c>
      <c r="H51" s="120">
        <v>-9.158</v>
      </c>
      <c r="I51" s="119">
        <v>0.6344628695025304</v>
      </c>
      <c r="J51" s="119">
        <v>-39.43321616871705</v>
      </c>
      <c r="K51" s="119">
        <v>-39.52474384129061</v>
      </c>
      <c r="L51" s="119">
        <v>-39.61758089634885</v>
      </c>
    </row>
    <row r="52" spans="3:12" ht="15">
      <c r="C52" s="69" t="s">
        <v>119</v>
      </c>
      <c r="D52" s="120">
        <v>258.24591699999996</v>
      </c>
      <c r="E52" s="120">
        <v>369.399049</v>
      </c>
      <c r="F52" s="120">
        <v>384.865049</v>
      </c>
      <c r="G52" s="120">
        <v>15.466000000000008</v>
      </c>
      <c r="H52" s="120">
        <v>126.61913200000004</v>
      </c>
      <c r="I52" s="119">
        <v>4.186800166884027</v>
      </c>
      <c r="J52" s="119">
        <v>292.538359305676</v>
      </c>
      <c r="K52" s="119">
        <v>294.2695737096017</v>
      </c>
      <c r="L52" s="119">
        <v>49.030448756330216</v>
      </c>
    </row>
    <row r="53" spans="3:12" ht="15.75">
      <c r="C53" s="76" t="s">
        <v>120</v>
      </c>
      <c r="D53" s="122">
        <v>89095.24495745635</v>
      </c>
      <c r="E53" s="122">
        <v>99257.50698630235</v>
      </c>
      <c r="F53" s="122">
        <v>101789.0894983441</v>
      </c>
      <c r="G53" s="122">
        <v>2531.582512041743</v>
      </c>
      <c r="H53" s="122">
        <v>12693.844540887745</v>
      </c>
      <c r="I53" s="121">
        <v>2.5505199444421915</v>
      </c>
      <c r="J53" s="121">
        <v>15.706625343143997</v>
      </c>
      <c r="K53" s="121">
        <v>14.811082983174522</v>
      </c>
      <c r="L53" s="121">
        <v>14.24749945628318</v>
      </c>
    </row>
    <row r="54" spans="3:12" ht="15.75">
      <c r="C54" s="50" t="s">
        <v>121</v>
      </c>
      <c r="D54" s="120">
        <v>67314.68717321186</v>
      </c>
      <c r="E54" s="120">
        <v>75494.68062331824</v>
      </c>
      <c r="F54" s="120">
        <v>76815.42645426269</v>
      </c>
      <c r="G54" s="120">
        <v>1320.7458309444482</v>
      </c>
      <c r="H54" s="120">
        <v>9500.739281050832</v>
      </c>
      <c r="I54" s="119">
        <v>1.7494554848630037</v>
      </c>
      <c r="J54" s="119">
        <v>14.586767131339204</v>
      </c>
      <c r="K54" s="119">
        <v>13.66876639757434</v>
      </c>
      <c r="L54" s="119">
        <v>14.113917303966447</v>
      </c>
    </row>
    <row r="55" spans="3:12" ht="15">
      <c r="C55" s="69" t="s">
        <v>122</v>
      </c>
      <c r="D55" s="120">
        <v>33562.37714458773</v>
      </c>
      <c r="E55" s="120">
        <v>35472.07986242269</v>
      </c>
      <c r="F55" s="120">
        <v>36308.873575546735</v>
      </c>
      <c r="G55" s="120">
        <v>836.7937131240469</v>
      </c>
      <c r="H55" s="120">
        <v>2746.496430959007</v>
      </c>
      <c r="I55" s="119">
        <v>2.359020718180395</v>
      </c>
      <c r="J55" s="119">
        <v>11.087021934970382</v>
      </c>
      <c r="K55" s="119">
        <v>7.923844501419584</v>
      </c>
      <c r="L55" s="119">
        <v>8.183259544242107</v>
      </c>
    </row>
    <row r="56" spans="3:12" ht="15">
      <c r="C56" s="71" t="s">
        <v>119</v>
      </c>
      <c r="D56" s="120">
        <v>33752.310028624124</v>
      </c>
      <c r="E56" s="120">
        <v>40022.600760895555</v>
      </c>
      <c r="F56" s="120">
        <v>40506.552878715964</v>
      </c>
      <c r="G56" s="120">
        <v>483.9521178204086</v>
      </c>
      <c r="H56" s="120">
        <v>6754.2428500918395</v>
      </c>
      <c r="I56" s="119">
        <v>1.2091970752017156</v>
      </c>
      <c r="J56" s="119">
        <v>17.93893661009416</v>
      </c>
      <c r="K56" s="119">
        <v>19.29707447761041</v>
      </c>
      <c r="L56" s="119">
        <v>20.011201735122153</v>
      </c>
    </row>
    <row r="57" spans="3:12" ht="15">
      <c r="C57" s="71" t="s">
        <v>123</v>
      </c>
      <c r="D57" s="120">
        <v>1338.167</v>
      </c>
      <c r="E57" s="120">
        <v>2032.31716264</v>
      </c>
      <c r="F57" s="120">
        <v>2123.54127409</v>
      </c>
      <c r="G57" s="120">
        <v>91.22411145000001</v>
      </c>
      <c r="H57" s="120">
        <v>785.3742740900002</v>
      </c>
      <c r="I57" s="119">
        <v>4.48867495324888</v>
      </c>
      <c r="J57" s="119">
        <v>65.08921360241932</v>
      </c>
      <c r="K57" s="119">
        <v>93.91136643624203</v>
      </c>
      <c r="L57" s="119">
        <v>58.690303533863876</v>
      </c>
    </row>
    <row r="58" spans="3:12" ht="15">
      <c r="C58" s="69" t="s">
        <v>124</v>
      </c>
      <c r="D58" s="120">
        <v>0</v>
      </c>
      <c r="E58" s="120">
        <v>0</v>
      </c>
      <c r="F58" s="120">
        <v>0</v>
      </c>
      <c r="G58" s="120">
        <v>0</v>
      </c>
      <c r="H58" s="120">
        <v>0</v>
      </c>
      <c r="I58" s="119">
        <v>0</v>
      </c>
      <c r="J58" s="119">
        <v>0</v>
      </c>
      <c r="K58" s="119">
        <v>0</v>
      </c>
      <c r="L58" s="119">
        <v>0</v>
      </c>
    </row>
    <row r="59" spans="3:12" ht="15">
      <c r="C59" s="69" t="s">
        <v>125</v>
      </c>
      <c r="D59" s="120">
        <v>16481.07244243767</v>
      </c>
      <c r="E59" s="120">
        <v>19263.79212916575</v>
      </c>
      <c r="F59" s="120">
        <v>19676.39971961644</v>
      </c>
      <c r="G59" s="120">
        <v>412.607590450687</v>
      </c>
      <c r="H59" s="120">
        <v>3195.327277178767</v>
      </c>
      <c r="I59" s="119">
        <v>2.141881451399131</v>
      </c>
      <c r="J59" s="119">
        <v>13.751017464723795</v>
      </c>
      <c r="K59" s="119">
        <v>17.543043103533936</v>
      </c>
      <c r="L59" s="119">
        <v>19.387860154967893</v>
      </c>
    </row>
    <row r="60" spans="3:12" ht="15">
      <c r="C60" s="69" t="s">
        <v>126</v>
      </c>
      <c r="D60" s="120">
        <v>1738.8597379800003</v>
      </c>
      <c r="E60" s="120">
        <v>2506.23856199</v>
      </c>
      <c r="F60" s="120">
        <v>2940.45231043</v>
      </c>
      <c r="G60" s="120">
        <v>434.21374844</v>
      </c>
      <c r="H60" s="120">
        <v>1201.5925724499998</v>
      </c>
      <c r="I60" s="119">
        <v>17.325315914668003</v>
      </c>
      <c r="J60" s="119">
        <v>71.84312418987248</v>
      </c>
      <c r="K60" s="119">
        <v>74.99683382867005</v>
      </c>
      <c r="L60" s="119">
        <v>69.1023287390544</v>
      </c>
    </row>
    <row r="61" spans="3:12" ht="15">
      <c r="C61" s="69" t="s">
        <v>127</v>
      </c>
      <c r="D61" s="120">
        <v>47.176020189999996</v>
      </c>
      <c r="E61" s="120">
        <v>49.578575640000004</v>
      </c>
      <c r="F61" s="120">
        <v>49.99372759</v>
      </c>
      <c r="G61" s="120">
        <v>0.41515194999999494</v>
      </c>
      <c r="H61" s="120">
        <v>2.8177074000000033</v>
      </c>
      <c r="I61" s="119">
        <v>0.8373615914553428</v>
      </c>
      <c r="J61" s="119">
        <v>2.4546053579450313</v>
      </c>
      <c r="K61" s="119">
        <v>2.026300058465323</v>
      </c>
      <c r="L61" s="119">
        <v>5.972753506234252</v>
      </c>
    </row>
    <row r="62" spans="3:12" ht="15">
      <c r="C62" s="69" t="s">
        <v>112</v>
      </c>
      <c r="D62" s="120">
        <v>53.125</v>
      </c>
      <c r="E62" s="120">
        <v>13.68</v>
      </c>
      <c r="F62" s="120">
        <v>16.095</v>
      </c>
      <c r="G62" s="120">
        <v>2.414999999999999</v>
      </c>
      <c r="H62" s="120">
        <v>-37.03</v>
      </c>
      <c r="I62" s="119">
        <v>17.65350877192982</v>
      </c>
      <c r="J62" s="119">
        <v>-75.07488318223572</v>
      </c>
      <c r="K62" s="119">
        <v>-73.6882597322665</v>
      </c>
      <c r="L62" s="119">
        <v>-69.7035294117647</v>
      </c>
    </row>
    <row r="63" spans="3:12" ht="15">
      <c r="C63" s="69" t="s">
        <v>128</v>
      </c>
      <c r="D63" s="120">
        <v>55.94742359</v>
      </c>
      <c r="E63" s="120">
        <v>95.23196297</v>
      </c>
      <c r="F63" s="120">
        <v>95.815842</v>
      </c>
      <c r="G63" s="120">
        <v>0.5838790300000056</v>
      </c>
      <c r="H63" s="120">
        <v>39.868418410000004</v>
      </c>
      <c r="I63" s="119">
        <v>0.6131124590847081</v>
      </c>
      <c r="J63" s="119">
        <v>198.122846218974</v>
      </c>
      <c r="K63" s="119">
        <v>153.10882814471327</v>
      </c>
      <c r="L63" s="119">
        <v>71.26050826248603</v>
      </c>
    </row>
    <row r="64" spans="3:12" ht="15">
      <c r="C64" s="69" t="s">
        <v>129</v>
      </c>
      <c r="D64" s="120">
        <v>11065.271132819998</v>
      </c>
      <c r="E64" s="120">
        <v>12986.97190054955</v>
      </c>
      <c r="F64" s="120">
        <v>13199.141554570419</v>
      </c>
      <c r="G64" s="120">
        <v>212.16965402086862</v>
      </c>
      <c r="H64" s="120">
        <v>2133.87042175042</v>
      </c>
      <c r="I64" s="119">
        <v>1.6337115044646437</v>
      </c>
      <c r="J64" s="119">
        <v>19.223117227779895</v>
      </c>
      <c r="K64" s="119">
        <v>18.892562190866666</v>
      </c>
      <c r="L64" s="119">
        <v>19.28439345170027</v>
      </c>
    </row>
    <row r="65" spans="3:12" ht="15">
      <c r="C65" s="69" t="s">
        <v>110</v>
      </c>
      <c r="D65" s="120">
        <v>-8999.060972773175</v>
      </c>
      <c r="E65" s="120">
        <v>-13184.983929971202</v>
      </c>
      <c r="F65" s="120">
        <v>-13127.77638421547</v>
      </c>
      <c r="G65" s="120">
        <v>57.20754575573119</v>
      </c>
      <c r="H65" s="120">
        <v>-4128.715411442296</v>
      </c>
      <c r="I65" s="119">
        <v>-0.4338840764583028</v>
      </c>
      <c r="J65" s="119">
        <v>22.67985119546121</v>
      </c>
      <c r="K65" s="119">
        <v>33.26351342318685</v>
      </c>
      <c r="L65" s="119">
        <v>45.879402572488395</v>
      </c>
    </row>
    <row r="66" spans="3:12" ht="15.75">
      <c r="C66" s="72"/>
      <c r="D66" s="117"/>
      <c r="E66" s="117"/>
      <c r="F66" s="117"/>
      <c r="G66" s="117"/>
      <c r="H66" s="117"/>
      <c r="I66" s="116"/>
      <c r="J66" s="116"/>
      <c r="K66" s="116"/>
      <c r="L66" s="116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67" t="s">
        <v>160</v>
      </c>
      <c r="D68" s="167"/>
      <c r="E68" s="167"/>
      <c r="F68" s="167"/>
      <c r="G68" s="167"/>
      <c r="H68" s="167"/>
      <c r="I68" s="167"/>
      <c r="J68" s="167"/>
      <c r="K68" s="167"/>
      <c r="L68" s="168"/>
    </row>
    <row r="69" spans="3:12" ht="16.5">
      <c r="C69" s="88"/>
      <c r="D69" s="163" t="s">
        <v>159</v>
      </c>
      <c r="E69" s="163"/>
      <c r="F69" s="163"/>
      <c r="G69" s="89" t="s">
        <v>1</v>
      </c>
      <c r="H69" s="89"/>
      <c r="I69" s="90" t="s">
        <v>2</v>
      </c>
      <c r="J69" s="163" t="s">
        <v>144</v>
      </c>
      <c r="K69" s="163"/>
      <c r="L69" s="164"/>
    </row>
    <row r="70" spans="3:12" ht="16.5">
      <c r="C70" s="91"/>
      <c r="D70" s="92">
        <f>D5</f>
        <v>41760</v>
      </c>
      <c r="E70" s="92">
        <f>E5</f>
        <v>42095</v>
      </c>
      <c r="F70" s="92">
        <f>F5</f>
        <v>42125</v>
      </c>
      <c r="G70" s="93" t="s">
        <v>4</v>
      </c>
      <c r="H70" s="93" t="s">
        <v>5</v>
      </c>
      <c r="I70" s="93" t="s">
        <v>4</v>
      </c>
      <c r="J70" s="92">
        <f>J5</f>
        <v>42064</v>
      </c>
      <c r="K70" s="92">
        <f>K5</f>
        <v>42095</v>
      </c>
      <c r="L70" s="92">
        <f>L5</f>
        <v>42125</v>
      </c>
    </row>
    <row r="71" spans="3:12" ht="15.75">
      <c r="C71" s="49" t="s">
        <v>93</v>
      </c>
      <c r="D71" s="126">
        <v>92254.17446566501</v>
      </c>
      <c r="E71" s="126">
        <v>102032.73030199771</v>
      </c>
      <c r="F71" s="126">
        <v>104321.94514584176</v>
      </c>
      <c r="G71" s="126">
        <v>2289.214843844049</v>
      </c>
      <c r="H71" s="126">
        <v>12067.770680176749</v>
      </c>
      <c r="I71" s="125">
        <v>2.2436083373133338</v>
      </c>
      <c r="J71" s="125">
        <v>14.232856751393255</v>
      </c>
      <c r="K71" s="125">
        <v>13.383588830572037</v>
      </c>
      <c r="L71" s="125">
        <v>13.081002282418162</v>
      </c>
    </row>
    <row r="72" spans="3:12" ht="15.75">
      <c r="C72" s="49" t="s">
        <v>6</v>
      </c>
      <c r="D72" s="126">
        <v>25271.428112976053</v>
      </c>
      <c r="E72" s="126">
        <v>21602.171936615207</v>
      </c>
      <c r="F72" s="126">
        <v>20786.73822312013</v>
      </c>
      <c r="G72" s="126">
        <v>-815.4337134950765</v>
      </c>
      <c r="H72" s="126">
        <v>-4484.689889855923</v>
      </c>
      <c r="I72" s="125">
        <v>-3.774776517322938</v>
      </c>
      <c r="J72" s="125">
        <v>-18.684545567763312</v>
      </c>
      <c r="K72" s="125">
        <v>-14.969545922884125</v>
      </c>
      <c r="L72" s="125">
        <v>-17.74608807150547</v>
      </c>
    </row>
    <row r="73" spans="3:12" ht="15.75">
      <c r="C73" s="49" t="s">
        <v>7</v>
      </c>
      <c r="D73" s="126">
        <v>66982.74635268896</v>
      </c>
      <c r="E73" s="126">
        <v>80430.5583653825</v>
      </c>
      <c r="F73" s="126">
        <v>83535.20692272163</v>
      </c>
      <c r="G73" s="126">
        <v>3104.6485573391255</v>
      </c>
      <c r="H73" s="126">
        <v>16552.460570032665</v>
      </c>
      <c r="I73" s="125">
        <v>3.8600360614621487</v>
      </c>
      <c r="J73" s="125">
        <v>24.99433952521747</v>
      </c>
      <c r="K73" s="125">
        <v>24.536819630209333</v>
      </c>
      <c r="L73" s="125">
        <v>24.7115286716938</v>
      </c>
    </row>
    <row r="74" spans="3:12" ht="15">
      <c r="C74" s="52" t="s">
        <v>130</v>
      </c>
      <c r="D74" s="124">
        <v>211.53980025205965</v>
      </c>
      <c r="E74" s="124">
        <v>3318.933997080262</v>
      </c>
      <c r="F74" s="124">
        <v>5469.005397845134</v>
      </c>
      <c r="G74" s="124">
        <v>2150.071400764872</v>
      </c>
      <c r="H74" s="124">
        <v>5257.465597593075</v>
      </c>
      <c r="I74" s="123">
        <v>64.78198730846519</v>
      </c>
      <c r="J74" s="123">
        <v>210.91069871695288</v>
      </c>
      <c r="K74" s="123">
        <v>-349.72288393283634</v>
      </c>
      <c r="L74" s="123">
        <v>2485.331645075091</v>
      </c>
    </row>
    <row r="75" spans="3:12" ht="15">
      <c r="C75" s="52" t="s">
        <v>131</v>
      </c>
      <c r="D75" s="124">
        <v>66771.2065524369</v>
      </c>
      <c r="E75" s="124">
        <v>77111.62436830223</v>
      </c>
      <c r="F75" s="124">
        <v>78066.2015248765</v>
      </c>
      <c r="G75" s="124">
        <v>954.5771565742616</v>
      </c>
      <c r="H75" s="124">
        <v>11294.9949724396</v>
      </c>
      <c r="I75" s="123">
        <v>1.2379160267912257</v>
      </c>
      <c r="J75" s="123">
        <v>18.30969527895716</v>
      </c>
      <c r="K75" s="123">
        <v>16.99035484449585</v>
      </c>
      <c r="L75" s="123">
        <v>16.915966560480513</v>
      </c>
    </row>
    <row r="76" spans="3:12" ht="15">
      <c r="C76" s="57" t="s">
        <v>10</v>
      </c>
      <c r="D76" s="124">
        <v>2136.9336335700004</v>
      </c>
      <c r="E76" s="124">
        <v>2850.87582896</v>
      </c>
      <c r="F76" s="124">
        <v>2843.6872089000008</v>
      </c>
      <c r="G76" s="124">
        <v>-7.188620059999266</v>
      </c>
      <c r="H76" s="124">
        <v>706.7535753300003</v>
      </c>
      <c r="I76" s="123">
        <v>-0.2521547935190736</v>
      </c>
      <c r="J76" s="123">
        <v>65.66047455227194</v>
      </c>
      <c r="K76" s="123">
        <v>30.769135390121594</v>
      </c>
      <c r="L76" s="123">
        <v>33.073258066011384</v>
      </c>
    </row>
    <row r="77" spans="3:12" ht="15">
      <c r="C77" s="57" t="s">
        <v>11</v>
      </c>
      <c r="D77" s="124">
        <v>172.38304678</v>
      </c>
      <c r="E77" s="124">
        <v>189.08216784</v>
      </c>
      <c r="F77" s="124">
        <v>192.69287645</v>
      </c>
      <c r="G77" s="124">
        <v>3.610708609999989</v>
      </c>
      <c r="H77" s="124">
        <v>20.30982967</v>
      </c>
      <c r="I77" s="123">
        <v>1.9095976374965962</v>
      </c>
      <c r="J77" s="123">
        <v>10.330427901963738</v>
      </c>
      <c r="K77" s="123">
        <v>0.5925864896957074</v>
      </c>
      <c r="L77" s="123">
        <v>11.781802241794672</v>
      </c>
    </row>
    <row r="78" spans="3:12" ht="15">
      <c r="C78" s="57" t="s">
        <v>12</v>
      </c>
      <c r="D78" s="124">
        <v>1559.00569164</v>
      </c>
      <c r="E78" s="124">
        <v>2113.16931619</v>
      </c>
      <c r="F78" s="124">
        <v>2124.93460551</v>
      </c>
      <c r="G78" s="124">
        <v>11.765289320000193</v>
      </c>
      <c r="H78" s="124">
        <v>565.9289138700001</v>
      </c>
      <c r="I78" s="123">
        <v>0.5567603707786541</v>
      </c>
      <c r="J78" s="123">
        <v>32.97119795498745</v>
      </c>
      <c r="K78" s="123">
        <v>46.37386338221041</v>
      </c>
      <c r="L78" s="123">
        <v>36.30063167214417</v>
      </c>
    </row>
    <row r="79" spans="3:12" ht="15">
      <c r="C79" s="57" t="s">
        <v>132</v>
      </c>
      <c r="D79" s="124">
        <v>25360.118312249346</v>
      </c>
      <c r="E79" s="124">
        <v>30340.224800793683</v>
      </c>
      <c r="F79" s="124">
        <v>30874.3384827521</v>
      </c>
      <c r="G79" s="124">
        <v>534.1136819584171</v>
      </c>
      <c r="H79" s="124">
        <v>5514.220170502755</v>
      </c>
      <c r="I79" s="123">
        <v>1.7604143854083938</v>
      </c>
      <c r="J79" s="123">
        <v>21.284507797149192</v>
      </c>
      <c r="K79" s="123">
        <v>23.006520732302803</v>
      </c>
      <c r="L79" s="123">
        <v>21.74366894747213</v>
      </c>
    </row>
    <row r="80" spans="3:12" ht="15">
      <c r="C80" s="57" t="s">
        <v>14</v>
      </c>
      <c r="D80" s="124">
        <v>37542.765868197544</v>
      </c>
      <c r="E80" s="124">
        <v>41618.27225451855</v>
      </c>
      <c r="F80" s="124">
        <v>42030.5483512644</v>
      </c>
      <c r="G80" s="124">
        <v>412.2760967458453</v>
      </c>
      <c r="H80" s="124">
        <v>4487.782483066854</v>
      </c>
      <c r="I80" s="123">
        <v>0.9906131956284752</v>
      </c>
      <c r="J80" s="123">
        <v>13.537330125240507</v>
      </c>
      <c r="K80" s="123">
        <v>11.173181426353967</v>
      </c>
      <c r="L80" s="123">
        <v>11.953787578736847</v>
      </c>
    </row>
    <row r="81" spans="3:12" ht="15.75">
      <c r="C81" s="57"/>
      <c r="D81" s="124"/>
      <c r="E81" s="124"/>
      <c r="F81" s="124"/>
      <c r="G81" s="126"/>
      <c r="H81" s="126"/>
      <c r="I81" s="125"/>
      <c r="J81" s="125"/>
      <c r="K81" s="125"/>
      <c r="L81" s="125"/>
    </row>
    <row r="82" spans="3:12" ht="15.75">
      <c r="C82" s="49" t="s">
        <v>102</v>
      </c>
      <c r="D82" s="126">
        <v>92254.17447689331</v>
      </c>
      <c r="E82" s="126">
        <v>102032.73031404207</v>
      </c>
      <c r="F82" s="126">
        <v>104321.94515475506</v>
      </c>
      <c r="G82" s="126">
        <v>2289.214840712986</v>
      </c>
      <c r="H82" s="126">
        <v>12067.770677861743</v>
      </c>
      <c r="I82" s="125">
        <v>2.2436083339798043</v>
      </c>
      <c r="J82" s="125">
        <v>14.232856753795165</v>
      </c>
      <c r="K82" s="125">
        <v>13.383588843956298</v>
      </c>
      <c r="L82" s="125">
        <v>13.081002292079832</v>
      </c>
    </row>
    <row r="83" spans="3:12" ht="15.75">
      <c r="C83" s="49" t="s">
        <v>133</v>
      </c>
      <c r="D83" s="126">
        <v>69508.65025169184</v>
      </c>
      <c r="E83" s="126">
        <v>78372.39989872824</v>
      </c>
      <c r="F83" s="126">
        <v>79452.34691806269</v>
      </c>
      <c r="G83" s="126">
        <v>1079.947019334446</v>
      </c>
      <c r="H83" s="126">
        <v>9943.696666370844</v>
      </c>
      <c r="I83" s="125">
        <v>1.3779685459803948</v>
      </c>
      <c r="J83" s="125">
        <v>14.714800144570292</v>
      </c>
      <c r="K83" s="125">
        <v>14.323141958036201</v>
      </c>
      <c r="L83" s="125">
        <v>14.305696672809171</v>
      </c>
    </row>
    <row r="84" spans="3:12" ht="15">
      <c r="C84" s="52" t="s">
        <v>134</v>
      </c>
      <c r="D84" s="124">
        <v>2193.9630784799992</v>
      </c>
      <c r="E84" s="124">
        <v>2877.71927541</v>
      </c>
      <c r="F84" s="124">
        <v>2636.9204638</v>
      </c>
      <c r="G84" s="124">
        <v>-240.79881161000003</v>
      </c>
      <c r="H84" s="124">
        <v>442.95738532000087</v>
      </c>
      <c r="I84" s="123">
        <v>-8.3676963791297</v>
      </c>
      <c r="J84" s="123">
        <v>18.70339874828713</v>
      </c>
      <c r="K84" s="123">
        <v>34.66047456028761</v>
      </c>
      <c r="L84" s="123">
        <v>20.189828610374175</v>
      </c>
    </row>
    <row r="85" spans="3:12" ht="15">
      <c r="C85" s="52" t="s">
        <v>135</v>
      </c>
      <c r="D85" s="124">
        <v>33562.37714458773</v>
      </c>
      <c r="E85" s="124">
        <v>35472.07986242269</v>
      </c>
      <c r="F85" s="124">
        <v>36308.87357554673</v>
      </c>
      <c r="G85" s="124">
        <v>836.7937131240396</v>
      </c>
      <c r="H85" s="124">
        <v>2746.4964309589996</v>
      </c>
      <c r="I85" s="123">
        <v>2.3590207181803744</v>
      </c>
      <c r="J85" s="123">
        <v>11.087021934970382</v>
      </c>
      <c r="K85" s="123">
        <v>7.923844501419584</v>
      </c>
      <c r="L85" s="123">
        <v>8.183259544242107</v>
      </c>
    </row>
    <row r="86" spans="3:12" ht="15">
      <c r="C86" s="52" t="s">
        <v>136</v>
      </c>
      <c r="D86" s="124">
        <v>33752.31002862412</v>
      </c>
      <c r="E86" s="124">
        <v>40022.600760895555</v>
      </c>
      <c r="F86" s="124">
        <v>40506.552878715964</v>
      </c>
      <c r="G86" s="124">
        <v>483.9521178204086</v>
      </c>
      <c r="H86" s="124">
        <v>6754.242850091847</v>
      </c>
      <c r="I86" s="123">
        <v>1.2091970752017156</v>
      </c>
      <c r="J86" s="123">
        <v>17.93893661009416</v>
      </c>
      <c r="K86" s="123">
        <v>19.29707447761041</v>
      </c>
      <c r="L86" s="123">
        <v>20.011201735122153</v>
      </c>
    </row>
    <row r="87" spans="3:12" ht="15">
      <c r="C87" s="52" t="s">
        <v>21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3">
        <v>0</v>
      </c>
      <c r="J87" s="123">
        <v>0</v>
      </c>
      <c r="K87" s="123">
        <v>0</v>
      </c>
      <c r="L87" s="123">
        <v>0</v>
      </c>
    </row>
    <row r="88" spans="3:12" ht="15.75">
      <c r="C88" s="74" t="s">
        <v>15</v>
      </c>
      <c r="D88" s="126">
        <v>22745.524225201472</v>
      </c>
      <c r="E88" s="126">
        <v>23660.330415313838</v>
      </c>
      <c r="F88" s="126">
        <v>24869.598236692364</v>
      </c>
      <c r="G88" s="126">
        <v>1209.2678213785257</v>
      </c>
      <c r="H88" s="126">
        <v>2124.0740114908913</v>
      </c>
      <c r="I88" s="125">
        <v>5.1109506932153534</v>
      </c>
      <c r="J88" s="125">
        <v>12.664033434920007</v>
      </c>
      <c r="K88" s="125">
        <v>10.378791679793235</v>
      </c>
      <c r="L88" s="125">
        <v>9.338426278772992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Andreas, Abiatar</cp:lastModifiedBy>
  <cp:lastPrinted>2015-07-06T09:04:24Z</cp:lastPrinted>
  <dcterms:created xsi:type="dcterms:W3CDTF">2013-04-23T13:55:53Z</dcterms:created>
  <dcterms:modified xsi:type="dcterms:W3CDTF">2015-07-10T08:59:33Z</dcterms:modified>
  <cp:category/>
  <cp:version/>
  <cp:contentType/>
  <cp:contentStatus/>
</cp:coreProperties>
</file>