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85" windowWidth="13395" windowHeight="6900" activeTab="4"/>
  </bookViews>
  <sheets>
    <sheet name="Coverpage" sheetId="1" r:id="rId1"/>
    <sheet name="S1" sheetId="2" r:id="rId2"/>
    <sheet name="S2" sheetId="3" r:id="rId3"/>
    <sheet name="S3" sheetId="4" r:id="rId4"/>
    <sheet name="S4" sheetId="5" r:id="rId5"/>
    <sheet name="S5" sheetId="6" r:id="rId6"/>
    <sheet name="S6" sheetId="7" r:id="rId7"/>
    <sheet name="S7" sheetId="8" r:id="rId8"/>
    <sheet name="S8" sheetId="9" r:id="rId9"/>
  </sheets>
  <externalReferences>
    <externalReference r:id="rId12"/>
  </externalReferences>
  <definedNames>
    <definedName name="__123Graph_A" hidden="1">'[1]M1 M2 Chart'!$D$6:$D$70</definedName>
    <definedName name="__123Graph_B" hidden="1">'[1]M1 M2 Chart'!$E$6:$E$70</definedName>
    <definedName name="__123Graph_C" hidden="1">'[1]M1 M2 Chart'!$F$6:$F$70</definedName>
    <definedName name="__123Graph_D" hidden="1">'[1]M1 M2 Chart'!$G$6:$G$70</definedName>
    <definedName name="__123Graph_E" hidden="1">'[1]M1 M2 Chart'!$H$6:$H$70</definedName>
    <definedName name="__123Graph_F" hidden="1">'[1]M1 M2 Chart'!$I$6:$I$70</definedName>
  </definedNames>
  <calcPr fullCalcOnLoad="1"/>
</workbook>
</file>

<file path=xl/sharedStrings.xml><?xml version="1.0" encoding="utf-8"?>
<sst xmlns="http://schemas.openxmlformats.org/spreadsheetml/2006/main" count="294" uniqueCount="164">
  <si>
    <t>Determinants of Money Supply</t>
  </si>
  <si>
    <t>Change in N$ Million</t>
  </si>
  <si>
    <t>% change</t>
  </si>
  <si>
    <t>Annual Percentage Change</t>
  </si>
  <si>
    <t>One Month</t>
  </si>
  <si>
    <t>One Year</t>
  </si>
  <si>
    <t>Net Foreign Assets</t>
  </si>
  <si>
    <t>Domestic Claims</t>
  </si>
  <si>
    <t>Net Claims on central Government</t>
  </si>
  <si>
    <t>Claims on other sectors</t>
  </si>
  <si>
    <t>Other financial corporations</t>
  </si>
  <si>
    <t>State and local government</t>
  </si>
  <si>
    <t>Public nonfinancial corporations</t>
  </si>
  <si>
    <t>Other nonfinancial corporations</t>
  </si>
  <si>
    <t>Other resident sectors</t>
  </si>
  <si>
    <t>Other Items Net</t>
  </si>
  <si>
    <t xml:space="preserve">Broad Money Liabilities </t>
  </si>
  <si>
    <t>Broad Money Liabilities</t>
  </si>
  <si>
    <t>Currency outside depository corporations</t>
  </si>
  <si>
    <t>Transferable deposits</t>
  </si>
  <si>
    <t>Other deposits</t>
  </si>
  <si>
    <t>Securities other than shares (included in Broad Money)</t>
  </si>
  <si>
    <t>Claims on the Private Sector by Other Depository Corporations</t>
  </si>
  <si>
    <t xml:space="preserve">Change over </t>
  </si>
  <si>
    <t>Total Claims on the Private Sector</t>
  </si>
  <si>
    <t>Other nonfinancial corporations (Businesses)</t>
  </si>
  <si>
    <t>Loans and Advances</t>
  </si>
  <si>
    <t>Mortgage Loans</t>
  </si>
  <si>
    <t xml:space="preserve">Other Loans &amp; Advances </t>
  </si>
  <si>
    <t>Overdraft</t>
  </si>
  <si>
    <t>Instalment Credit</t>
  </si>
  <si>
    <t>Leasing Transactions</t>
  </si>
  <si>
    <t>Other Claims</t>
  </si>
  <si>
    <t>Other resident sectors (Individuals)</t>
  </si>
  <si>
    <t xml:space="preserve">Loans and Advances </t>
  </si>
  <si>
    <t>Other Loans &amp; Advances</t>
  </si>
  <si>
    <t>Claims on non-resident private sector</t>
  </si>
  <si>
    <t>FINANCIAL INDICATORS</t>
  </si>
  <si>
    <t>Money Market</t>
  </si>
  <si>
    <t>Repo Rate [%]</t>
  </si>
  <si>
    <t>Prime Rate  (market avg) %</t>
  </si>
  <si>
    <t>Mortgage Rate (market avg) [%]</t>
  </si>
  <si>
    <t>Lending Rate (monthly weighted avg) [%]</t>
  </si>
  <si>
    <t>Deposit Rate (monthly weighted avg) [%]</t>
  </si>
  <si>
    <t>91-Day Treasury Bills</t>
  </si>
  <si>
    <t xml:space="preserve">  - discount rate [%]</t>
  </si>
  <si>
    <t xml:space="preserve">   - Effective yield (%)</t>
  </si>
  <si>
    <t xml:space="preserve">  - allotted [N$ mln]</t>
  </si>
  <si>
    <t xml:space="preserve">  - redeemed [N$ mln]</t>
  </si>
  <si>
    <t>182-Day Treasury Bills</t>
  </si>
  <si>
    <t xml:space="preserve">  - Effective yield(%)</t>
  </si>
  <si>
    <t>273-Day Treasury Bills</t>
  </si>
  <si>
    <t>365-Day Treasury Bills</t>
  </si>
  <si>
    <t>Debt outstanding (91,182, 273 &amp; 365 day TBs) [N$ mln]</t>
  </si>
  <si>
    <t>Capital Market</t>
  </si>
  <si>
    <t>Internal Registered Stock (IRS)</t>
  </si>
  <si>
    <t xml:space="preserve">  - outstanding [N$ mln]</t>
  </si>
  <si>
    <t>Namibian Stock Exchange</t>
  </si>
  <si>
    <t>All Shares</t>
  </si>
  <si>
    <t xml:space="preserve">    volume [mln shares]</t>
  </si>
  <si>
    <t xml:space="preserve">    turnover [N$ mln]</t>
  </si>
  <si>
    <t xml:space="preserve">    price index (end of month)</t>
  </si>
  <si>
    <t xml:space="preserve">    market capitalization [N$ bln]</t>
  </si>
  <si>
    <t xml:space="preserve">    -  mining</t>
  </si>
  <si>
    <t xml:space="preserve">    -  financial</t>
  </si>
  <si>
    <t xml:space="preserve">    -  industrial</t>
  </si>
  <si>
    <t xml:space="preserve">    -  retail</t>
  </si>
  <si>
    <t xml:space="preserve">    -  fishing</t>
  </si>
  <si>
    <t>Local Shares</t>
  </si>
  <si>
    <t>DevX</t>
  </si>
  <si>
    <t xml:space="preserve">    volume [000 shares]</t>
  </si>
  <si>
    <t>Namibia Consumer Price Index (NCPI) [Percentage Change]</t>
  </si>
  <si>
    <t>Twelve Months</t>
  </si>
  <si>
    <t>Since last December</t>
  </si>
  <si>
    <t>Month-on-Month</t>
  </si>
  <si>
    <t xml:space="preserve">       International reserves and exchange rates</t>
  </si>
  <si>
    <t>J</t>
  </si>
  <si>
    <t>F</t>
  </si>
  <si>
    <t>M</t>
  </si>
  <si>
    <t>A</t>
  </si>
  <si>
    <t>S</t>
  </si>
  <si>
    <t>O</t>
  </si>
  <si>
    <t>N</t>
  </si>
  <si>
    <t>D</t>
  </si>
  <si>
    <t xml:space="preserve">M </t>
  </si>
  <si>
    <t xml:space="preserve">         Foreign exchange reserves (NAD millions)</t>
  </si>
  <si>
    <t xml:space="preserve">   Change in reserves</t>
  </si>
  <si>
    <t>NAD per U.S dollar</t>
  </si>
  <si>
    <t>U.S dollar per NAD</t>
  </si>
  <si>
    <t xml:space="preserve">NAD per British pound </t>
  </si>
  <si>
    <t>British pound per NAD</t>
  </si>
  <si>
    <t xml:space="preserve">NAD per Japanese yen </t>
  </si>
  <si>
    <t>Japanese yen per NAD</t>
  </si>
  <si>
    <t>NAD per Euro</t>
  </si>
  <si>
    <t>Euro per NAD</t>
  </si>
  <si>
    <t>Total Assets</t>
  </si>
  <si>
    <t>Claims on nonresidents</t>
  </si>
  <si>
    <t>Deposits</t>
  </si>
  <si>
    <t>Securities other than shares</t>
  </si>
  <si>
    <t xml:space="preserve">Other </t>
  </si>
  <si>
    <t>Claims on residents</t>
  </si>
  <si>
    <t>Other depository corporations</t>
  </si>
  <si>
    <t>Central government</t>
  </si>
  <si>
    <t>Other sectors</t>
  </si>
  <si>
    <t>Total Liabilities</t>
  </si>
  <si>
    <t>Monetary Base</t>
  </si>
  <si>
    <t>Currency in circulation</t>
  </si>
  <si>
    <t xml:space="preserve">Liabilities to ODC's </t>
  </si>
  <si>
    <t>Liabilities to residents</t>
  </si>
  <si>
    <t>Liabilities to central government</t>
  </si>
  <si>
    <t>Shares and other equity</t>
  </si>
  <si>
    <t>Liabilities to non-residents</t>
  </si>
  <si>
    <t xml:space="preserve">Other Items Net </t>
  </si>
  <si>
    <t>Foreign currency</t>
  </si>
  <si>
    <t>Loans</t>
  </si>
  <si>
    <t>Others</t>
  </si>
  <si>
    <t>Central bank</t>
  </si>
  <si>
    <t>State and local governments</t>
  </si>
  <si>
    <t>Other non financial corporations</t>
  </si>
  <si>
    <t>Non resident sector</t>
  </si>
  <si>
    <t>Securities other than shars</t>
  </si>
  <si>
    <t>Other</t>
  </si>
  <si>
    <t>Resident sector</t>
  </si>
  <si>
    <t>Deposits included in M2</t>
  </si>
  <si>
    <t>Transferable</t>
  </si>
  <si>
    <t>Deposits excluded from M2</t>
  </si>
  <si>
    <t>Securities other than shares included in M2</t>
  </si>
  <si>
    <t>Securities other than shares excluded from M2</t>
  </si>
  <si>
    <t>Liabilities to Central Government</t>
  </si>
  <si>
    <t>Liabilities to Central Bank</t>
  </si>
  <si>
    <t>Financial Derivatives</t>
  </si>
  <si>
    <t>Shares and Equity</t>
  </si>
  <si>
    <t>Net Claims on the Central Government</t>
  </si>
  <si>
    <t>Claims on other Sectors</t>
  </si>
  <si>
    <t>Other non-financial corporations</t>
  </si>
  <si>
    <t>Broad Money Supply</t>
  </si>
  <si>
    <t>Currency Outside Depository Corporations</t>
  </si>
  <si>
    <t>Transferable Deposits</t>
  </si>
  <si>
    <t>Other Deposits</t>
  </si>
  <si>
    <t xml:space="preserve">Foreign Reserves </t>
  </si>
  <si>
    <t xml:space="preserve">            Annual inflation (Namibia vs South Africa)</t>
  </si>
  <si>
    <t>Domestic and other sectors claims (month-on-month percentage changes)</t>
  </si>
  <si>
    <t>Money Supply (month-on-month  percentage changes)</t>
  </si>
  <si>
    <t>Domestic claims vs claims on other sectors (annual percentage changes)</t>
  </si>
  <si>
    <t>Money Supply (N$ Million)</t>
  </si>
  <si>
    <t xml:space="preserve">Components of Money Supply </t>
  </si>
  <si>
    <t>Annual percentage change</t>
  </si>
  <si>
    <t xml:space="preserve">Other Foreign Assets </t>
  </si>
  <si>
    <t xml:space="preserve">Other Liabilities </t>
  </si>
  <si>
    <t xml:space="preserve">             Selected interest rates</t>
  </si>
  <si>
    <t>U.S Dollar/Namibia Dollar exchange rate</t>
  </si>
  <si>
    <t>N$ Million</t>
  </si>
  <si>
    <t xml:space="preserve">Monetary and Financial Statistics </t>
  </si>
  <si>
    <t>Source: NSX</t>
  </si>
  <si>
    <t>Source: NSA &amp; STATSSA</t>
  </si>
  <si>
    <t>Namibia Stock Exchange</t>
  </si>
  <si>
    <t>Foreign exchange rates (average)</t>
  </si>
  <si>
    <t xml:space="preserve">   International reserves*</t>
  </si>
  <si>
    <t>*International Reserves of the Bank of Namibia</t>
  </si>
  <si>
    <t>Monetary and Financial Statistics</t>
  </si>
  <si>
    <t>Central Bank</t>
  </si>
  <si>
    <t xml:space="preserve"> (N$ Million)</t>
  </si>
  <si>
    <t xml:space="preserve">Depository Corporations Survey </t>
  </si>
  <si>
    <t>Other Depository Corporations</t>
  </si>
</sst>
</file>

<file path=xl/styles.xml><?xml version="1.0" encoding="utf-8"?>
<styleSheet xmlns="http://schemas.openxmlformats.org/spreadsheetml/2006/main">
  <numFmts count="4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.00_);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[$-409]mmm\-yy;@"/>
    <numFmt numFmtId="168" formatCode="#,##0.0"/>
    <numFmt numFmtId="169" formatCode="0.0000"/>
    <numFmt numFmtId="170" formatCode="_-[$€-2]* #,##0.00_-;\-[$€-2]* #,##0.00_-;_-[$€-2]* &quot;-&quot;??_-"/>
    <numFmt numFmtId="171" formatCode="&quot;   &quot;@"/>
    <numFmt numFmtId="172" formatCode="&quot;      &quot;@"/>
    <numFmt numFmtId="173" formatCode="&quot;         &quot;@"/>
    <numFmt numFmtId="174" formatCode="&quot;            &quot;@"/>
    <numFmt numFmtId="175" formatCode="&quot;               &quot;@"/>
    <numFmt numFmtId="176" formatCode="[Black][&gt;0.05]#,##0.0;[Black][&lt;-0.05]\-#,##0.0;;"/>
    <numFmt numFmtId="177" formatCode="[Black][&gt;0.5]#,##0;[Black][&lt;-0.5]\-#,##0;;"/>
    <numFmt numFmtId="178" formatCode="0.0"/>
    <numFmt numFmtId="179" formatCode="#,##0.0_);\(#,##0.0\)"/>
    <numFmt numFmtId="180" formatCode="_(* #,##0.0000_);_(* \(#,##0.0000\);_(* &quot;-&quot;??_);_(@_)"/>
    <numFmt numFmtId="181" formatCode="_-* #,##0.00_-;\-* #,##0.00_-;_-* &quot;-&quot;??_-;_-@_-"/>
    <numFmt numFmtId="182" formatCode="_(* #,##0.0_);_(* \(#,##0.0\);_(* &quot;-&quot;??_);_(@_)"/>
    <numFmt numFmtId="183" formatCode="_ * #,##0.0000_ ;_ * \-#,##0.0000_ ;_ * &quot;-&quot;????_ ;_ @_ "/>
    <numFmt numFmtId="184" formatCode="_(&quot;$&quot;* #,##0_);_(&quot;$&quot;* \(#,##0\);_(&quot;$&quot;* &quot;-&quot;_);_(@_)"/>
    <numFmt numFmtId="185" formatCode="_(* #,##0_);_(* \(#,##0\);_(* &quot;-&quot;_);_(@_)"/>
    <numFmt numFmtId="186" formatCode="0.0%"/>
    <numFmt numFmtId="187" formatCode="_(* #,##0_);_(* \(#,##0\);_(* &quot;-&quot;??_);_(@_)"/>
    <numFmt numFmtId="188" formatCode="#,##0.000"/>
    <numFmt numFmtId="189" formatCode="0.000"/>
    <numFmt numFmtId="190" formatCode="#,##0.0000"/>
    <numFmt numFmtId="191" formatCode="#,##0.000_);\(#,##0.000\)"/>
    <numFmt numFmtId="192" formatCode="#,##0.000000"/>
    <numFmt numFmtId="193" formatCode="mmm\-yyyy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sz val="11"/>
      <name val="Tms Rm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8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8"/>
      <name val="Univers"/>
      <family val="2"/>
    </font>
    <font>
      <sz val="8"/>
      <color indexed="61"/>
      <name val="Arial"/>
      <family val="2"/>
    </font>
    <font>
      <i/>
      <sz val="8"/>
      <color indexed="61"/>
      <name val="Arial"/>
      <family val="2"/>
    </font>
    <font>
      <b/>
      <sz val="12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b/>
      <sz val="9"/>
      <color indexed="9"/>
      <name val="Arial"/>
      <family val="2"/>
    </font>
    <font>
      <sz val="8"/>
      <color indexed="61"/>
      <name val="Times New Roman"/>
      <family val="1"/>
    </font>
    <font>
      <sz val="8"/>
      <color indexed="61"/>
      <name val="Univers"/>
      <family val="0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9"/>
      <name val="Comic Sans MS"/>
      <family val="4"/>
    </font>
    <font>
      <b/>
      <sz val="10"/>
      <name val="Comic Sans MS"/>
      <family val="4"/>
    </font>
    <font>
      <sz val="9"/>
      <name val="Comic Sans MS"/>
      <family val="4"/>
    </font>
    <font>
      <sz val="12"/>
      <name val="Comic Sans MS"/>
      <family val="4"/>
    </font>
    <font>
      <b/>
      <sz val="11"/>
      <name val="Comic Sans MS"/>
      <family val="4"/>
    </font>
    <font>
      <b/>
      <sz val="8"/>
      <name val="Comic Sans MS"/>
      <family val="4"/>
    </font>
    <font>
      <i/>
      <sz val="8"/>
      <color indexed="60"/>
      <name val="Arial"/>
      <family val="2"/>
    </font>
    <font>
      <sz val="14"/>
      <color indexed="8"/>
      <name val="Comic Sans MS"/>
      <family val="4"/>
    </font>
    <font>
      <b/>
      <sz val="8"/>
      <color indexed="63"/>
      <name val="Comic Sans MS"/>
      <family val="4"/>
    </font>
    <font>
      <sz val="8"/>
      <color indexed="63"/>
      <name val="Comic Sans MS"/>
      <family val="4"/>
    </font>
    <font>
      <i/>
      <sz val="8"/>
      <color indexed="63"/>
      <name val="Comic Sans MS"/>
      <family val="4"/>
    </font>
    <font>
      <sz val="10"/>
      <color indexed="8"/>
      <name val="Calibri"/>
      <family val="2"/>
    </font>
    <font>
      <b/>
      <sz val="12"/>
      <color indexed="63"/>
      <name val="Comic Sans MS"/>
      <family val="4"/>
    </font>
    <font>
      <b/>
      <i/>
      <sz val="8"/>
      <color indexed="63"/>
      <name val="Comic Sans MS"/>
      <family val="4"/>
    </font>
    <font>
      <b/>
      <sz val="11"/>
      <color indexed="8"/>
      <name val="Comic Sans MS"/>
      <family val="4"/>
    </font>
    <font>
      <b/>
      <sz val="10"/>
      <color indexed="63"/>
      <name val="Comic Sans MS"/>
      <family val="4"/>
    </font>
    <font>
      <sz val="10"/>
      <color indexed="63"/>
      <name val="Comic Sans MS"/>
      <family val="4"/>
    </font>
    <font>
      <sz val="12"/>
      <name val="Arial MT"/>
      <family val="0"/>
    </font>
    <font>
      <i/>
      <sz val="8"/>
      <color indexed="16"/>
      <name val="Arial"/>
      <family val="2"/>
    </font>
    <font>
      <sz val="8.45"/>
      <color indexed="8"/>
      <name val="Calibri"/>
      <family val="0"/>
    </font>
    <font>
      <b/>
      <sz val="26"/>
      <color indexed="63"/>
      <name val="Comic Sans MS"/>
      <family val="0"/>
    </font>
    <font>
      <b/>
      <sz val="28"/>
      <color indexed="63"/>
      <name val="Comic Sans MS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 tint="0.24998000264167786"/>
      <name val="Comic Sans MS"/>
      <family val="4"/>
    </font>
    <font>
      <sz val="8"/>
      <color theme="1" tint="0.24998000264167786"/>
      <name val="Comic Sans MS"/>
      <family val="4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>
        <color indexed="63"/>
      </left>
      <right style="thin"/>
      <top style="thin"/>
      <bottom/>
    </border>
  </borders>
  <cellStyleXfs count="94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17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175" fontId="5" fillId="0" borderId="0" applyFont="0" applyFill="0" applyBorder="0" applyAlignment="0" applyProtection="0"/>
    <xf numFmtId="0" fontId="71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71" fillId="2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71" fillId="27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71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71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71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71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71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71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71" fillId="40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71" fillId="4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71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72" fillId="4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73" fillId="45" borderId="1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74" fillId="47" borderId="3" applyNumberFormat="0" applyAlignment="0" applyProtection="0"/>
    <xf numFmtId="0" fontId="18" fillId="48" borderId="4" applyNumberFormat="0" applyAlignment="0" applyProtection="0"/>
    <xf numFmtId="0" fontId="18" fillId="48" borderId="4" applyNumberFormat="0" applyAlignment="0" applyProtection="0"/>
    <xf numFmtId="1" fontId="6" fillId="49" borderId="5">
      <alignment horizontal="right" vertical="center"/>
      <protection/>
    </xf>
    <xf numFmtId="0" fontId="7" fillId="49" borderId="5">
      <alignment horizontal="right" vertical="center"/>
      <protection/>
    </xf>
    <xf numFmtId="0" fontId="4" fillId="49" borderId="6">
      <alignment/>
      <protection/>
    </xf>
    <xf numFmtId="0" fontId="6" fillId="46" borderId="5">
      <alignment horizontal="center" vertical="center"/>
      <protection/>
    </xf>
    <xf numFmtId="1" fontId="6" fillId="49" borderId="5">
      <alignment horizontal="right" vertical="center"/>
      <protection/>
    </xf>
    <xf numFmtId="0" fontId="4" fillId="49" borderId="0">
      <alignment/>
      <protection/>
    </xf>
    <xf numFmtId="0" fontId="8" fillId="49" borderId="5">
      <alignment horizontal="left" vertical="center"/>
      <protection/>
    </xf>
    <xf numFmtId="0" fontId="8" fillId="49" borderId="5">
      <alignment/>
      <protection/>
    </xf>
    <xf numFmtId="0" fontId="7" fillId="49" borderId="5">
      <alignment horizontal="right" vertical="center"/>
      <protection/>
    </xf>
    <xf numFmtId="0" fontId="9" fillId="50" borderId="5">
      <alignment horizontal="left" vertical="center"/>
      <protection/>
    </xf>
    <xf numFmtId="0" fontId="9" fillId="50" borderId="5">
      <alignment horizontal="left" vertical="center"/>
      <protection/>
    </xf>
    <xf numFmtId="0" fontId="10" fillId="49" borderId="5">
      <alignment horizontal="left" vertical="center"/>
      <protection/>
    </xf>
    <xf numFmtId="0" fontId="11" fillId="49" borderId="6">
      <alignment/>
      <protection/>
    </xf>
    <xf numFmtId="0" fontId="6" fillId="51" borderId="5">
      <alignment horizontal="left"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2" fillId="0" borderId="0" applyProtection="0">
      <alignment/>
    </xf>
    <xf numFmtId="170" fontId="4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" fontId="32" fillId="0" borderId="0" applyProtection="0">
      <alignment/>
    </xf>
    <xf numFmtId="3" fontId="32" fillId="0" borderId="0" applyProtection="0">
      <alignment/>
    </xf>
    <xf numFmtId="3" fontId="32" fillId="0" borderId="0" applyProtection="0">
      <alignment/>
    </xf>
    <xf numFmtId="3" fontId="3" fillId="0" borderId="0" applyProtection="0">
      <alignment/>
    </xf>
    <xf numFmtId="3" fontId="3" fillId="0" borderId="0" applyProtection="0">
      <alignment/>
    </xf>
    <xf numFmtId="3" fontId="3" fillId="0" borderId="0" applyProtection="0">
      <alignment/>
    </xf>
    <xf numFmtId="3" fontId="33" fillId="0" borderId="0" applyProtection="0">
      <alignment/>
    </xf>
    <xf numFmtId="3" fontId="33" fillId="0" borderId="0" applyProtection="0">
      <alignment/>
    </xf>
    <xf numFmtId="3" fontId="33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5" fillId="0" borderId="0" applyProtection="0">
      <alignment/>
    </xf>
    <xf numFmtId="3" fontId="35" fillId="0" borderId="0" applyProtection="0">
      <alignment/>
    </xf>
    <xf numFmtId="3" fontId="35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7" fillId="0" borderId="0" applyProtection="0">
      <alignment/>
    </xf>
    <xf numFmtId="3" fontId="37" fillId="0" borderId="0" applyProtection="0">
      <alignment/>
    </xf>
    <xf numFmtId="3" fontId="37" fillId="0" borderId="0" applyProtection="0">
      <alignment/>
    </xf>
    <xf numFmtId="2" fontId="12" fillId="0" borderId="0" applyProtection="0">
      <alignment/>
    </xf>
    <xf numFmtId="0" fontId="76" fillId="52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77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78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79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7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3" fillId="0" borderId="0" applyProtection="0">
      <alignment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8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80" fillId="53" borderId="1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81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82" fillId="54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3" fontId="66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83" fillId="45" borderId="17" applyNumberFormat="0" applyAlignment="0" applyProtection="0"/>
    <xf numFmtId="0" fontId="29" fillId="46" borderId="18" applyNumberFormat="0" applyAlignment="0" applyProtection="0"/>
    <xf numFmtId="0" fontId="29" fillId="46" borderId="1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5" fillId="0" borderId="19" applyNumberFormat="0" applyFill="0" applyAlignment="0" applyProtection="0"/>
    <xf numFmtId="0" fontId="12" fillId="0" borderId="20" applyProtection="0">
      <alignment/>
    </xf>
    <xf numFmtId="0" fontId="48" fillId="0" borderId="21" applyNumberFormat="0" applyFill="0" applyAlignment="0" applyProtection="0"/>
    <xf numFmtId="0" fontId="12" fillId="0" borderId="20" applyProtection="0">
      <alignment/>
    </xf>
    <xf numFmtId="0" fontId="8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193">
    <xf numFmtId="0" fontId="0" fillId="0" borderId="0" xfId="0" applyFont="1" applyAlignment="1">
      <alignment/>
    </xf>
    <xf numFmtId="0" fontId="36" fillId="0" borderId="0" xfId="480" applyFont="1">
      <alignment/>
      <protection/>
    </xf>
    <xf numFmtId="0" fontId="39" fillId="0" borderId="0" xfId="480" applyFont="1" applyBorder="1">
      <alignment/>
      <protection/>
    </xf>
    <xf numFmtId="0" fontId="39" fillId="0" borderId="0" xfId="480" applyFont="1">
      <alignment/>
      <protection/>
    </xf>
    <xf numFmtId="0" fontId="39" fillId="0" borderId="0" xfId="480" applyFont="1" applyAlignment="1">
      <alignment horizontal="center"/>
      <protection/>
    </xf>
    <xf numFmtId="179" fontId="39" fillId="0" borderId="0" xfId="480" applyNumberFormat="1" applyFont="1" applyAlignment="1">
      <alignment horizontal="center"/>
      <protection/>
    </xf>
    <xf numFmtId="168" fontId="36" fillId="0" borderId="0" xfId="480" applyNumberFormat="1" applyFont="1" applyBorder="1">
      <alignment/>
      <protection/>
    </xf>
    <xf numFmtId="0" fontId="36" fillId="0" borderId="22" xfId="480" applyFont="1" applyBorder="1">
      <alignment/>
      <protection/>
    </xf>
    <xf numFmtId="168" fontId="39" fillId="0" borderId="0" xfId="480" applyNumberFormat="1" applyFont="1" applyFill="1" applyBorder="1">
      <alignment/>
      <protection/>
    </xf>
    <xf numFmtId="0" fontId="40" fillId="0" borderId="0" xfId="480" applyFont="1" applyFill="1" applyBorder="1" applyAlignment="1">
      <alignment horizontal="left" indent="1"/>
      <protection/>
    </xf>
    <xf numFmtId="168" fontId="36" fillId="0" borderId="23" xfId="480" applyNumberFormat="1" applyFont="1" applyBorder="1">
      <alignment/>
      <protection/>
    </xf>
    <xf numFmtId="0" fontId="36" fillId="0" borderId="23" xfId="480" applyFont="1" applyBorder="1">
      <alignment/>
      <protection/>
    </xf>
    <xf numFmtId="0" fontId="38" fillId="0" borderId="0" xfId="510">
      <alignment/>
      <protection/>
    </xf>
    <xf numFmtId="0" fontId="55" fillId="0" borderId="0" xfId="511" applyFont="1">
      <alignment/>
      <protection/>
    </xf>
    <xf numFmtId="0" fontId="42" fillId="0" borderId="0" xfId="511" applyFont="1">
      <alignment/>
      <protection/>
    </xf>
    <xf numFmtId="17" fontId="44" fillId="46" borderId="24" xfId="511" applyNumberFormat="1" applyFont="1" applyFill="1" applyBorder="1" applyAlignment="1">
      <alignment horizontal="center"/>
      <protection/>
    </xf>
    <xf numFmtId="17" fontId="44" fillId="46" borderId="25" xfId="511" applyNumberFormat="1" applyFont="1" applyFill="1" applyBorder="1" applyAlignment="1">
      <alignment horizontal="center"/>
      <protection/>
    </xf>
    <xf numFmtId="17" fontId="44" fillId="46" borderId="26" xfId="511" applyNumberFormat="1" applyFont="1" applyFill="1" applyBorder="1" applyAlignment="1">
      <alignment horizontal="center"/>
      <protection/>
    </xf>
    <xf numFmtId="0" fontId="38" fillId="0" borderId="0" xfId="511">
      <alignment/>
      <protection/>
    </xf>
    <xf numFmtId="43" fontId="36" fillId="0" borderId="0" xfId="511" applyNumberFormat="1" applyFont="1">
      <alignment/>
      <protection/>
    </xf>
    <xf numFmtId="0" fontId="45" fillId="0" borderId="0" xfId="512" applyFont="1" applyFill="1" applyBorder="1">
      <alignment/>
      <protection/>
    </xf>
    <xf numFmtId="168" fontId="45" fillId="0" borderId="0" xfId="512" applyNumberFormat="1" applyFont="1" applyFill="1" applyBorder="1">
      <alignment/>
      <protection/>
    </xf>
    <xf numFmtId="178" fontId="45" fillId="0" borderId="0" xfId="512" applyNumberFormat="1" applyFont="1" applyFill="1" applyBorder="1">
      <alignment/>
      <protection/>
    </xf>
    <xf numFmtId="0" fontId="46" fillId="0" borderId="0" xfId="512" applyFont="1">
      <alignment/>
      <protection/>
    </xf>
    <xf numFmtId="0" fontId="38" fillId="0" borderId="0" xfId="512" applyFont="1">
      <alignment/>
      <protection/>
    </xf>
    <xf numFmtId="0" fontId="56" fillId="0" borderId="0" xfId="0" applyFont="1" applyAlignment="1">
      <alignment/>
    </xf>
    <xf numFmtId="167" fontId="49" fillId="46" borderId="27" xfId="510" applyNumberFormat="1" applyFont="1" applyFill="1" applyBorder="1" applyAlignment="1">
      <alignment horizontal="right"/>
      <protection/>
    </xf>
    <xf numFmtId="2" fontId="51" fillId="46" borderId="25" xfId="510" applyNumberFormat="1" applyFont="1" applyFill="1" applyBorder="1" applyAlignment="1">
      <alignment horizontal="right"/>
      <protection/>
    </xf>
    <xf numFmtId="2" fontId="51" fillId="46" borderId="26" xfId="510" applyNumberFormat="1" applyFont="1" applyFill="1" applyBorder="1" applyAlignment="1">
      <alignment horizontal="right"/>
      <protection/>
    </xf>
    <xf numFmtId="168" fontId="51" fillId="46" borderId="25" xfId="510" applyNumberFormat="1" applyFont="1" applyFill="1" applyBorder="1" applyAlignment="1">
      <alignment horizontal="right"/>
      <protection/>
    </xf>
    <xf numFmtId="168" fontId="51" fillId="46" borderId="26" xfId="510" applyNumberFormat="1" applyFont="1" applyFill="1" applyBorder="1" applyAlignment="1">
      <alignment horizontal="right"/>
      <protection/>
    </xf>
    <xf numFmtId="166" fontId="51" fillId="46" borderId="26" xfId="311" applyFont="1" applyFill="1" applyBorder="1" applyAlignment="1">
      <alignment horizontal="right"/>
    </xf>
    <xf numFmtId="2" fontId="51" fillId="46" borderId="26" xfId="311" applyNumberFormat="1" applyFont="1" applyFill="1" applyBorder="1" applyAlignment="1">
      <alignment horizontal="right"/>
    </xf>
    <xf numFmtId="2" fontId="51" fillId="46" borderId="26" xfId="311" applyNumberFormat="1" applyFont="1" applyFill="1" applyBorder="1" applyAlignment="1">
      <alignment/>
    </xf>
    <xf numFmtId="2" fontId="51" fillId="46" borderId="28" xfId="311" applyNumberFormat="1" applyFont="1" applyFill="1" applyBorder="1" applyAlignment="1">
      <alignment horizontal="right"/>
    </xf>
    <xf numFmtId="0" fontId="53" fillId="0" borderId="0" xfId="511" applyFont="1" applyBorder="1" applyAlignment="1">
      <alignment/>
      <protection/>
    </xf>
    <xf numFmtId="17" fontId="49" fillId="37" borderId="0" xfId="511" applyNumberFormat="1" applyFont="1" applyFill="1" applyBorder="1" applyAlignment="1">
      <alignment horizontal="center"/>
      <protection/>
    </xf>
    <xf numFmtId="17" fontId="49" fillId="37" borderId="29" xfId="511" applyNumberFormat="1" applyFont="1" applyFill="1" applyBorder="1" applyAlignment="1">
      <alignment horizontal="center"/>
      <protection/>
    </xf>
    <xf numFmtId="17" fontId="49" fillId="37" borderId="27" xfId="511" applyNumberFormat="1" applyFont="1" applyFill="1" applyBorder="1" applyAlignment="1">
      <alignment horizontal="center"/>
      <protection/>
    </xf>
    <xf numFmtId="0" fontId="42" fillId="46" borderId="26" xfId="511" applyFont="1" applyFill="1" applyBorder="1">
      <alignment/>
      <protection/>
    </xf>
    <xf numFmtId="0" fontId="42" fillId="46" borderId="24" xfId="511" applyFont="1" applyFill="1" applyBorder="1">
      <alignment/>
      <protection/>
    </xf>
    <xf numFmtId="166" fontId="42" fillId="46" borderId="26" xfId="311" applyNumberFormat="1" applyFont="1" applyFill="1" applyBorder="1" applyAlignment="1">
      <alignment horizontal="right"/>
    </xf>
    <xf numFmtId="166" fontId="42" fillId="46" borderId="24" xfId="311" applyNumberFormat="1" applyFont="1" applyFill="1" applyBorder="1" applyAlignment="1">
      <alignment horizontal="right"/>
    </xf>
    <xf numFmtId="4" fontId="42" fillId="46" borderId="26" xfId="311" applyNumberFormat="1" applyFont="1" applyFill="1" applyBorder="1" applyAlignment="1">
      <alignment horizontal="right"/>
    </xf>
    <xf numFmtId="180" fontId="42" fillId="46" borderId="26" xfId="311" applyNumberFormat="1" applyFont="1" applyFill="1" applyBorder="1" applyAlignment="1">
      <alignment horizontal="right"/>
    </xf>
    <xf numFmtId="169" fontId="42" fillId="46" borderId="26" xfId="311" applyNumberFormat="1" applyFont="1" applyFill="1" applyBorder="1" applyAlignment="1">
      <alignment horizontal="right"/>
    </xf>
    <xf numFmtId="0" fontId="39" fillId="46" borderId="0" xfId="0" applyFont="1" applyFill="1" applyBorder="1" applyAlignment="1">
      <alignment/>
    </xf>
    <xf numFmtId="168" fontId="39" fillId="46" borderId="30" xfId="0" applyNumberFormat="1" applyFont="1" applyFill="1" applyBorder="1" applyAlignment="1">
      <alignment/>
    </xf>
    <xf numFmtId="0" fontId="39" fillId="46" borderId="30" xfId="0" applyFont="1" applyFill="1" applyBorder="1" applyAlignment="1">
      <alignment/>
    </xf>
    <xf numFmtId="0" fontId="57" fillId="46" borderId="0" xfId="0" applyFont="1" applyFill="1" applyBorder="1" applyAlignment="1">
      <alignment/>
    </xf>
    <xf numFmtId="168" fontId="57" fillId="46" borderId="0" xfId="0" applyNumberFormat="1" applyFont="1" applyFill="1" applyBorder="1" applyAlignment="1">
      <alignment/>
    </xf>
    <xf numFmtId="168" fontId="58" fillId="46" borderId="0" xfId="0" applyNumberFormat="1" applyFont="1" applyFill="1" applyBorder="1" applyAlignment="1">
      <alignment/>
    </xf>
    <xf numFmtId="0" fontId="59" fillId="46" borderId="0" xfId="0" applyFont="1" applyFill="1" applyBorder="1" applyAlignment="1">
      <alignment horizontal="left" indent="1"/>
    </xf>
    <xf numFmtId="0" fontId="58" fillId="46" borderId="0" xfId="0" applyFont="1" applyFill="1" applyBorder="1" applyAlignment="1">
      <alignment horizontal="left" indent="2"/>
    </xf>
    <xf numFmtId="0" fontId="57" fillId="46" borderId="22" xfId="0" applyFont="1" applyFill="1" applyBorder="1" applyAlignment="1">
      <alignment/>
    </xf>
    <xf numFmtId="0" fontId="36" fillId="46" borderId="30" xfId="0" applyFont="1" applyFill="1" applyBorder="1" applyAlignment="1">
      <alignment/>
    </xf>
    <xf numFmtId="168" fontId="36" fillId="46" borderId="30" xfId="0" applyNumberFormat="1" applyFont="1" applyFill="1" applyBorder="1" applyAlignment="1">
      <alignment/>
    </xf>
    <xf numFmtId="0" fontId="57" fillId="46" borderId="0" xfId="0" applyFont="1" applyFill="1" applyBorder="1" applyAlignment="1">
      <alignment horizontal="left" indent="2"/>
    </xf>
    <xf numFmtId="0" fontId="59" fillId="46" borderId="0" xfId="0" applyFont="1" applyFill="1" applyBorder="1" applyAlignment="1">
      <alignment horizontal="left" indent="2"/>
    </xf>
    <xf numFmtId="0" fontId="58" fillId="46" borderId="0" xfId="0" applyFont="1" applyFill="1" applyBorder="1" applyAlignment="1">
      <alignment horizontal="left" indent="3"/>
    </xf>
    <xf numFmtId="0" fontId="58" fillId="46" borderId="0" xfId="0" applyFont="1" applyFill="1" applyBorder="1" applyAlignment="1">
      <alignment horizontal="left" indent="4"/>
    </xf>
    <xf numFmtId="0" fontId="58" fillId="46" borderId="22" xfId="0" applyFont="1" applyFill="1" applyBorder="1" applyAlignment="1">
      <alignment horizontal="left" indent="3"/>
    </xf>
    <xf numFmtId="0" fontId="41" fillId="49" borderId="0" xfId="486" applyNumberFormat="1" applyFont="1" applyFill="1" applyAlignment="1">
      <alignment horizontal="left"/>
      <protection/>
    </xf>
    <xf numFmtId="0" fontId="52" fillId="0" borderId="0" xfId="486" applyFont="1" applyAlignment="1">
      <alignment horizontal="left"/>
      <protection/>
    </xf>
    <xf numFmtId="0" fontId="58" fillId="0" borderId="0" xfId="480" applyFont="1" applyBorder="1">
      <alignment/>
      <protection/>
    </xf>
    <xf numFmtId="168" fontId="57" fillId="46" borderId="31" xfId="0" applyNumberFormat="1" applyFont="1" applyFill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49" fillId="0" borderId="0" xfId="510" applyFont="1" applyAlignment="1">
      <alignment horizontal="center"/>
      <protection/>
    </xf>
    <xf numFmtId="43" fontId="0" fillId="0" borderId="0" xfId="0" applyNumberFormat="1" applyAlignment="1">
      <alignment/>
    </xf>
    <xf numFmtId="168" fontId="59" fillId="46" borderId="0" xfId="0" applyNumberFormat="1" applyFont="1" applyFill="1" applyBorder="1" applyAlignment="1">
      <alignment horizontal="left" indent="1"/>
    </xf>
    <xf numFmtId="168" fontId="57" fillId="46" borderId="0" xfId="0" applyNumberFormat="1" applyFont="1" applyFill="1" applyBorder="1" applyAlignment="1">
      <alignment horizontal="left"/>
    </xf>
    <xf numFmtId="168" fontId="58" fillId="46" borderId="0" xfId="0" applyNumberFormat="1" applyFont="1" applyFill="1" applyBorder="1" applyAlignment="1">
      <alignment horizontal="left" indent="2"/>
    </xf>
    <xf numFmtId="168" fontId="62" fillId="46" borderId="31" xfId="0" applyNumberFormat="1" applyFont="1" applyFill="1" applyBorder="1" applyAlignment="1">
      <alignment horizontal="left" indent="1"/>
    </xf>
    <xf numFmtId="0" fontId="57" fillId="46" borderId="0" xfId="0" applyFont="1" applyFill="1" applyBorder="1" applyAlignment="1">
      <alignment horizontal="left"/>
    </xf>
    <xf numFmtId="0" fontId="59" fillId="46" borderId="31" xfId="0" applyFont="1" applyFill="1" applyBorder="1" applyAlignment="1">
      <alignment horizontal="left" indent="1"/>
    </xf>
    <xf numFmtId="0" fontId="0" fillId="0" borderId="0" xfId="0" applyAlignment="1">
      <alignment/>
    </xf>
    <xf numFmtId="168" fontId="62" fillId="46" borderId="0" xfId="0" applyNumberFormat="1" applyFont="1" applyFill="1" applyBorder="1" applyAlignment="1">
      <alignment horizontal="left" indent="1"/>
    </xf>
    <xf numFmtId="0" fontId="42" fillId="57" borderId="32" xfId="0" applyFont="1" applyFill="1" applyBorder="1" applyAlignment="1">
      <alignment/>
    </xf>
    <xf numFmtId="0" fontId="54" fillId="57" borderId="33" xfId="0" applyFont="1" applyFill="1" applyBorder="1" applyAlignment="1">
      <alignment/>
    </xf>
    <xf numFmtId="0" fontId="42" fillId="57" borderId="34" xfId="0" applyFont="1" applyFill="1" applyBorder="1" applyAlignment="1">
      <alignment/>
    </xf>
    <xf numFmtId="17" fontId="54" fillId="57" borderId="33" xfId="0" applyNumberFormat="1" applyFont="1" applyFill="1" applyBorder="1" applyAlignment="1">
      <alignment/>
    </xf>
    <xf numFmtId="0" fontId="47" fillId="57" borderId="22" xfId="511" applyFont="1" applyFill="1" applyBorder="1" applyAlignment="1">
      <alignment horizontal="center"/>
      <protection/>
    </xf>
    <xf numFmtId="0" fontId="44" fillId="57" borderId="25" xfId="511" applyFont="1" applyFill="1" applyBorder="1" applyAlignment="1">
      <alignment horizontal="center"/>
      <protection/>
    </xf>
    <xf numFmtId="0" fontId="49" fillId="57" borderId="26" xfId="511" applyFont="1" applyFill="1" applyBorder="1" applyAlignment="1">
      <alignment horizontal="center"/>
      <protection/>
    </xf>
    <xf numFmtId="1" fontId="49" fillId="57" borderId="0" xfId="511" applyNumberFormat="1" applyFont="1" applyFill="1" applyBorder="1" applyAlignment="1">
      <alignment horizontal="center"/>
      <protection/>
    </xf>
    <xf numFmtId="1" fontId="49" fillId="57" borderId="35" xfId="511" applyNumberFormat="1" applyFont="1" applyFill="1" applyBorder="1" applyAlignment="1">
      <alignment horizontal="center"/>
      <protection/>
    </xf>
    <xf numFmtId="17" fontId="49" fillId="57" borderId="27" xfId="511" applyNumberFormat="1" applyFont="1" applyFill="1" applyBorder="1" applyAlignment="1">
      <alignment horizontal="center"/>
      <protection/>
    </xf>
    <xf numFmtId="0" fontId="67" fillId="49" borderId="0" xfId="511" applyFont="1" applyFill="1">
      <alignment/>
      <protection/>
    </xf>
    <xf numFmtId="0" fontId="43" fillId="57" borderId="0" xfId="0" applyFont="1" applyFill="1" applyBorder="1" applyAlignment="1">
      <alignment/>
    </xf>
    <xf numFmtId="0" fontId="50" fillId="57" borderId="0" xfId="0" applyFont="1" applyFill="1" applyBorder="1" applyAlignment="1">
      <alignment/>
    </xf>
    <xf numFmtId="0" fontId="50" fillId="57" borderId="0" xfId="0" applyFont="1" applyFill="1" applyBorder="1" applyAlignment="1">
      <alignment horizontal="center"/>
    </xf>
    <xf numFmtId="0" fontId="43" fillId="57" borderId="31" xfId="0" applyFont="1" applyFill="1" applyBorder="1" applyAlignment="1">
      <alignment/>
    </xf>
    <xf numFmtId="17" fontId="50" fillId="57" borderId="31" xfId="0" applyNumberFormat="1" applyFont="1" applyFill="1" applyBorder="1" applyAlignment="1">
      <alignment/>
    </xf>
    <xf numFmtId="0" fontId="50" fillId="57" borderId="31" xfId="0" applyFont="1" applyFill="1" applyBorder="1" applyAlignment="1">
      <alignment horizontal="center"/>
    </xf>
    <xf numFmtId="17" fontId="50" fillId="57" borderId="34" xfId="0" applyNumberFormat="1" applyFont="1" applyFill="1" applyBorder="1" applyAlignment="1">
      <alignment/>
    </xf>
    <xf numFmtId="0" fontId="50" fillId="57" borderId="36" xfId="510" applyFont="1" applyFill="1" applyBorder="1">
      <alignment/>
      <protection/>
    </xf>
    <xf numFmtId="0" fontId="43" fillId="57" borderId="37" xfId="510" applyFont="1" applyFill="1" applyBorder="1">
      <alignment/>
      <protection/>
    </xf>
    <xf numFmtId="0" fontId="50" fillId="57" borderId="37" xfId="510" applyFont="1" applyFill="1" applyBorder="1">
      <alignment/>
      <protection/>
    </xf>
    <xf numFmtId="0" fontId="43" fillId="57" borderId="38" xfId="510" applyFont="1" applyFill="1" applyBorder="1">
      <alignment/>
      <protection/>
    </xf>
    <xf numFmtId="9" fontId="1" fillId="0" borderId="0" xfId="927" applyFont="1" applyAlignment="1">
      <alignment/>
    </xf>
    <xf numFmtId="168" fontId="36" fillId="58" borderId="3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0" fillId="57" borderId="38" xfId="510" applyFont="1" applyFill="1" applyBorder="1">
      <alignment/>
      <protection/>
    </xf>
    <xf numFmtId="167" fontId="49" fillId="46" borderId="39" xfId="510" applyNumberFormat="1" applyFont="1" applyFill="1" applyBorder="1" applyAlignment="1">
      <alignment horizontal="right"/>
      <protection/>
    </xf>
    <xf numFmtId="0" fontId="43" fillId="0" borderId="0" xfId="510" applyFont="1" applyFill="1" applyBorder="1">
      <alignment/>
      <protection/>
    </xf>
    <xf numFmtId="166" fontId="51" fillId="0" borderId="0" xfId="311" applyFont="1" applyFill="1" applyBorder="1" applyAlignment="1">
      <alignment horizontal="right"/>
    </xf>
    <xf numFmtId="168" fontId="51" fillId="0" borderId="0" xfId="510" applyNumberFormat="1" applyFont="1" applyFill="1" applyBorder="1" applyAlignment="1">
      <alignment horizontal="right"/>
      <protection/>
    </xf>
    <xf numFmtId="168" fontId="87" fillId="58" borderId="22" xfId="549" applyNumberFormat="1" applyFont="1" applyFill="1" applyBorder="1" applyAlignment="1">
      <alignment horizontal="center"/>
      <protection/>
    </xf>
    <xf numFmtId="168" fontId="87" fillId="58" borderId="22" xfId="547" applyNumberFormat="1" applyFont="1" applyFill="1" applyBorder="1">
      <alignment/>
      <protection/>
    </xf>
    <xf numFmtId="168" fontId="87" fillId="58" borderId="22" xfId="547" applyNumberFormat="1" applyFont="1" applyFill="1" applyBorder="1" applyAlignment="1">
      <alignment horizontal="center"/>
      <protection/>
    </xf>
    <xf numFmtId="168" fontId="87" fillId="58" borderId="22" xfId="547" applyNumberFormat="1" applyFont="1" applyFill="1" applyBorder="1" applyAlignment="1">
      <alignment horizontal="right"/>
      <protection/>
    </xf>
    <xf numFmtId="168" fontId="88" fillId="58" borderId="0" xfId="547" applyNumberFormat="1" applyFont="1" applyFill="1" applyBorder="1" applyAlignment="1">
      <alignment horizontal="center"/>
      <protection/>
    </xf>
    <xf numFmtId="168" fontId="88" fillId="58" borderId="0" xfId="547" applyNumberFormat="1" applyFont="1" applyFill="1" applyBorder="1" applyAlignment="1">
      <alignment horizontal="right"/>
      <protection/>
    </xf>
    <xf numFmtId="168" fontId="88" fillId="58" borderId="0" xfId="547" applyNumberFormat="1" applyFont="1" applyFill="1" applyBorder="1">
      <alignment/>
      <protection/>
    </xf>
    <xf numFmtId="168" fontId="87" fillId="58" borderId="0" xfId="547" applyNumberFormat="1" applyFont="1" applyFill="1" applyBorder="1" applyAlignment="1">
      <alignment horizontal="right"/>
      <protection/>
    </xf>
    <xf numFmtId="168" fontId="87" fillId="58" borderId="0" xfId="547" applyNumberFormat="1" applyFont="1" applyFill="1" applyBorder="1" applyAlignment="1">
      <alignment horizontal="center"/>
      <protection/>
    </xf>
    <xf numFmtId="168" fontId="87" fillId="58" borderId="0" xfId="547" applyNumberFormat="1" applyFont="1" applyFill="1" applyBorder="1">
      <alignment/>
      <protection/>
    </xf>
    <xf numFmtId="178" fontId="87" fillId="58" borderId="31" xfId="555" applyNumberFormat="1" applyFont="1" applyFill="1" applyBorder="1">
      <alignment/>
      <protection/>
    </xf>
    <xf numFmtId="168" fontId="87" fillId="58" borderId="31" xfId="555" applyNumberFormat="1" applyFont="1" applyFill="1" applyBorder="1">
      <alignment/>
      <protection/>
    </xf>
    <xf numFmtId="178" fontId="88" fillId="58" borderId="0" xfId="555" applyNumberFormat="1" applyFont="1" applyFill="1" applyBorder="1">
      <alignment/>
      <protection/>
    </xf>
    <xf numFmtId="168" fontId="88" fillId="58" borderId="0" xfId="555" applyNumberFormat="1" applyFont="1" applyFill="1" applyBorder="1">
      <alignment/>
      <protection/>
    </xf>
    <xf numFmtId="178" fontId="87" fillId="58" borderId="0" xfId="555" applyNumberFormat="1" applyFont="1" applyFill="1" applyBorder="1">
      <alignment/>
      <protection/>
    </xf>
    <xf numFmtId="178" fontId="87" fillId="58" borderId="31" xfId="550" applyNumberFormat="1" applyFont="1" applyFill="1" applyBorder="1">
      <alignment/>
      <protection/>
    </xf>
    <xf numFmtId="168" fontId="87" fillId="58" borderId="31" xfId="550" applyNumberFormat="1" applyFont="1" applyFill="1" applyBorder="1">
      <alignment/>
      <protection/>
    </xf>
    <xf numFmtId="178" fontId="88" fillId="58" borderId="0" xfId="550" applyNumberFormat="1" applyFont="1" applyFill="1" applyBorder="1">
      <alignment/>
      <protection/>
    </xf>
    <xf numFmtId="168" fontId="88" fillId="58" borderId="0" xfId="550" applyNumberFormat="1" applyFont="1" applyFill="1" applyBorder="1">
      <alignment/>
      <protection/>
    </xf>
    <xf numFmtId="178" fontId="87" fillId="58" borderId="0" xfId="550" applyNumberFormat="1" applyFont="1" applyFill="1" applyBorder="1">
      <alignment/>
      <protection/>
    </xf>
    <xf numFmtId="168" fontId="88" fillId="58" borderId="0" xfId="548" applyNumberFormat="1" applyFont="1" applyFill="1" applyBorder="1" applyAlignment="1">
      <alignment horizontal="center"/>
      <protection/>
    </xf>
    <xf numFmtId="168" fontId="88" fillId="58" borderId="0" xfId="548" applyNumberFormat="1" applyFont="1" applyFill="1" applyBorder="1">
      <alignment/>
      <protection/>
    </xf>
    <xf numFmtId="168" fontId="87" fillId="58" borderId="0" xfId="548" applyNumberFormat="1" applyFont="1" applyFill="1" applyBorder="1" applyAlignment="1">
      <alignment horizontal="center"/>
      <protection/>
    </xf>
    <xf numFmtId="168" fontId="87" fillId="58" borderId="0" xfId="548" applyNumberFormat="1" applyFont="1" applyFill="1" applyBorder="1">
      <alignment/>
      <protection/>
    </xf>
    <xf numFmtId="168" fontId="87" fillId="58" borderId="22" xfId="549" applyNumberFormat="1" applyFont="1" applyFill="1" applyBorder="1">
      <alignment/>
      <protection/>
    </xf>
    <xf numFmtId="168" fontId="88" fillId="58" borderId="0" xfId="549" applyNumberFormat="1" applyFont="1" applyFill="1" applyBorder="1" applyAlignment="1">
      <alignment horizontal="center"/>
      <protection/>
    </xf>
    <xf numFmtId="168" fontId="88" fillId="58" borderId="0" xfId="549" applyNumberFormat="1" applyFont="1" applyFill="1" applyBorder="1">
      <alignment/>
      <protection/>
    </xf>
    <xf numFmtId="168" fontId="87" fillId="58" borderId="0" xfId="549" applyNumberFormat="1" applyFont="1" applyFill="1" applyBorder="1" applyAlignment="1">
      <alignment horizontal="center"/>
      <protection/>
    </xf>
    <xf numFmtId="168" fontId="87" fillId="58" borderId="0" xfId="549" applyNumberFormat="1" applyFont="1" applyFill="1" applyBorder="1">
      <alignment/>
      <protection/>
    </xf>
    <xf numFmtId="168" fontId="87" fillId="58" borderId="0" xfId="550" applyNumberFormat="1" applyFont="1" applyFill="1" applyBorder="1">
      <alignment/>
      <protection/>
    </xf>
    <xf numFmtId="178" fontId="57" fillId="58" borderId="31" xfId="0" applyNumberFormat="1" applyFont="1" applyFill="1" applyBorder="1" applyAlignment="1">
      <alignment/>
    </xf>
    <xf numFmtId="168" fontId="57" fillId="58" borderId="31" xfId="0" applyNumberFormat="1" applyFont="1" applyFill="1" applyBorder="1" applyAlignment="1">
      <alignment/>
    </xf>
    <xf numFmtId="178" fontId="88" fillId="58" borderId="0" xfId="554" applyNumberFormat="1" applyFont="1" applyFill="1" applyBorder="1">
      <alignment/>
      <protection/>
    </xf>
    <xf numFmtId="168" fontId="88" fillId="58" borderId="0" xfId="554" applyNumberFormat="1" applyFont="1" applyFill="1" applyBorder="1">
      <alignment/>
      <protection/>
    </xf>
    <xf numFmtId="178" fontId="87" fillId="58" borderId="0" xfId="554" applyNumberFormat="1" applyFont="1" applyFill="1" applyBorder="1">
      <alignment/>
      <protection/>
    </xf>
    <xf numFmtId="168" fontId="87" fillId="58" borderId="0" xfId="554" applyNumberFormat="1" applyFont="1" applyFill="1" applyBorder="1">
      <alignment/>
      <protection/>
    </xf>
    <xf numFmtId="168" fontId="87" fillId="58" borderId="0" xfId="555" applyNumberFormat="1" applyFont="1" applyFill="1" applyBorder="1">
      <alignment/>
      <protection/>
    </xf>
    <xf numFmtId="178" fontId="87" fillId="58" borderId="30" xfId="555" applyNumberFormat="1" applyFont="1" applyFill="1" applyBorder="1">
      <alignment/>
      <protection/>
    </xf>
    <xf numFmtId="168" fontId="87" fillId="58" borderId="30" xfId="555" applyNumberFormat="1" applyFont="1" applyFill="1" applyBorder="1">
      <alignment/>
      <protection/>
    </xf>
    <xf numFmtId="168" fontId="88" fillId="58" borderId="0" xfId="310" applyNumberFormat="1" applyFont="1" applyFill="1" applyBorder="1" applyAlignment="1">
      <alignment/>
    </xf>
    <xf numFmtId="0" fontId="53" fillId="57" borderId="40" xfId="0" applyFont="1" applyFill="1" applyBorder="1" applyAlignment="1">
      <alignment horizontal="center"/>
    </xf>
    <xf numFmtId="0" fontId="53" fillId="57" borderId="41" xfId="0" applyFont="1" applyFill="1" applyBorder="1" applyAlignment="1">
      <alignment horizontal="center"/>
    </xf>
    <xf numFmtId="0" fontId="53" fillId="57" borderId="42" xfId="0" applyFont="1" applyFill="1" applyBorder="1" applyAlignment="1">
      <alignment horizontal="center"/>
    </xf>
    <xf numFmtId="46" fontId="54" fillId="57" borderId="43" xfId="0" applyNumberFormat="1" applyFont="1" applyFill="1" applyBorder="1" applyAlignment="1">
      <alignment horizontal="center"/>
    </xf>
    <xf numFmtId="0" fontId="50" fillId="57" borderId="44" xfId="0" applyFont="1" applyFill="1" applyBorder="1" applyAlignment="1">
      <alignment horizontal="center"/>
    </xf>
    <xf numFmtId="0" fontId="41" fillId="57" borderId="45" xfId="0" applyFont="1" applyFill="1" applyBorder="1" applyAlignment="1">
      <alignment horizontal="center"/>
    </xf>
    <xf numFmtId="0" fontId="63" fillId="57" borderId="40" xfId="0" applyFont="1" applyFill="1" applyBorder="1" applyAlignment="1">
      <alignment horizontal="center"/>
    </xf>
    <xf numFmtId="0" fontId="63" fillId="57" borderId="41" xfId="0" applyFont="1" applyFill="1" applyBorder="1" applyAlignment="1">
      <alignment horizontal="center"/>
    </xf>
    <xf numFmtId="0" fontId="63" fillId="57" borderId="42" xfId="0" applyFont="1" applyFill="1" applyBorder="1" applyAlignment="1">
      <alignment horizontal="center"/>
    </xf>
    <xf numFmtId="168" fontId="54" fillId="57" borderId="43" xfId="0" applyNumberFormat="1" applyFont="1" applyFill="1" applyBorder="1" applyAlignment="1">
      <alignment horizontal="center"/>
    </xf>
    <xf numFmtId="0" fontId="0" fillId="57" borderId="44" xfId="0" applyFill="1" applyBorder="1" applyAlignment="1">
      <alignment horizontal="center"/>
    </xf>
    <xf numFmtId="0" fontId="0" fillId="57" borderId="46" xfId="0" applyFill="1" applyBorder="1" applyAlignment="1">
      <alignment horizontal="center"/>
    </xf>
    <xf numFmtId="0" fontId="41" fillId="57" borderId="40" xfId="0" applyFont="1" applyFill="1" applyBorder="1" applyAlignment="1">
      <alignment horizontal="center"/>
    </xf>
    <xf numFmtId="0" fontId="41" fillId="57" borderId="41" xfId="0" applyFont="1" applyFill="1" applyBorder="1" applyAlignment="1">
      <alignment horizontal="center"/>
    </xf>
    <xf numFmtId="0" fontId="41" fillId="57" borderId="42" xfId="0" applyFont="1" applyFill="1" applyBorder="1" applyAlignment="1">
      <alignment horizontal="center"/>
    </xf>
    <xf numFmtId="46" fontId="54" fillId="57" borderId="44" xfId="0" applyNumberFormat="1" applyFont="1" applyFill="1" applyBorder="1" applyAlignment="1">
      <alignment horizontal="center"/>
    </xf>
    <xf numFmtId="46" fontId="54" fillId="57" borderId="5" xfId="0" applyNumberFormat="1" applyFont="1" applyFill="1" applyBorder="1" applyAlignment="1">
      <alignment horizontal="center"/>
    </xf>
    <xf numFmtId="0" fontId="54" fillId="57" borderId="5" xfId="0" applyFont="1" applyFill="1" applyBorder="1" applyAlignment="1">
      <alignment horizontal="center"/>
    </xf>
    <xf numFmtId="46" fontId="54" fillId="57" borderId="46" xfId="0" applyNumberFormat="1" applyFont="1" applyFill="1" applyBorder="1" applyAlignment="1">
      <alignment horizontal="center"/>
    </xf>
    <xf numFmtId="0" fontId="50" fillId="49" borderId="0" xfId="486" applyNumberFormat="1" applyFont="1" applyFill="1" applyAlignment="1">
      <alignment horizontal="left"/>
      <protection/>
    </xf>
    <xf numFmtId="0" fontId="43" fillId="0" borderId="0" xfId="486" applyFont="1" applyAlignment="1">
      <alignment horizontal="left"/>
      <protection/>
    </xf>
    <xf numFmtId="0" fontId="64" fillId="49" borderId="0" xfId="486" applyNumberFormat="1" applyFont="1" applyFill="1" applyAlignment="1">
      <alignment horizontal="left"/>
      <protection/>
    </xf>
    <xf numFmtId="0" fontId="65" fillId="0" borderId="0" xfId="486" applyFont="1" applyAlignment="1">
      <alignment horizontal="left"/>
      <protection/>
    </xf>
    <xf numFmtId="0" fontId="4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54" fillId="37" borderId="47" xfId="511" applyFont="1" applyFill="1" applyBorder="1" applyAlignment="1">
      <alignment horizontal="center"/>
      <protection/>
    </xf>
    <xf numFmtId="0" fontId="42" fillId="37" borderId="22" xfId="511" applyFont="1" applyFill="1" applyBorder="1" applyAlignment="1">
      <alignment horizontal="center"/>
      <protection/>
    </xf>
    <xf numFmtId="0" fontId="42" fillId="37" borderId="22" xfId="511" applyFont="1" applyFill="1" applyBorder="1" applyAlignment="1">
      <alignment/>
      <protection/>
    </xf>
    <xf numFmtId="1" fontId="49" fillId="37" borderId="47" xfId="511" applyNumberFormat="1" applyFont="1" applyFill="1" applyBorder="1" applyAlignment="1">
      <alignment horizontal="center"/>
      <protection/>
    </xf>
    <xf numFmtId="1" fontId="49" fillId="37" borderId="22" xfId="511" applyNumberFormat="1" applyFont="1" applyFill="1" applyBorder="1" applyAlignment="1">
      <alignment horizontal="center"/>
      <protection/>
    </xf>
    <xf numFmtId="1" fontId="49" fillId="37" borderId="29" xfId="511" applyNumberFormat="1" applyFont="1" applyFill="1" applyBorder="1" applyAlignment="1">
      <alignment horizontal="center"/>
      <protection/>
    </xf>
    <xf numFmtId="1" fontId="49" fillId="57" borderId="47" xfId="511" applyNumberFormat="1" applyFont="1" applyFill="1" applyBorder="1" applyAlignment="1">
      <alignment horizontal="center"/>
      <protection/>
    </xf>
    <xf numFmtId="1" fontId="49" fillId="57" borderId="22" xfId="511" applyNumberFormat="1" applyFont="1" applyFill="1" applyBorder="1" applyAlignment="1">
      <alignment horizontal="center"/>
      <protection/>
    </xf>
    <xf numFmtId="0" fontId="56" fillId="0" borderId="0" xfId="0" applyFont="1" applyAlignment="1">
      <alignment/>
    </xf>
    <xf numFmtId="0" fontId="0" fillId="0" borderId="0" xfId="0" applyAlignment="1">
      <alignment/>
    </xf>
    <xf numFmtId="0" fontId="50" fillId="57" borderId="0" xfId="0" applyFont="1" applyFill="1" applyBorder="1" applyAlignment="1">
      <alignment horizontal="center"/>
    </xf>
    <xf numFmtId="0" fontId="50" fillId="57" borderId="32" xfId="0" applyFont="1" applyFill="1" applyBorder="1" applyAlignment="1">
      <alignment horizontal="center"/>
    </xf>
    <xf numFmtId="0" fontId="41" fillId="57" borderId="48" xfId="0" applyFont="1" applyFill="1" applyBorder="1" applyAlignment="1">
      <alignment horizontal="center"/>
    </xf>
    <xf numFmtId="0" fontId="41" fillId="57" borderId="49" xfId="0" applyFont="1" applyFill="1" applyBorder="1" applyAlignment="1">
      <alignment horizontal="center"/>
    </xf>
    <xf numFmtId="0" fontId="41" fillId="57" borderId="0" xfId="0" applyFont="1" applyFill="1" applyBorder="1" applyAlignment="1">
      <alignment horizontal="center"/>
    </xf>
    <xf numFmtId="0" fontId="41" fillId="57" borderId="32" xfId="0" applyFont="1" applyFill="1" applyBorder="1" applyAlignment="1">
      <alignment horizontal="center"/>
    </xf>
    <xf numFmtId="0" fontId="41" fillId="57" borderId="30" xfId="0" applyFont="1" applyFill="1" applyBorder="1" applyAlignment="1">
      <alignment horizontal="center"/>
    </xf>
    <xf numFmtId="0" fontId="41" fillId="57" borderId="50" xfId="0" applyFont="1" applyFill="1" applyBorder="1" applyAlignment="1">
      <alignment horizontal="center"/>
    </xf>
  </cellXfs>
  <cellStyles count="934">
    <cellStyle name="Normal" xfId="0"/>
    <cellStyle name="=C:\WINNT35\SYSTEM32\COMMAND.COM" xfId="15"/>
    <cellStyle name="1 indent" xfId="16"/>
    <cellStyle name="2 indents" xfId="17"/>
    <cellStyle name="20% - Accent1" xfId="18"/>
    <cellStyle name="20% - Accent1 2" xfId="19"/>
    <cellStyle name="20% - Accent1 2 2" xfId="20"/>
    <cellStyle name="20% - Accent1 3" xfId="21"/>
    <cellStyle name="20% - Accent1 3 2" xfId="22"/>
    <cellStyle name="20% - Accent1 3 3" xfId="23"/>
    <cellStyle name="20% - Accent1 3 4" xfId="24"/>
    <cellStyle name="20% - Accent1 3 5" xfId="25"/>
    <cellStyle name="20% - Accent1 3 6" xfId="26"/>
    <cellStyle name="20% - Accent1 4" xfId="27"/>
    <cellStyle name="20% - Accent1 4 2" xfId="28"/>
    <cellStyle name="20% - Accent1 4 3" xfId="29"/>
    <cellStyle name="20% - Accent1 4 4" xfId="30"/>
    <cellStyle name="20% - Accent1 4 5" xfId="31"/>
    <cellStyle name="20% - Accent1 4 6" xfId="32"/>
    <cellStyle name="20% - Accent1 5" xfId="33"/>
    <cellStyle name="20% - Accent1 6" xfId="34"/>
    <cellStyle name="20% - Accent1 7" xfId="35"/>
    <cellStyle name="20% - Accent1 8" xfId="36"/>
    <cellStyle name="20% - Accent2" xfId="37"/>
    <cellStyle name="20% - Accent2 2" xfId="38"/>
    <cellStyle name="20% - Accent2 2 2" xfId="39"/>
    <cellStyle name="20% - Accent2 3" xfId="40"/>
    <cellStyle name="20% - Accent2 3 2" xfId="41"/>
    <cellStyle name="20% - Accent2 3 3" xfId="42"/>
    <cellStyle name="20% - Accent2 3 4" xfId="43"/>
    <cellStyle name="20% - Accent2 3 5" xfId="44"/>
    <cellStyle name="20% - Accent2 3 6" xfId="45"/>
    <cellStyle name="20% - Accent2 4" xfId="46"/>
    <cellStyle name="20% - Accent2 4 2" xfId="47"/>
    <cellStyle name="20% - Accent2 4 3" xfId="48"/>
    <cellStyle name="20% - Accent2 4 4" xfId="49"/>
    <cellStyle name="20% - Accent2 4 5" xfId="50"/>
    <cellStyle name="20% - Accent2 4 6" xfId="51"/>
    <cellStyle name="20% - Accent2 5" xfId="52"/>
    <cellStyle name="20% - Accent2 6" xfId="53"/>
    <cellStyle name="20% - Accent2 7" xfId="54"/>
    <cellStyle name="20% - Accent2 8" xfId="55"/>
    <cellStyle name="20% - Accent3" xfId="56"/>
    <cellStyle name="20% - Accent3 2" xfId="57"/>
    <cellStyle name="20% - Accent3 2 2" xfId="58"/>
    <cellStyle name="20% - Accent3 3" xfId="59"/>
    <cellStyle name="20% - Accent3 3 2" xfId="60"/>
    <cellStyle name="20% - Accent3 3 3" xfId="61"/>
    <cellStyle name="20% - Accent3 3 4" xfId="62"/>
    <cellStyle name="20% - Accent3 3 5" xfId="63"/>
    <cellStyle name="20% - Accent3 3 6" xfId="64"/>
    <cellStyle name="20% - Accent3 4" xfId="65"/>
    <cellStyle name="20% - Accent3 4 2" xfId="66"/>
    <cellStyle name="20% - Accent3 4 3" xfId="67"/>
    <cellStyle name="20% - Accent3 4 4" xfId="68"/>
    <cellStyle name="20% - Accent3 4 5" xfId="69"/>
    <cellStyle name="20% - Accent3 4 6" xfId="70"/>
    <cellStyle name="20% - Accent3 5" xfId="71"/>
    <cellStyle name="20% - Accent3 6" xfId="72"/>
    <cellStyle name="20% - Accent3 7" xfId="73"/>
    <cellStyle name="20% - Accent3 8" xfId="74"/>
    <cellStyle name="20% - Accent4" xfId="75"/>
    <cellStyle name="20% - Accent4 2" xfId="76"/>
    <cellStyle name="20% - Accent4 2 2" xfId="77"/>
    <cellStyle name="20% - Accent4 3" xfId="78"/>
    <cellStyle name="20% - Accent4 3 2" xfId="79"/>
    <cellStyle name="20% - Accent4 3 3" xfId="80"/>
    <cellStyle name="20% - Accent4 3 4" xfId="81"/>
    <cellStyle name="20% - Accent4 3 5" xfId="82"/>
    <cellStyle name="20% - Accent4 3 6" xfId="83"/>
    <cellStyle name="20% - Accent4 4" xfId="84"/>
    <cellStyle name="20% - Accent4 4 2" xfId="85"/>
    <cellStyle name="20% - Accent4 4 3" xfId="86"/>
    <cellStyle name="20% - Accent4 4 4" xfId="87"/>
    <cellStyle name="20% - Accent4 4 5" xfId="88"/>
    <cellStyle name="20% - Accent4 4 6" xfId="89"/>
    <cellStyle name="20% - Accent4 5" xfId="90"/>
    <cellStyle name="20% - Accent4 6" xfId="91"/>
    <cellStyle name="20% - Accent4 7" xfId="92"/>
    <cellStyle name="20% - Accent4 8" xfId="93"/>
    <cellStyle name="20% - Accent5" xfId="94"/>
    <cellStyle name="20% - Accent5 2" xfId="95"/>
    <cellStyle name="20% - Accent5 2 2" xfId="96"/>
    <cellStyle name="20% - Accent5 3" xfId="97"/>
    <cellStyle name="20% - Accent5 3 2" xfId="98"/>
    <cellStyle name="20% - Accent5 3 3" xfId="99"/>
    <cellStyle name="20% - Accent5 3 4" xfId="100"/>
    <cellStyle name="20% - Accent5 3 5" xfId="101"/>
    <cellStyle name="20% - Accent5 3 6" xfId="102"/>
    <cellStyle name="20% - Accent5 4" xfId="103"/>
    <cellStyle name="20% - Accent5 4 2" xfId="104"/>
    <cellStyle name="20% - Accent5 4 3" xfId="105"/>
    <cellStyle name="20% - Accent5 4 4" xfId="106"/>
    <cellStyle name="20% - Accent5 4 5" xfId="107"/>
    <cellStyle name="20% - Accent5 4 6" xfId="108"/>
    <cellStyle name="20% - Accent5 5" xfId="109"/>
    <cellStyle name="20% - Accent5 6" xfId="110"/>
    <cellStyle name="20% - Accent5 7" xfId="111"/>
    <cellStyle name="20% - Accent5 8" xfId="112"/>
    <cellStyle name="20% - Accent6" xfId="113"/>
    <cellStyle name="20% - Accent6 2" xfId="114"/>
    <cellStyle name="20% - Accent6 2 2" xfId="115"/>
    <cellStyle name="20% - Accent6 3" xfId="116"/>
    <cellStyle name="20% - Accent6 3 2" xfId="117"/>
    <cellStyle name="20% - Accent6 3 3" xfId="118"/>
    <cellStyle name="20% - Accent6 3 4" xfId="119"/>
    <cellStyle name="20% - Accent6 3 5" xfId="120"/>
    <cellStyle name="20% - Accent6 3 6" xfId="121"/>
    <cellStyle name="20% - Accent6 4" xfId="122"/>
    <cellStyle name="20% - Accent6 4 2" xfId="123"/>
    <cellStyle name="20% - Accent6 4 3" xfId="124"/>
    <cellStyle name="20% - Accent6 4 4" xfId="125"/>
    <cellStyle name="20% - Accent6 4 5" xfId="126"/>
    <cellStyle name="20% - Accent6 4 6" xfId="127"/>
    <cellStyle name="20% - Accent6 5" xfId="128"/>
    <cellStyle name="20% - Accent6 6" xfId="129"/>
    <cellStyle name="20% - Accent6 7" xfId="130"/>
    <cellStyle name="20% - Accent6 8" xfId="131"/>
    <cellStyle name="3 indents" xfId="132"/>
    <cellStyle name="4 indents" xfId="133"/>
    <cellStyle name="40% - Accent1" xfId="134"/>
    <cellStyle name="40% - Accent1 2" xfId="135"/>
    <cellStyle name="40% - Accent1 2 2" xfId="136"/>
    <cellStyle name="40% - Accent1 3" xfId="137"/>
    <cellStyle name="40% - Accent1 3 2" xfId="138"/>
    <cellStyle name="40% - Accent1 3 3" xfId="139"/>
    <cellStyle name="40% - Accent1 3 4" xfId="140"/>
    <cellStyle name="40% - Accent1 3 5" xfId="141"/>
    <cellStyle name="40% - Accent1 3 6" xfId="142"/>
    <cellStyle name="40% - Accent1 4" xfId="143"/>
    <cellStyle name="40% - Accent1 4 2" xfId="144"/>
    <cellStyle name="40% - Accent1 4 3" xfId="145"/>
    <cellStyle name="40% - Accent1 4 4" xfId="146"/>
    <cellStyle name="40% - Accent1 4 5" xfId="147"/>
    <cellStyle name="40% - Accent1 4 6" xfId="148"/>
    <cellStyle name="40% - Accent1 5" xfId="149"/>
    <cellStyle name="40% - Accent1 6" xfId="150"/>
    <cellStyle name="40% - Accent1 7" xfId="151"/>
    <cellStyle name="40% - Accent1 8" xfId="152"/>
    <cellStyle name="40% - Accent2" xfId="153"/>
    <cellStyle name="40% - Accent2 2" xfId="154"/>
    <cellStyle name="40% - Accent2 2 2" xfId="155"/>
    <cellStyle name="40% - Accent2 3" xfId="156"/>
    <cellStyle name="40% - Accent2 3 2" xfId="157"/>
    <cellStyle name="40% - Accent2 3 3" xfId="158"/>
    <cellStyle name="40% - Accent2 3 4" xfId="159"/>
    <cellStyle name="40% - Accent2 3 5" xfId="160"/>
    <cellStyle name="40% - Accent2 3 6" xfId="161"/>
    <cellStyle name="40% - Accent2 4" xfId="162"/>
    <cellStyle name="40% - Accent2 4 2" xfId="163"/>
    <cellStyle name="40% - Accent2 4 3" xfId="164"/>
    <cellStyle name="40% - Accent2 4 4" xfId="165"/>
    <cellStyle name="40% - Accent2 4 5" xfId="166"/>
    <cellStyle name="40% - Accent2 4 6" xfId="167"/>
    <cellStyle name="40% - Accent2 5" xfId="168"/>
    <cellStyle name="40% - Accent2 6" xfId="169"/>
    <cellStyle name="40% - Accent2 7" xfId="170"/>
    <cellStyle name="40% - Accent2 8" xfId="171"/>
    <cellStyle name="40% - Accent3" xfId="172"/>
    <cellStyle name="40% - Accent3 2" xfId="173"/>
    <cellStyle name="40% - Accent3 2 2" xfId="174"/>
    <cellStyle name="40% - Accent3 3" xfId="175"/>
    <cellStyle name="40% - Accent3 3 2" xfId="176"/>
    <cellStyle name="40% - Accent3 3 3" xfId="177"/>
    <cellStyle name="40% - Accent3 3 4" xfId="178"/>
    <cellStyle name="40% - Accent3 3 5" xfId="179"/>
    <cellStyle name="40% - Accent3 3 6" xfId="180"/>
    <cellStyle name="40% - Accent3 4" xfId="181"/>
    <cellStyle name="40% - Accent3 4 2" xfId="182"/>
    <cellStyle name="40% - Accent3 4 3" xfId="183"/>
    <cellStyle name="40% - Accent3 4 4" xfId="184"/>
    <cellStyle name="40% - Accent3 4 5" xfId="185"/>
    <cellStyle name="40% - Accent3 4 6" xfId="186"/>
    <cellStyle name="40% - Accent3 5" xfId="187"/>
    <cellStyle name="40% - Accent3 6" xfId="188"/>
    <cellStyle name="40% - Accent3 7" xfId="189"/>
    <cellStyle name="40% - Accent3 8" xfId="190"/>
    <cellStyle name="40% - Accent4" xfId="191"/>
    <cellStyle name="40% - Accent4 2" xfId="192"/>
    <cellStyle name="40% - Accent4 2 2" xfId="193"/>
    <cellStyle name="40% - Accent4 3" xfId="194"/>
    <cellStyle name="40% - Accent4 3 2" xfId="195"/>
    <cellStyle name="40% - Accent4 3 3" xfId="196"/>
    <cellStyle name="40% - Accent4 3 4" xfId="197"/>
    <cellStyle name="40% - Accent4 3 5" xfId="198"/>
    <cellStyle name="40% - Accent4 3 6" xfId="199"/>
    <cellStyle name="40% - Accent4 4" xfId="200"/>
    <cellStyle name="40% - Accent4 4 2" xfId="201"/>
    <cellStyle name="40% - Accent4 4 3" xfId="202"/>
    <cellStyle name="40% - Accent4 4 4" xfId="203"/>
    <cellStyle name="40% - Accent4 4 5" xfId="204"/>
    <cellStyle name="40% - Accent4 4 6" xfId="205"/>
    <cellStyle name="40% - Accent4 5" xfId="206"/>
    <cellStyle name="40% - Accent4 6" xfId="207"/>
    <cellStyle name="40% - Accent4 7" xfId="208"/>
    <cellStyle name="40% - Accent4 8" xfId="209"/>
    <cellStyle name="40% - Accent5" xfId="210"/>
    <cellStyle name="40% - Accent5 2" xfId="211"/>
    <cellStyle name="40% - Accent5 2 2" xfId="212"/>
    <cellStyle name="40% - Accent5 3" xfId="213"/>
    <cellStyle name="40% - Accent5 3 2" xfId="214"/>
    <cellStyle name="40% - Accent5 3 3" xfId="215"/>
    <cellStyle name="40% - Accent5 3 4" xfId="216"/>
    <cellStyle name="40% - Accent5 3 5" xfId="217"/>
    <cellStyle name="40% - Accent5 3 6" xfId="218"/>
    <cellStyle name="40% - Accent5 4" xfId="219"/>
    <cellStyle name="40% - Accent5 4 2" xfId="220"/>
    <cellStyle name="40% - Accent5 4 3" xfId="221"/>
    <cellStyle name="40% - Accent5 4 4" xfId="222"/>
    <cellStyle name="40% - Accent5 4 5" xfId="223"/>
    <cellStyle name="40% - Accent5 4 6" xfId="224"/>
    <cellStyle name="40% - Accent5 5" xfId="225"/>
    <cellStyle name="40% - Accent5 6" xfId="226"/>
    <cellStyle name="40% - Accent5 7" xfId="227"/>
    <cellStyle name="40% - Accent5 8" xfId="228"/>
    <cellStyle name="40% - Accent6" xfId="229"/>
    <cellStyle name="40% - Accent6 2" xfId="230"/>
    <cellStyle name="40% - Accent6 2 2" xfId="231"/>
    <cellStyle name="40% - Accent6 3" xfId="232"/>
    <cellStyle name="40% - Accent6 3 2" xfId="233"/>
    <cellStyle name="40% - Accent6 3 3" xfId="234"/>
    <cellStyle name="40% - Accent6 3 4" xfId="235"/>
    <cellStyle name="40% - Accent6 3 5" xfId="236"/>
    <cellStyle name="40% - Accent6 3 6" xfId="237"/>
    <cellStyle name="40% - Accent6 4" xfId="238"/>
    <cellStyle name="40% - Accent6 4 2" xfId="239"/>
    <cellStyle name="40% - Accent6 4 3" xfId="240"/>
    <cellStyle name="40% - Accent6 4 4" xfId="241"/>
    <cellStyle name="40% - Accent6 4 5" xfId="242"/>
    <cellStyle name="40% - Accent6 4 6" xfId="243"/>
    <cellStyle name="40% - Accent6 5" xfId="244"/>
    <cellStyle name="40% - Accent6 6" xfId="245"/>
    <cellStyle name="40% - Accent6 7" xfId="246"/>
    <cellStyle name="40% - Accent6 8" xfId="247"/>
    <cellStyle name="5 indents" xfId="248"/>
    <cellStyle name="60% - Accent1" xfId="249"/>
    <cellStyle name="60% - Accent1 2" xfId="250"/>
    <cellStyle name="60% - Accent1 3" xfId="251"/>
    <cellStyle name="60% - Accent2" xfId="252"/>
    <cellStyle name="60% - Accent2 2" xfId="253"/>
    <cellStyle name="60% - Accent2 3" xfId="254"/>
    <cellStyle name="60% - Accent3" xfId="255"/>
    <cellStyle name="60% - Accent3 2" xfId="256"/>
    <cellStyle name="60% - Accent3 3" xfId="257"/>
    <cellStyle name="60% - Accent4" xfId="258"/>
    <cellStyle name="60% - Accent4 2" xfId="259"/>
    <cellStyle name="60% - Accent4 3" xfId="260"/>
    <cellStyle name="60% - Accent5" xfId="261"/>
    <cellStyle name="60% - Accent5 2" xfId="262"/>
    <cellStyle name="60% - Accent5 3" xfId="263"/>
    <cellStyle name="60% - Accent6" xfId="264"/>
    <cellStyle name="60% - Accent6 2" xfId="265"/>
    <cellStyle name="60% - Accent6 3" xfId="266"/>
    <cellStyle name="Accent1" xfId="267"/>
    <cellStyle name="Accent1 2" xfId="268"/>
    <cellStyle name="Accent1 3" xfId="269"/>
    <cellStyle name="Accent2" xfId="270"/>
    <cellStyle name="Accent2 2" xfId="271"/>
    <cellStyle name="Accent2 3" xfId="272"/>
    <cellStyle name="Accent3" xfId="273"/>
    <cellStyle name="Accent3 2" xfId="274"/>
    <cellStyle name="Accent3 3" xfId="275"/>
    <cellStyle name="Accent4" xfId="276"/>
    <cellStyle name="Accent4 2" xfId="277"/>
    <cellStyle name="Accent4 3" xfId="278"/>
    <cellStyle name="Accent5" xfId="279"/>
    <cellStyle name="Accent5 2" xfId="280"/>
    <cellStyle name="Accent5 3" xfId="281"/>
    <cellStyle name="Accent6" xfId="282"/>
    <cellStyle name="Accent6 2" xfId="283"/>
    <cellStyle name="Accent6 3" xfId="284"/>
    <cellStyle name="Bad" xfId="285"/>
    <cellStyle name="Bad 2" xfId="286"/>
    <cellStyle name="Bad 3" xfId="287"/>
    <cellStyle name="Calculation" xfId="288"/>
    <cellStyle name="Calculation 2" xfId="289"/>
    <cellStyle name="Calculation 3" xfId="290"/>
    <cellStyle name="Check Cell" xfId="291"/>
    <cellStyle name="Check Cell 2" xfId="292"/>
    <cellStyle name="Check Cell 3" xfId="293"/>
    <cellStyle name="clsAltData" xfId="294"/>
    <cellStyle name="clsAltMRVData" xfId="295"/>
    <cellStyle name="clsBlank" xfId="296"/>
    <cellStyle name="clsColumnHeader" xfId="297"/>
    <cellStyle name="clsData" xfId="298"/>
    <cellStyle name="clsDefault" xfId="299"/>
    <cellStyle name="clsFooter" xfId="300"/>
    <cellStyle name="clsIndexTableTitle" xfId="301"/>
    <cellStyle name="clsMRVData" xfId="302"/>
    <cellStyle name="clsReportFooter" xfId="303"/>
    <cellStyle name="clsReportHeader" xfId="304"/>
    <cellStyle name="clsRowHeader" xfId="305"/>
    <cellStyle name="clsScale" xfId="306"/>
    <cellStyle name="clsSection" xfId="307"/>
    <cellStyle name="Comma" xfId="308"/>
    <cellStyle name="Comma [0]" xfId="309"/>
    <cellStyle name="Comma 10" xfId="310"/>
    <cellStyle name="Comma 10 2" xfId="311"/>
    <cellStyle name="Comma 10 2 2" xfId="312"/>
    <cellStyle name="Comma 10 3" xfId="313"/>
    <cellStyle name="Comma 11" xfId="314"/>
    <cellStyle name="Comma 12" xfId="315"/>
    <cellStyle name="Comma 19" xfId="316"/>
    <cellStyle name="Comma 2" xfId="317"/>
    <cellStyle name="Comma 2 2" xfId="318"/>
    <cellStyle name="Comma 2 2 2" xfId="319"/>
    <cellStyle name="Comma 2 2 3" xfId="320"/>
    <cellStyle name="Comma 2 3" xfId="321"/>
    <cellStyle name="Comma 2 3 2" xfId="322"/>
    <cellStyle name="Comma 2 3 3" xfId="323"/>
    <cellStyle name="Comma 2 4" xfId="324"/>
    <cellStyle name="Comma 2 4 2" xfId="325"/>
    <cellStyle name="Comma 2 5" xfId="326"/>
    <cellStyle name="Comma 2 5 2" xfId="327"/>
    <cellStyle name="Comma 2 5 3" xfId="328"/>
    <cellStyle name="Comma 2 5 3 2" xfId="329"/>
    <cellStyle name="Comma 2 6" xfId="330"/>
    <cellStyle name="Comma 2 7" xfId="331"/>
    <cellStyle name="Comma 2 7 2" xfId="332"/>
    <cellStyle name="Comma 2 8" xfId="333"/>
    <cellStyle name="Comma 3" xfId="334"/>
    <cellStyle name="Comma 3 2" xfId="335"/>
    <cellStyle name="Comma 3 3" xfId="336"/>
    <cellStyle name="Comma 4" xfId="337"/>
    <cellStyle name="Comma 4 2" xfId="338"/>
    <cellStyle name="Comma 4 3" xfId="339"/>
    <cellStyle name="Comma 4 3 2" xfId="340"/>
    <cellStyle name="Comma 5" xfId="341"/>
    <cellStyle name="Comma 5 2" xfId="342"/>
    <cellStyle name="Comma 5 2 2" xfId="343"/>
    <cellStyle name="Comma 5 3" xfId="344"/>
    <cellStyle name="Comma 5 4" xfId="345"/>
    <cellStyle name="Comma 6" xfId="346"/>
    <cellStyle name="Comma 6 2" xfId="347"/>
    <cellStyle name="Comma 7" xfId="348"/>
    <cellStyle name="Comma 7 2" xfId="349"/>
    <cellStyle name="Comma 7 3" xfId="350"/>
    <cellStyle name="Comma 7 4" xfId="351"/>
    <cellStyle name="Comma 8" xfId="352"/>
    <cellStyle name="Comma 8 2" xfId="353"/>
    <cellStyle name="Comma 8 3" xfId="354"/>
    <cellStyle name="Comma 9" xfId="355"/>
    <cellStyle name="Comma 9 2" xfId="356"/>
    <cellStyle name="Comma 9 3" xfId="357"/>
    <cellStyle name="Comma 9 4" xfId="358"/>
    <cellStyle name="Currency" xfId="359"/>
    <cellStyle name="Currency [0]" xfId="360"/>
    <cellStyle name="Currency 10" xfId="361"/>
    <cellStyle name="Currency 11" xfId="362"/>
    <cellStyle name="Currency 12" xfId="363"/>
    <cellStyle name="Currency 13" xfId="364"/>
    <cellStyle name="Currency 14" xfId="365"/>
    <cellStyle name="Currency 15" xfId="366"/>
    <cellStyle name="Currency 16" xfId="367"/>
    <cellStyle name="Currency 17" xfId="368"/>
    <cellStyle name="Currency 18" xfId="369"/>
    <cellStyle name="Currency 19" xfId="370"/>
    <cellStyle name="Currency 19 10" xfId="371"/>
    <cellStyle name="Currency 19 2" xfId="372"/>
    <cellStyle name="Currency 19 3" xfId="373"/>
    <cellStyle name="Currency 19 4" xfId="374"/>
    <cellStyle name="Currency 19 5" xfId="375"/>
    <cellStyle name="Currency 19 6" xfId="376"/>
    <cellStyle name="Currency 19 7" xfId="377"/>
    <cellStyle name="Currency 19 8" xfId="378"/>
    <cellStyle name="Currency 19 9" xfId="379"/>
    <cellStyle name="Currency 2" xfId="380"/>
    <cellStyle name="Currency 3" xfId="381"/>
    <cellStyle name="Currency 4" xfId="382"/>
    <cellStyle name="Currency 5" xfId="383"/>
    <cellStyle name="Currency 6" xfId="384"/>
    <cellStyle name="Currency 7" xfId="385"/>
    <cellStyle name="Currency 8" xfId="386"/>
    <cellStyle name="Currency 9" xfId="387"/>
    <cellStyle name="Date" xfId="388"/>
    <cellStyle name="Euro" xfId="389"/>
    <cellStyle name="Explanatory Text" xfId="390"/>
    <cellStyle name="Explanatory Text 2" xfId="391"/>
    <cellStyle name="Explanatory Text 3" xfId="392"/>
    <cellStyle name="F2" xfId="393"/>
    <cellStyle name="F2 2" xfId="394"/>
    <cellStyle name="F2 2 2" xfId="395"/>
    <cellStyle name="F3" xfId="396"/>
    <cellStyle name="F3 2" xfId="397"/>
    <cellStyle name="F3 2 2" xfId="398"/>
    <cellStyle name="F4" xfId="399"/>
    <cellStyle name="F4 2" xfId="400"/>
    <cellStyle name="F4 2 2" xfId="401"/>
    <cellStyle name="F5" xfId="402"/>
    <cellStyle name="F5 10" xfId="403"/>
    <cellStyle name="F5 11" xfId="404"/>
    <cellStyle name="F5 12" xfId="405"/>
    <cellStyle name="F5 13" xfId="406"/>
    <cellStyle name="F5 14" xfId="407"/>
    <cellStyle name="F5 2" xfId="408"/>
    <cellStyle name="F5 2 2" xfId="409"/>
    <cellStyle name="F5 3" xfId="410"/>
    <cellStyle name="F5 4" xfId="411"/>
    <cellStyle name="F5 5" xfId="412"/>
    <cellStyle name="F5 6" xfId="413"/>
    <cellStyle name="F5 7" xfId="414"/>
    <cellStyle name="F5 8" xfId="415"/>
    <cellStyle name="F5 9" xfId="416"/>
    <cellStyle name="F6" xfId="417"/>
    <cellStyle name="F6 2" xfId="418"/>
    <cellStyle name="F6 2 2" xfId="419"/>
    <cellStyle name="F7" xfId="420"/>
    <cellStyle name="F7 10" xfId="421"/>
    <cellStyle name="F7 11" xfId="422"/>
    <cellStyle name="F7 12" xfId="423"/>
    <cellStyle name="F7 13" xfId="424"/>
    <cellStyle name="F7 14" xfId="425"/>
    <cellStyle name="F7 2" xfId="426"/>
    <cellStyle name="F7 3" xfId="427"/>
    <cellStyle name="F7 4" xfId="428"/>
    <cellStyle name="F7 5" xfId="429"/>
    <cellStyle name="F7 6" xfId="430"/>
    <cellStyle name="F7 6 2" xfId="431"/>
    <cellStyle name="F7 7" xfId="432"/>
    <cellStyle name="F7 8" xfId="433"/>
    <cellStyle name="F7 9" xfId="434"/>
    <cellStyle name="F8" xfId="435"/>
    <cellStyle name="F8 2" xfId="436"/>
    <cellStyle name="F8 2 2" xfId="437"/>
    <cellStyle name="Fixed" xfId="438"/>
    <cellStyle name="Good" xfId="439"/>
    <cellStyle name="Good 2" xfId="440"/>
    <cellStyle name="Good 3" xfId="441"/>
    <cellStyle name="Heading 1" xfId="442"/>
    <cellStyle name="Heading 1 2" xfId="443"/>
    <cellStyle name="Heading 1 3" xfId="444"/>
    <cellStyle name="Heading 2" xfId="445"/>
    <cellStyle name="Heading 2 2" xfId="446"/>
    <cellStyle name="Heading 2 3" xfId="447"/>
    <cellStyle name="Heading 3" xfId="448"/>
    <cellStyle name="Heading 3 2" xfId="449"/>
    <cellStyle name="Heading 3 3" xfId="450"/>
    <cellStyle name="Heading 4" xfId="451"/>
    <cellStyle name="Heading 4 2" xfId="452"/>
    <cellStyle name="Heading 4 3" xfId="453"/>
    <cellStyle name="HEADING1" xfId="454"/>
    <cellStyle name="HEADING2" xfId="455"/>
    <cellStyle name="Hipervínculo" xfId="456"/>
    <cellStyle name="Hipervínculo visitado" xfId="457"/>
    <cellStyle name="imf-one decimal" xfId="458"/>
    <cellStyle name="imf-zero decimal" xfId="459"/>
    <cellStyle name="Input" xfId="460"/>
    <cellStyle name="Input 2" xfId="461"/>
    <cellStyle name="Input 3" xfId="462"/>
    <cellStyle name="Linked Cell" xfId="463"/>
    <cellStyle name="Linked Cell 2" xfId="464"/>
    <cellStyle name="Linked Cell 3" xfId="465"/>
    <cellStyle name="Neutral" xfId="466"/>
    <cellStyle name="Neutral 2" xfId="467"/>
    <cellStyle name="Neutral 3" xfId="468"/>
    <cellStyle name="Normal - Style1" xfId="469"/>
    <cellStyle name="Normal 10" xfId="470"/>
    <cellStyle name="Normal 10 2" xfId="471"/>
    <cellStyle name="Normal 11" xfId="472"/>
    <cellStyle name="Normal 11 2" xfId="473"/>
    <cellStyle name="Normal 12" xfId="474"/>
    <cellStyle name="Normal 12 2" xfId="475"/>
    <cellStyle name="Normal 12 3" xfId="476"/>
    <cellStyle name="Normal 13" xfId="477"/>
    <cellStyle name="Normal 13 2" xfId="478"/>
    <cellStyle name="Normal 13 3" xfId="479"/>
    <cellStyle name="Normal 14" xfId="480"/>
    <cellStyle name="Normal 14 2" xfId="481"/>
    <cellStyle name="Normal 15" xfId="482"/>
    <cellStyle name="Normal 15 2" xfId="483"/>
    <cellStyle name="Normal 16" xfId="484"/>
    <cellStyle name="Normal 16 2" xfId="485"/>
    <cellStyle name="Normal 17" xfId="486"/>
    <cellStyle name="Normal 17 2" xfId="487"/>
    <cellStyle name="Normal 17 3" xfId="488"/>
    <cellStyle name="Normal 18" xfId="489"/>
    <cellStyle name="Normal 18 2" xfId="490"/>
    <cellStyle name="Normal 19" xfId="491"/>
    <cellStyle name="Normal 2" xfId="492"/>
    <cellStyle name="Normal 2 2" xfId="493"/>
    <cellStyle name="Normal 2 2 2" xfId="494"/>
    <cellStyle name="Normal 2 2 2 2" xfId="495"/>
    <cellStyle name="Normal 2 2 3" xfId="496"/>
    <cellStyle name="Normal 2 2 3 2" xfId="497"/>
    <cellStyle name="Normal 2 3" xfId="498"/>
    <cellStyle name="Normal 2 3 2" xfId="499"/>
    <cellStyle name="Normal 2 3 3" xfId="500"/>
    <cellStyle name="Normal 2 4" xfId="501"/>
    <cellStyle name="Normal 2 4 2" xfId="502"/>
    <cellStyle name="Normal 2 4 3" xfId="503"/>
    <cellStyle name="Normal 2 5" xfId="504"/>
    <cellStyle name="Normal 2 6" xfId="505"/>
    <cellStyle name="Normal 2 7" xfId="506"/>
    <cellStyle name="Normal 2 8" xfId="507"/>
    <cellStyle name="Normal 2 9" xfId="508"/>
    <cellStyle name="Normal 20" xfId="509"/>
    <cellStyle name="Normal 21" xfId="510"/>
    <cellStyle name="Normal 22" xfId="511"/>
    <cellStyle name="Normal 23" xfId="512"/>
    <cellStyle name="Normal 24" xfId="513"/>
    <cellStyle name="Normal 25" xfId="514"/>
    <cellStyle name="Normal 26" xfId="515"/>
    <cellStyle name="Normal 27" xfId="516"/>
    <cellStyle name="Normal 28" xfId="517"/>
    <cellStyle name="Normal 29" xfId="518"/>
    <cellStyle name="Normal 3" xfId="519"/>
    <cellStyle name="Normal 3 2" xfId="520"/>
    <cellStyle name="Normal 3 3" xfId="521"/>
    <cellStyle name="Normal 3 4" xfId="522"/>
    <cellStyle name="Normal 3 5" xfId="523"/>
    <cellStyle name="Normal 3 6" xfId="524"/>
    <cellStyle name="Normal 3 7" xfId="525"/>
    <cellStyle name="Normal 30" xfId="526"/>
    <cellStyle name="Normal 31" xfId="527"/>
    <cellStyle name="Normal 32" xfId="528"/>
    <cellStyle name="Normal 33" xfId="529"/>
    <cellStyle name="Normal 34" xfId="530"/>
    <cellStyle name="Normal 35" xfId="531"/>
    <cellStyle name="Normal 36" xfId="532"/>
    <cellStyle name="Normal 37" xfId="533"/>
    <cellStyle name="Normal 38" xfId="534"/>
    <cellStyle name="Normal 39" xfId="535"/>
    <cellStyle name="Normal 4" xfId="536"/>
    <cellStyle name="Normal 4 2" xfId="537"/>
    <cellStyle name="Normal 4 2 2" xfId="538"/>
    <cellStyle name="Normal 4 3" xfId="539"/>
    <cellStyle name="Normal 4 4" xfId="540"/>
    <cellStyle name="Normal 40" xfId="541"/>
    <cellStyle name="Normal 41" xfId="542"/>
    <cellStyle name="Normal 42" xfId="543"/>
    <cellStyle name="Normal 43" xfId="544"/>
    <cellStyle name="Normal 44" xfId="545"/>
    <cellStyle name="Normal 45" xfId="546"/>
    <cellStyle name="Normal 46" xfId="547"/>
    <cellStyle name="Normal 47" xfId="548"/>
    <cellStyle name="Normal 48" xfId="549"/>
    <cellStyle name="Normal 49" xfId="550"/>
    <cellStyle name="Normal 5" xfId="551"/>
    <cellStyle name="Normal 5 2" xfId="552"/>
    <cellStyle name="Normal 5 3" xfId="553"/>
    <cellStyle name="Normal 50" xfId="554"/>
    <cellStyle name="Normal 51" xfId="555"/>
    <cellStyle name="Normal 52" xfId="556"/>
    <cellStyle name="Normal 53" xfId="557"/>
    <cellStyle name="Normal 6" xfId="558"/>
    <cellStyle name="Normal 6 2" xfId="559"/>
    <cellStyle name="Normal 7" xfId="560"/>
    <cellStyle name="Normal 7 2" xfId="561"/>
    <cellStyle name="Normal 8" xfId="562"/>
    <cellStyle name="Normal 8 2" xfId="563"/>
    <cellStyle name="Normal 9" xfId="564"/>
    <cellStyle name="Normal 9 2" xfId="565"/>
    <cellStyle name="Note" xfId="566"/>
    <cellStyle name="Note 10" xfId="567"/>
    <cellStyle name="Note 10 2" xfId="568"/>
    <cellStyle name="Note 10 3" xfId="569"/>
    <cellStyle name="Note 11" xfId="570"/>
    <cellStyle name="Note 11 2" xfId="571"/>
    <cellStyle name="Note 11 3" xfId="572"/>
    <cellStyle name="Note 12" xfId="573"/>
    <cellStyle name="Note 12 2" xfId="574"/>
    <cellStyle name="Note 12 3" xfId="575"/>
    <cellStyle name="Note 13" xfId="576"/>
    <cellStyle name="Note 13 2" xfId="577"/>
    <cellStyle name="Note 13 2 2" xfId="578"/>
    <cellStyle name="Note 2" xfId="579"/>
    <cellStyle name="Note 2 10" xfId="580"/>
    <cellStyle name="Note 2 10 2" xfId="581"/>
    <cellStyle name="Note 2 10 3" xfId="582"/>
    <cellStyle name="Note 2 11" xfId="583"/>
    <cellStyle name="Note 2 2" xfId="584"/>
    <cellStyle name="Note 2 2 2" xfId="585"/>
    <cellStyle name="Note 2 2 2 2" xfId="586"/>
    <cellStyle name="Note 2 2 2 3" xfId="587"/>
    <cellStyle name="Note 2 2 3" xfId="588"/>
    <cellStyle name="Note 2 2 3 2" xfId="589"/>
    <cellStyle name="Note 2 2 3 3" xfId="590"/>
    <cellStyle name="Note 2 2 4" xfId="591"/>
    <cellStyle name="Note 2 2 4 2" xfId="592"/>
    <cellStyle name="Note 2 2 4 3" xfId="593"/>
    <cellStyle name="Note 2 2 5" xfId="594"/>
    <cellStyle name="Note 2 2 5 2" xfId="595"/>
    <cellStyle name="Note 2 2 5 3" xfId="596"/>
    <cellStyle name="Note 2 2 6" xfId="597"/>
    <cellStyle name="Note 2 2 6 2" xfId="598"/>
    <cellStyle name="Note 2 2 6 3" xfId="599"/>
    <cellStyle name="Note 2 2 7" xfId="600"/>
    <cellStyle name="Note 2 2 8" xfId="601"/>
    <cellStyle name="Note 2 3" xfId="602"/>
    <cellStyle name="Note 2 3 2" xfId="603"/>
    <cellStyle name="Note 2 3 2 2" xfId="604"/>
    <cellStyle name="Note 2 3 2 3" xfId="605"/>
    <cellStyle name="Note 2 3 3" xfId="606"/>
    <cellStyle name="Note 2 3 3 2" xfId="607"/>
    <cellStyle name="Note 2 3 3 3" xfId="608"/>
    <cellStyle name="Note 2 3 4" xfId="609"/>
    <cellStyle name="Note 2 3 4 2" xfId="610"/>
    <cellStyle name="Note 2 3 4 3" xfId="611"/>
    <cellStyle name="Note 2 3 5" xfId="612"/>
    <cellStyle name="Note 2 3 5 2" xfId="613"/>
    <cellStyle name="Note 2 3 5 3" xfId="614"/>
    <cellStyle name="Note 2 3 6" xfId="615"/>
    <cellStyle name="Note 2 3 6 2" xfId="616"/>
    <cellStyle name="Note 2 3 6 3" xfId="617"/>
    <cellStyle name="Note 2 3 7" xfId="618"/>
    <cellStyle name="Note 2 3 8" xfId="619"/>
    <cellStyle name="Note 2 4" xfId="620"/>
    <cellStyle name="Note 2 4 2" xfId="621"/>
    <cellStyle name="Note 2 4 2 2" xfId="622"/>
    <cellStyle name="Note 2 4 2 3" xfId="623"/>
    <cellStyle name="Note 2 4 3" xfId="624"/>
    <cellStyle name="Note 2 4 3 2" xfId="625"/>
    <cellStyle name="Note 2 4 3 3" xfId="626"/>
    <cellStyle name="Note 2 4 4" xfId="627"/>
    <cellStyle name="Note 2 4 4 2" xfId="628"/>
    <cellStyle name="Note 2 4 4 3" xfId="629"/>
    <cellStyle name="Note 2 4 5" xfId="630"/>
    <cellStyle name="Note 2 4 5 2" xfId="631"/>
    <cellStyle name="Note 2 4 5 3" xfId="632"/>
    <cellStyle name="Note 2 4 6" xfId="633"/>
    <cellStyle name="Note 2 4 6 2" xfId="634"/>
    <cellStyle name="Note 2 4 6 3" xfId="635"/>
    <cellStyle name="Note 2 4 7" xfId="636"/>
    <cellStyle name="Note 2 4 8" xfId="637"/>
    <cellStyle name="Note 2 5" xfId="638"/>
    <cellStyle name="Note 2 5 2" xfId="639"/>
    <cellStyle name="Note 2 5 2 2" xfId="640"/>
    <cellStyle name="Note 2 5 2 3" xfId="641"/>
    <cellStyle name="Note 2 5 3" xfId="642"/>
    <cellStyle name="Note 2 5 3 2" xfId="643"/>
    <cellStyle name="Note 2 5 3 3" xfId="644"/>
    <cellStyle name="Note 2 5 4" xfId="645"/>
    <cellStyle name="Note 2 5 4 2" xfId="646"/>
    <cellStyle name="Note 2 5 4 3" xfId="647"/>
    <cellStyle name="Note 2 5 5" xfId="648"/>
    <cellStyle name="Note 2 5 5 2" xfId="649"/>
    <cellStyle name="Note 2 5 5 3" xfId="650"/>
    <cellStyle name="Note 2 5 6" xfId="651"/>
    <cellStyle name="Note 2 5 6 2" xfId="652"/>
    <cellStyle name="Note 2 5 6 3" xfId="653"/>
    <cellStyle name="Note 2 5 7" xfId="654"/>
    <cellStyle name="Note 2 5 8" xfId="655"/>
    <cellStyle name="Note 2 6" xfId="656"/>
    <cellStyle name="Note 2 6 2" xfId="657"/>
    <cellStyle name="Note 2 6 3" xfId="658"/>
    <cellStyle name="Note 2 7" xfId="659"/>
    <cellStyle name="Note 2 7 2" xfId="660"/>
    <cellStyle name="Note 2 7 3" xfId="661"/>
    <cellStyle name="Note 2 8" xfId="662"/>
    <cellStyle name="Note 2 8 2" xfId="663"/>
    <cellStyle name="Note 2 8 3" xfId="664"/>
    <cellStyle name="Note 2 9" xfId="665"/>
    <cellStyle name="Note 2 9 2" xfId="666"/>
    <cellStyle name="Note 2 9 3" xfId="667"/>
    <cellStyle name="Note 3" xfId="668"/>
    <cellStyle name="Note 3 10" xfId="669"/>
    <cellStyle name="Note 3 2" xfId="670"/>
    <cellStyle name="Note 3 2 2" xfId="671"/>
    <cellStyle name="Note 3 2 2 2" xfId="672"/>
    <cellStyle name="Note 3 2 2 3" xfId="673"/>
    <cellStyle name="Note 3 2 3" xfId="674"/>
    <cellStyle name="Note 3 2 3 2" xfId="675"/>
    <cellStyle name="Note 3 2 3 3" xfId="676"/>
    <cellStyle name="Note 3 2 4" xfId="677"/>
    <cellStyle name="Note 3 2 4 2" xfId="678"/>
    <cellStyle name="Note 3 2 4 3" xfId="679"/>
    <cellStyle name="Note 3 2 5" xfId="680"/>
    <cellStyle name="Note 3 2 5 2" xfId="681"/>
    <cellStyle name="Note 3 2 5 3" xfId="682"/>
    <cellStyle name="Note 3 2 6" xfId="683"/>
    <cellStyle name="Note 3 2 6 2" xfId="684"/>
    <cellStyle name="Note 3 2 6 3" xfId="685"/>
    <cellStyle name="Note 3 2 7" xfId="686"/>
    <cellStyle name="Note 3 2 8" xfId="687"/>
    <cellStyle name="Note 3 3" xfId="688"/>
    <cellStyle name="Note 3 3 2" xfId="689"/>
    <cellStyle name="Note 3 3 2 2" xfId="690"/>
    <cellStyle name="Note 3 3 2 3" xfId="691"/>
    <cellStyle name="Note 3 3 3" xfId="692"/>
    <cellStyle name="Note 3 3 3 2" xfId="693"/>
    <cellStyle name="Note 3 3 3 3" xfId="694"/>
    <cellStyle name="Note 3 3 4" xfId="695"/>
    <cellStyle name="Note 3 3 4 2" xfId="696"/>
    <cellStyle name="Note 3 3 4 3" xfId="697"/>
    <cellStyle name="Note 3 3 5" xfId="698"/>
    <cellStyle name="Note 3 3 5 2" xfId="699"/>
    <cellStyle name="Note 3 3 5 3" xfId="700"/>
    <cellStyle name="Note 3 3 6" xfId="701"/>
    <cellStyle name="Note 3 3 6 2" xfId="702"/>
    <cellStyle name="Note 3 3 6 3" xfId="703"/>
    <cellStyle name="Note 3 3 7" xfId="704"/>
    <cellStyle name="Note 3 3 8" xfId="705"/>
    <cellStyle name="Note 3 4" xfId="706"/>
    <cellStyle name="Note 3 4 2" xfId="707"/>
    <cellStyle name="Note 3 4 3" xfId="708"/>
    <cellStyle name="Note 3 5" xfId="709"/>
    <cellStyle name="Note 3 5 2" xfId="710"/>
    <cellStyle name="Note 3 5 3" xfId="711"/>
    <cellStyle name="Note 3 6" xfId="712"/>
    <cellStyle name="Note 3 6 2" xfId="713"/>
    <cellStyle name="Note 3 6 3" xfId="714"/>
    <cellStyle name="Note 3 7" xfId="715"/>
    <cellStyle name="Note 3 7 2" xfId="716"/>
    <cellStyle name="Note 3 7 3" xfId="717"/>
    <cellStyle name="Note 3 8" xfId="718"/>
    <cellStyle name="Note 3 8 2" xfId="719"/>
    <cellStyle name="Note 3 8 3" xfId="720"/>
    <cellStyle name="Note 3 9" xfId="721"/>
    <cellStyle name="Note 4" xfId="722"/>
    <cellStyle name="Note 4 10" xfId="723"/>
    <cellStyle name="Note 4 2" xfId="724"/>
    <cellStyle name="Note 4 2 2" xfId="725"/>
    <cellStyle name="Note 4 2 2 2" xfId="726"/>
    <cellStyle name="Note 4 2 2 3" xfId="727"/>
    <cellStyle name="Note 4 2 3" xfId="728"/>
    <cellStyle name="Note 4 2 3 2" xfId="729"/>
    <cellStyle name="Note 4 2 3 3" xfId="730"/>
    <cellStyle name="Note 4 2 4" xfId="731"/>
    <cellStyle name="Note 4 2 4 2" xfId="732"/>
    <cellStyle name="Note 4 2 4 3" xfId="733"/>
    <cellStyle name="Note 4 2 5" xfId="734"/>
    <cellStyle name="Note 4 2 5 2" xfId="735"/>
    <cellStyle name="Note 4 2 5 3" xfId="736"/>
    <cellStyle name="Note 4 2 6" xfId="737"/>
    <cellStyle name="Note 4 2 6 2" xfId="738"/>
    <cellStyle name="Note 4 2 6 3" xfId="739"/>
    <cellStyle name="Note 4 2 7" xfId="740"/>
    <cellStyle name="Note 4 2 8" xfId="741"/>
    <cellStyle name="Note 4 3" xfId="742"/>
    <cellStyle name="Note 4 3 2" xfId="743"/>
    <cellStyle name="Note 4 3 2 2" xfId="744"/>
    <cellStyle name="Note 4 3 2 3" xfId="745"/>
    <cellStyle name="Note 4 3 3" xfId="746"/>
    <cellStyle name="Note 4 3 3 2" xfId="747"/>
    <cellStyle name="Note 4 3 3 3" xfId="748"/>
    <cellStyle name="Note 4 3 4" xfId="749"/>
    <cellStyle name="Note 4 3 4 2" xfId="750"/>
    <cellStyle name="Note 4 3 4 3" xfId="751"/>
    <cellStyle name="Note 4 3 5" xfId="752"/>
    <cellStyle name="Note 4 3 5 2" xfId="753"/>
    <cellStyle name="Note 4 3 5 3" xfId="754"/>
    <cellStyle name="Note 4 3 6" xfId="755"/>
    <cellStyle name="Note 4 3 6 2" xfId="756"/>
    <cellStyle name="Note 4 3 6 3" xfId="757"/>
    <cellStyle name="Note 4 3 7" xfId="758"/>
    <cellStyle name="Note 4 3 8" xfId="759"/>
    <cellStyle name="Note 4 4" xfId="760"/>
    <cellStyle name="Note 4 4 2" xfId="761"/>
    <cellStyle name="Note 4 4 3" xfId="762"/>
    <cellStyle name="Note 4 5" xfId="763"/>
    <cellStyle name="Note 4 5 2" xfId="764"/>
    <cellStyle name="Note 4 5 3" xfId="765"/>
    <cellStyle name="Note 4 6" xfId="766"/>
    <cellStyle name="Note 4 6 2" xfId="767"/>
    <cellStyle name="Note 4 6 3" xfId="768"/>
    <cellStyle name="Note 4 7" xfId="769"/>
    <cellStyle name="Note 4 7 2" xfId="770"/>
    <cellStyle name="Note 4 7 3" xfId="771"/>
    <cellStyle name="Note 4 8" xfId="772"/>
    <cellStyle name="Note 4 8 2" xfId="773"/>
    <cellStyle name="Note 4 8 3" xfId="774"/>
    <cellStyle name="Note 4 9" xfId="775"/>
    <cellStyle name="Note 5" xfId="776"/>
    <cellStyle name="Note 5 10" xfId="777"/>
    <cellStyle name="Note 5 2" xfId="778"/>
    <cellStyle name="Note 5 2 2" xfId="779"/>
    <cellStyle name="Note 5 2 2 2" xfId="780"/>
    <cellStyle name="Note 5 2 2 3" xfId="781"/>
    <cellStyle name="Note 5 2 3" xfId="782"/>
    <cellStyle name="Note 5 2 3 2" xfId="783"/>
    <cellStyle name="Note 5 2 3 3" xfId="784"/>
    <cellStyle name="Note 5 2 4" xfId="785"/>
    <cellStyle name="Note 5 2 4 2" xfId="786"/>
    <cellStyle name="Note 5 2 4 3" xfId="787"/>
    <cellStyle name="Note 5 2 5" xfId="788"/>
    <cellStyle name="Note 5 2 5 2" xfId="789"/>
    <cellStyle name="Note 5 2 5 3" xfId="790"/>
    <cellStyle name="Note 5 2 6" xfId="791"/>
    <cellStyle name="Note 5 2 6 2" xfId="792"/>
    <cellStyle name="Note 5 2 6 3" xfId="793"/>
    <cellStyle name="Note 5 2 7" xfId="794"/>
    <cellStyle name="Note 5 2 8" xfId="795"/>
    <cellStyle name="Note 5 3" xfId="796"/>
    <cellStyle name="Note 5 3 2" xfId="797"/>
    <cellStyle name="Note 5 3 2 2" xfId="798"/>
    <cellStyle name="Note 5 3 2 3" xfId="799"/>
    <cellStyle name="Note 5 3 3" xfId="800"/>
    <cellStyle name="Note 5 3 3 2" xfId="801"/>
    <cellStyle name="Note 5 3 3 3" xfId="802"/>
    <cellStyle name="Note 5 3 4" xfId="803"/>
    <cellStyle name="Note 5 3 4 2" xfId="804"/>
    <cellStyle name="Note 5 3 4 3" xfId="805"/>
    <cellStyle name="Note 5 3 5" xfId="806"/>
    <cellStyle name="Note 5 3 5 2" xfId="807"/>
    <cellStyle name="Note 5 3 5 3" xfId="808"/>
    <cellStyle name="Note 5 3 6" xfId="809"/>
    <cellStyle name="Note 5 3 6 2" xfId="810"/>
    <cellStyle name="Note 5 3 6 3" xfId="811"/>
    <cellStyle name="Note 5 3 7" xfId="812"/>
    <cellStyle name="Note 5 3 8" xfId="813"/>
    <cellStyle name="Note 5 4" xfId="814"/>
    <cellStyle name="Note 5 4 2" xfId="815"/>
    <cellStyle name="Note 5 4 3" xfId="816"/>
    <cellStyle name="Note 5 5" xfId="817"/>
    <cellStyle name="Note 5 5 2" xfId="818"/>
    <cellStyle name="Note 5 5 3" xfId="819"/>
    <cellStyle name="Note 5 6" xfId="820"/>
    <cellStyle name="Note 5 6 2" xfId="821"/>
    <cellStyle name="Note 5 6 3" xfId="822"/>
    <cellStyle name="Note 5 7" xfId="823"/>
    <cellStyle name="Note 5 7 2" xfId="824"/>
    <cellStyle name="Note 5 7 3" xfId="825"/>
    <cellStyle name="Note 5 8" xfId="826"/>
    <cellStyle name="Note 5 8 2" xfId="827"/>
    <cellStyle name="Note 5 8 3" xfId="828"/>
    <cellStyle name="Note 5 9" xfId="829"/>
    <cellStyle name="Note 6" xfId="830"/>
    <cellStyle name="Note 6 10" xfId="831"/>
    <cellStyle name="Note 6 2" xfId="832"/>
    <cellStyle name="Note 6 2 2" xfId="833"/>
    <cellStyle name="Note 6 2 2 2" xfId="834"/>
    <cellStyle name="Note 6 2 2 3" xfId="835"/>
    <cellStyle name="Note 6 2 3" xfId="836"/>
    <cellStyle name="Note 6 2 3 2" xfId="837"/>
    <cellStyle name="Note 6 2 3 3" xfId="838"/>
    <cellStyle name="Note 6 2 4" xfId="839"/>
    <cellStyle name="Note 6 2 4 2" xfId="840"/>
    <cellStyle name="Note 6 2 4 3" xfId="841"/>
    <cellStyle name="Note 6 2 5" xfId="842"/>
    <cellStyle name="Note 6 2 5 2" xfId="843"/>
    <cellStyle name="Note 6 2 5 3" xfId="844"/>
    <cellStyle name="Note 6 2 6" xfId="845"/>
    <cellStyle name="Note 6 2 6 2" xfId="846"/>
    <cellStyle name="Note 6 2 6 3" xfId="847"/>
    <cellStyle name="Note 6 2 7" xfId="848"/>
    <cellStyle name="Note 6 2 8" xfId="849"/>
    <cellStyle name="Note 6 3" xfId="850"/>
    <cellStyle name="Note 6 3 2" xfId="851"/>
    <cellStyle name="Note 6 3 2 2" xfId="852"/>
    <cellStyle name="Note 6 3 2 3" xfId="853"/>
    <cellStyle name="Note 6 3 3" xfId="854"/>
    <cellStyle name="Note 6 3 3 2" xfId="855"/>
    <cellStyle name="Note 6 3 3 3" xfId="856"/>
    <cellStyle name="Note 6 3 4" xfId="857"/>
    <cellStyle name="Note 6 3 4 2" xfId="858"/>
    <cellStyle name="Note 6 3 4 3" xfId="859"/>
    <cellStyle name="Note 6 3 5" xfId="860"/>
    <cellStyle name="Note 6 3 5 2" xfId="861"/>
    <cellStyle name="Note 6 3 5 3" xfId="862"/>
    <cellStyle name="Note 6 3 6" xfId="863"/>
    <cellStyle name="Note 6 3 6 2" xfId="864"/>
    <cellStyle name="Note 6 3 6 3" xfId="865"/>
    <cellStyle name="Note 6 3 7" xfId="866"/>
    <cellStyle name="Note 6 3 8" xfId="867"/>
    <cellStyle name="Note 6 4" xfId="868"/>
    <cellStyle name="Note 6 4 2" xfId="869"/>
    <cellStyle name="Note 6 4 3" xfId="870"/>
    <cellStyle name="Note 6 5" xfId="871"/>
    <cellStyle name="Note 6 5 2" xfId="872"/>
    <cellStyle name="Note 6 5 3" xfId="873"/>
    <cellStyle name="Note 6 6" xfId="874"/>
    <cellStyle name="Note 6 6 2" xfId="875"/>
    <cellStyle name="Note 6 6 3" xfId="876"/>
    <cellStyle name="Note 6 7" xfId="877"/>
    <cellStyle name="Note 6 7 2" xfId="878"/>
    <cellStyle name="Note 6 7 3" xfId="879"/>
    <cellStyle name="Note 6 8" xfId="880"/>
    <cellStyle name="Note 6 8 2" xfId="881"/>
    <cellStyle name="Note 6 8 3" xfId="882"/>
    <cellStyle name="Note 6 9" xfId="883"/>
    <cellStyle name="Note 7" xfId="884"/>
    <cellStyle name="Note 7 2" xfId="885"/>
    <cellStyle name="Note 7 2 2" xfId="886"/>
    <cellStyle name="Note 7 2 3" xfId="887"/>
    <cellStyle name="Note 7 3" xfId="888"/>
    <cellStyle name="Note 7 3 2" xfId="889"/>
    <cellStyle name="Note 7 3 3" xfId="890"/>
    <cellStyle name="Note 7 4" xfId="891"/>
    <cellStyle name="Note 7 4 2" xfId="892"/>
    <cellStyle name="Note 7 4 3" xfId="893"/>
    <cellStyle name="Note 7 5" xfId="894"/>
    <cellStyle name="Note 7 5 2" xfId="895"/>
    <cellStyle name="Note 7 5 3" xfId="896"/>
    <cellStyle name="Note 7 6" xfId="897"/>
    <cellStyle name="Note 7 6 2" xfId="898"/>
    <cellStyle name="Note 7 6 3" xfId="899"/>
    <cellStyle name="Note 7 7" xfId="900"/>
    <cellStyle name="Note 7 8" xfId="901"/>
    <cellStyle name="Note 8" xfId="902"/>
    <cellStyle name="Note 8 2" xfId="903"/>
    <cellStyle name="Note 8 2 2" xfId="904"/>
    <cellStyle name="Note 8 3" xfId="905"/>
    <cellStyle name="Note 9" xfId="906"/>
    <cellStyle name="Note 9 2" xfId="907"/>
    <cellStyle name="Note 9 2 2" xfId="908"/>
    <cellStyle name="Note 9 2 3" xfId="909"/>
    <cellStyle name="Note 9 3" xfId="910"/>
    <cellStyle name="Note 9 3 2" xfId="911"/>
    <cellStyle name="Note 9 3 3" xfId="912"/>
    <cellStyle name="Note 9 4" xfId="913"/>
    <cellStyle name="Note 9 4 2" xfId="914"/>
    <cellStyle name="Note 9 4 3" xfId="915"/>
    <cellStyle name="Note 9 5" xfId="916"/>
    <cellStyle name="Note 9 5 2" xfId="917"/>
    <cellStyle name="Note 9 5 3" xfId="918"/>
    <cellStyle name="Note 9 6" xfId="919"/>
    <cellStyle name="Note 9 6 2" xfId="920"/>
    <cellStyle name="Note 9 6 3" xfId="921"/>
    <cellStyle name="Note 9 7" xfId="922"/>
    <cellStyle name="Note 9 8" xfId="923"/>
    <cellStyle name="Output" xfId="924"/>
    <cellStyle name="Output 2" xfId="925"/>
    <cellStyle name="Output 3" xfId="926"/>
    <cellStyle name="Percent" xfId="927"/>
    <cellStyle name="Percent 2" xfId="928"/>
    <cellStyle name="Percent 2 2" xfId="929"/>
    <cellStyle name="Percent 3" xfId="930"/>
    <cellStyle name="Percent 3 2" xfId="931"/>
    <cellStyle name="Percent 3 3" xfId="932"/>
    <cellStyle name="Percent 4" xfId="933"/>
    <cellStyle name="Percent 5" xfId="934"/>
    <cellStyle name="Percent 6" xfId="935"/>
    <cellStyle name="percentage difference one decimal" xfId="936"/>
    <cellStyle name="percentage difference zero decimal" xfId="937"/>
    <cellStyle name="Title" xfId="938"/>
    <cellStyle name="Title 2" xfId="939"/>
    <cellStyle name="Title 3" xfId="940"/>
    <cellStyle name="Total" xfId="941"/>
    <cellStyle name="Total 2" xfId="942"/>
    <cellStyle name="Total 2 2" xfId="943"/>
    <cellStyle name="Total 3" xfId="944"/>
    <cellStyle name="Warning Text" xfId="945"/>
    <cellStyle name="Warning Text 2" xfId="946"/>
    <cellStyle name="Warning Text 3" xfId="9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1525"/>
          <c:w val="0.8965"/>
          <c:h val="0.94625"/>
        </c:manualLayout>
      </c:layout>
      <c:barChart>
        <c:barDir val="col"/>
        <c:grouping val="clustered"/>
        <c:varyColors val="0"/>
        <c:axId val="5778198"/>
        <c:axId val="52003783"/>
      </c:barChart>
      <c:catAx>
        <c:axId val="5778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003783"/>
        <c:crosses val="autoZero"/>
        <c:auto val="1"/>
        <c:lblOffset val="100"/>
        <c:tickLblSkip val="1"/>
        <c:noMultiLvlLbl val="0"/>
      </c:catAx>
      <c:valAx>
        <c:axId val="520037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781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6"/>
          <c:y val="0.49825"/>
          <c:w val="0.012"/>
          <c:h val="0.00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fitToHeight="0" fitToWidth="0"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0.00575</cdr:x>
      <cdr:y>0.008</cdr:y>
    </cdr:from>
    <cdr:to>
      <cdr:x>0.959</cdr:x>
      <cdr:y>0.49425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66675"/>
          <a:ext cx="6172200" cy="4219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0.12325</cdr:x>
      <cdr:y>0.57275</cdr:y>
    </cdr:from>
    <cdr:to>
      <cdr:x>0.96375</cdr:x>
      <cdr:y>0.894</cdr:y>
    </cdr:to>
    <cdr:sp fLocksText="0">
      <cdr:nvSpPr>
        <cdr:cNvPr id="2" name="TextBox 3"/>
        <cdr:cNvSpPr txBox="1">
          <a:spLocks noChangeArrowheads="1"/>
        </cdr:cNvSpPr>
      </cdr:nvSpPr>
      <cdr:spPr>
        <a:xfrm>
          <a:off x="790575" y="4962525"/>
          <a:ext cx="5448300" cy="2790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0.4635</cdr:x>
      <cdr:y>0.70875</cdr:y>
    </cdr:from>
    <cdr:to>
      <cdr:x>0.607</cdr:x>
      <cdr:y>0.81575</cdr:y>
    </cdr:to>
    <cdr:sp fLocksText="0">
      <cdr:nvSpPr>
        <cdr:cNvPr id="3" name="TextBox 4"/>
        <cdr:cNvSpPr txBox="1">
          <a:spLocks noChangeArrowheads="1"/>
        </cdr:cNvSpPr>
      </cdr:nvSpPr>
      <cdr:spPr>
        <a:xfrm>
          <a:off x="3000375" y="6143625"/>
          <a:ext cx="93345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0.03575</cdr:x>
      <cdr:y>0.534</cdr:y>
    </cdr:from>
    <cdr:to>
      <cdr:x>0.941</cdr:x>
      <cdr:y>0.971</cdr:y>
    </cdr:to>
    <cdr:sp>
      <cdr:nvSpPr>
        <cdr:cNvPr id="4" name="TextBox 5"/>
        <cdr:cNvSpPr txBox="1">
          <a:spLocks noChangeArrowheads="1"/>
        </cdr:cNvSpPr>
      </cdr:nvSpPr>
      <cdr:spPr>
        <a:xfrm>
          <a:off x="228600" y="4629150"/>
          <a:ext cx="5867400" cy="3790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BANK OF NAMIBIA 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 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RESEARCH DEPARTMENT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Statistical Release of Selected data</a:t>
          </a:r>
        </a:p>
      </cdr:txBody>
    </cdr:sp>
  </cdr:relSizeAnchor>
  <cdr:relSizeAnchor xmlns:cdr="http://schemas.openxmlformats.org/drawingml/2006/chartDrawing">
    <cdr:from>
      <cdr:x>0.05525</cdr:x>
      <cdr:y>0.273</cdr:y>
    </cdr:from>
    <cdr:to>
      <cdr:x>0.6175</cdr:x>
      <cdr:y>0.375</cdr:y>
    </cdr:to>
    <cdr:sp fLocksText="0">
      <cdr:nvSpPr>
        <cdr:cNvPr id="5" name="TextBox 6"/>
        <cdr:cNvSpPr txBox="1">
          <a:spLocks noChangeArrowheads="1"/>
        </cdr:cNvSpPr>
      </cdr:nvSpPr>
      <cdr:spPr>
        <a:xfrm>
          <a:off x="352425" y="2362200"/>
          <a:ext cx="3638550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0.02225</cdr:x>
      <cdr:y>0.271</cdr:y>
    </cdr:from>
    <cdr:to>
      <cdr:x>0.64725</cdr:x>
      <cdr:y>0.36375</cdr:y>
    </cdr:to>
    <cdr:sp>
      <cdr:nvSpPr>
        <cdr:cNvPr id="6" name="TextBox 7"/>
        <cdr:cNvSpPr txBox="1">
          <a:spLocks noChangeArrowheads="1"/>
        </cdr:cNvSpPr>
      </cdr:nvSpPr>
      <cdr:spPr>
        <a:xfrm>
          <a:off x="142875" y="2343150"/>
          <a:ext cx="404812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July </a:t>
          </a:r>
          <a:r>
            <a:rPr lang="en-US" cap="none" sz="28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2014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47700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27</xdr:row>
      <xdr:rowOff>0</xdr:rowOff>
    </xdr:from>
    <xdr:to>
      <xdr:col>11</xdr:col>
      <xdr:colOff>0</xdr:colOff>
      <xdr:row>44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5219700"/>
          <a:ext cx="6067425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600075</xdr:colOff>
      <xdr:row>5</xdr:row>
      <xdr:rowOff>209550</xdr:rowOff>
    </xdr:from>
    <xdr:to>
      <xdr:col>11</xdr:col>
      <xdr:colOff>9525</xdr:colOff>
      <xdr:row>24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1162050"/>
          <a:ext cx="6115050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27</xdr:row>
      <xdr:rowOff>9525</xdr:rowOff>
    </xdr:from>
    <xdr:to>
      <xdr:col>12</xdr:col>
      <xdr:colOff>0</xdr:colOff>
      <xdr:row>47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5191125"/>
          <a:ext cx="6734175" cy="382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600075</xdr:colOff>
      <xdr:row>4</xdr:row>
      <xdr:rowOff>0</xdr:rowOff>
    </xdr:from>
    <xdr:to>
      <xdr:col>12</xdr:col>
      <xdr:colOff>0</xdr:colOff>
      <xdr:row>23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781050"/>
          <a:ext cx="6753225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600075</xdr:colOff>
      <xdr:row>50</xdr:row>
      <xdr:rowOff>0</xdr:rowOff>
    </xdr:from>
    <xdr:to>
      <xdr:col>13</xdr:col>
      <xdr:colOff>9525</xdr:colOff>
      <xdr:row>67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9696450"/>
          <a:ext cx="6838950" cy="3257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28</xdr:row>
      <xdr:rowOff>9525</xdr:rowOff>
    </xdr:from>
    <xdr:to>
      <xdr:col>13</xdr:col>
      <xdr:colOff>19050</xdr:colOff>
      <xdr:row>47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5457825"/>
          <a:ext cx="6829425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2</xdr:row>
      <xdr:rowOff>238125</xdr:rowOff>
    </xdr:from>
    <xdr:to>
      <xdr:col>13</xdr:col>
      <xdr:colOff>9525</xdr:colOff>
      <xdr:row>25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9200" y="619125"/>
          <a:ext cx="6829425" cy="421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266700</xdr:rowOff>
    </xdr:from>
    <xdr:to>
      <xdr:col>12</xdr:col>
      <xdr:colOff>0</xdr:colOff>
      <xdr:row>19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6696075" cy="3476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24</xdr:row>
      <xdr:rowOff>0</xdr:rowOff>
    </xdr:from>
    <xdr:to>
      <xdr:col>12</xdr:col>
      <xdr:colOff>0</xdr:colOff>
      <xdr:row>43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4724400"/>
          <a:ext cx="6696075" cy="3629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onusers\departments\Research\Statistics%20and%20Publications%20Division\Monetary%20and%20Financial\Monetary%20Data\New%20Framework%20(Roman)\Compilation%20Worksheet\Working%20Files\Output%20tables\Set%20of%20Tables-Link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N55"/>
  <sheetViews>
    <sheetView zoomScalePageLayoutView="0" workbookViewId="0" topLeftCell="A1">
      <selection activeCell="D36" sqref="D36:L54"/>
    </sheetView>
  </sheetViews>
  <sheetFormatPr defaultColWidth="9.140625" defaultRowHeight="15"/>
  <cols>
    <col min="3" max="3" width="37.57421875" style="0" customWidth="1"/>
    <col min="4" max="7" width="11.00390625" style="0" bestFit="1" customWidth="1"/>
    <col min="8" max="8" width="9.7109375" style="0" bestFit="1" customWidth="1"/>
    <col min="9" max="12" width="10.28125" style="0" bestFit="1" customWidth="1"/>
  </cols>
  <sheetData>
    <row r="2" ht="15.75" thickBot="1"/>
    <row r="3" spans="3:12" ht="20.25" thickBot="1">
      <c r="C3" s="161" t="s">
        <v>152</v>
      </c>
      <c r="D3" s="162"/>
      <c r="E3" s="162"/>
      <c r="F3" s="162"/>
      <c r="G3" s="162"/>
      <c r="H3" s="162"/>
      <c r="I3" s="162"/>
      <c r="J3" s="163"/>
      <c r="K3" s="163"/>
      <c r="L3" s="163"/>
    </row>
    <row r="4" spans="3:12" ht="18">
      <c r="C4" s="149" t="s">
        <v>0</v>
      </c>
      <c r="D4" s="150"/>
      <c r="E4" s="150"/>
      <c r="F4" s="150"/>
      <c r="G4" s="150"/>
      <c r="H4" s="150"/>
      <c r="I4" s="150"/>
      <c r="J4" s="151"/>
      <c r="K4" s="151"/>
      <c r="L4" s="151"/>
    </row>
    <row r="5" spans="3:12" ht="16.5">
      <c r="C5" s="78"/>
      <c r="D5" s="158" t="s">
        <v>151</v>
      </c>
      <c r="E5" s="159"/>
      <c r="F5" s="160"/>
      <c r="G5" s="165" t="s">
        <v>1</v>
      </c>
      <c r="H5" s="166"/>
      <c r="I5" s="79" t="s">
        <v>2</v>
      </c>
      <c r="J5" s="152" t="s">
        <v>3</v>
      </c>
      <c r="K5" s="153"/>
      <c r="L5" s="153"/>
    </row>
    <row r="6" spans="3:14" ht="15.75">
      <c r="C6" s="80"/>
      <c r="D6" s="81">
        <v>41456</v>
      </c>
      <c r="E6" s="81">
        <v>41791</v>
      </c>
      <c r="F6" s="81">
        <v>41821</v>
      </c>
      <c r="G6" s="79" t="s">
        <v>4</v>
      </c>
      <c r="H6" s="79" t="s">
        <v>5</v>
      </c>
      <c r="I6" s="79" t="s">
        <v>4</v>
      </c>
      <c r="J6" s="81">
        <v>41760</v>
      </c>
      <c r="K6" s="81">
        <v>41791</v>
      </c>
      <c r="L6" s="81">
        <v>41821</v>
      </c>
      <c r="M6" s="100"/>
      <c r="N6" s="100"/>
    </row>
    <row r="7" spans="3:14" ht="15">
      <c r="C7" s="46"/>
      <c r="D7" s="47"/>
      <c r="E7" s="47"/>
      <c r="F7" s="47"/>
      <c r="G7" s="48"/>
      <c r="H7" s="48"/>
      <c r="I7" s="48"/>
      <c r="J7" s="46"/>
      <c r="K7" s="46"/>
      <c r="L7" s="46"/>
      <c r="M7" s="100"/>
      <c r="N7" s="100"/>
    </row>
    <row r="8" spans="3:14" ht="15.75">
      <c r="C8" s="49" t="s">
        <v>6</v>
      </c>
      <c r="D8" s="118">
        <v>25827.31201429537</v>
      </c>
      <c r="E8" s="118">
        <v>23839.01334893678</v>
      </c>
      <c r="F8" s="118">
        <v>24804.412081923172</v>
      </c>
      <c r="G8" s="118">
        <v>965.3987329863921</v>
      </c>
      <c r="H8" s="117">
        <v>-1022.8999323721982</v>
      </c>
      <c r="I8" s="118">
        <v>4.049658930324182</v>
      </c>
      <c r="J8" s="118">
        <v>7.824593123332828</v>
      </c>
      <c r="K8" s="118">
        <v>3.5687978875440702</v>
      </c>
      <c r="L8" s="118">
        <v>-3.9605357762589657</v>
      </c>
      <c r="M8" s="100"/>
      <c r="N8" s="100"/>
    </row>
    <row r="9" spans="3:14" ht="15.75">
      <c r="C9" s="49" t="s">
        <v>7</v>
      </c>
      <c r="D9" s="118">
        <v>55246.043438629604</v>
      </c>
      <c r="E9" s="118">
        <v>67585.11582648598</v>
      </c>
      <c r="F9" s="118">
        <v>69635.68544074743</v>
      </c>
      <c r="G9" s="116">
        <v>2050.569614261447</v>
      </c>
      <c r="H9" s="117">
        <v>14389.642002117827</v>
      </c>
      <c r="I9" s="118">
        <v>3.034055041831929</v>
      </c>
      <c r="J9" s="118">
        <v>21.635845924113514</v>
      </c>
      <c r="K9" s="118">
        <v>19.104572675909</v>
      </c>
      <c r="L9" s="118">
        <v>26.046466147576062</v>
      </c>
      <c r="M9" s="100"/>
      <c r="N9" s="100"/>
    </row>
    <row r="10" spans="3:14" ht="15">
      <c r="C10" s="52" t="s">
        <v>8</v>
      </c>
      <c r="D10" s="115">
        <v>-3356.394869740877</v>
      </c>
      <c r="E10" s="115">
        <v>192.02453331004835</v>
      </c>
      <c r="F10" s="115">
        <v>1794.6708029416004</v>
      </c>
      <c r="G10" s="114">
        <v>1602.646269631552</v>
      </c>
      <c r="H10" s="113">
        <v>5151.065672682477</v>
      </c>
      <c r="I10" s="115">
        <v>834.6049549011913</v>
      </c>
      <c r="J10" s="115">
        <v>-108.7455358102815</v>
      </c>
      <c r="K10" s="115">
        <v>-111.66929676760941</v>
      </c>
      <c r="L10" s="115">
        <v>-153.47019264989385</v>
      </c>
      <c r="M10" s="100"/>
      <c r="N10" s="100"/>
    </row>
    <row r="11" spans="3:14" ht="15">
      <c r="C11" s="52" t="s">
        <v>9</v>
      </c>
      <c r="D11" s="115">
        <v>58602.43830837048</v>
      </c>
      <c r="E11" s="115">
        <v>67393.09129317594</v>
      </c>
      <c r="F11" s="115">
        <v>67841.01463780583</v>
      </c>
      <c r="G11" s="114">
        <v>447.92334462988947</v>
      </c>
      <c r="H11" s="113">
        <v>9238.576329435346</v>
      </c>
      <c r="I11" s="115">
        <v>0.6646428232254796</v>
      </c>
      <c r="J11" s="115">
        <v>16.149907953836582</v>
      </c>
      <c r="K11" s="115">
        <v>15.419082584075177</v>
      </c>
      <c r="L11" s="115">
        <v>15.764832652220468</v>
      </c>
      <c r="M11" s="100"/>
      <c r="N11" s="100"/>
    </row>
    <row r="12" spans="3:14" ht="15">
      <c r="C12" s="53" t="s">
        <v>10</v>
      </c>
      <c r="D12" s="115">
        <v>1558.85526166</v>
      </c>
      <c r="E12" s="115">
        <v>2176.2943308700005</v>
      </c>
      <c r="F12" s="115">
        <v>2280.9176684900003</v>
      </c>
      <c r="G12" s="114">
        <v>104.6233376199998</v>
      </c>
      <c r="H12" s="113">
        <v>722.0624068300003</v>
      </c>
      <c r="I12" s="115">
        <v>4.807407533804278</v>
      </c>
      <c r="J12" s="115">
        <v>45.643439172951</v>
      </c>
      <c r="K12" s="115">
        <v>35.53058317720417</v>
      </c>
      <c r="L12" s="115">
        <v>46.32004167347055</v>
      </c>
      <c r="M12" s="100"/>
      <c r="N12" s="100"/>
    </row>
    <row r="13" spans="3:14" ht="15">
      <c r="C13" s="53" t="s">
        <v>11</v>
      </c>
      <c r="D13" s="115">
        <v>90.68410643</v>
      </c>
      <c r="E13" s="115">
        <v>180.54227579000002</v>
      </c>
      <c r="F13" s="115">
        <v>158.39640617</v>
      </c>
      <c r="G13" s="114">
        <v>-22.145869620000013</v>
      </c>
      <c r="H13" s="113">
        <v>67.71229974</v>
      </c>
      <c r="I13" s="115">
        <v>-12.266306892995663</v>
      </c>
      <c r="J13" s="115">
        <v>468.84351259856015</v>
      </c>
      <c r="K13" s="115">
        <v>218.96843043942022</v>
      </c>
      <c r="L13" s="115">
        <v>74.6683210605023</v>
      </c>
      <c r="M13" s="100"/>
      <c r="N13" s="100"/>
    </row>
    <row r="14" spans="3:14" ht="15">
      <c r="C14" s="53" t="s">
        <v>12</v>
      </c>
      <c r="D14" s="115">
        <v>1647.08048534</v>
      </c>
      <c r="E14" s="115">
        <v>1517.9305077800002</v>
      </c>
      <c r="F14" s="115">
        <v>1599.37904334</v>
      </c>
      <c r="G14" s="114">
        <v>81.44853555999975</v>
      </c>
      <c r="H14" s="113">
        <v>-47.70144200000004</v>
      </c>
      <c r="I14" s="115">
        <v>5.365761814690691</v>
      </c>
      <c r="J14" s="115">
        <v>-7.961438693293423</v>
      </c>
      <c r="K14" s="115">
        <v>-5.337136107012812</v>
      </c>
      <c r="L14" s="115">
        <v>-2.8961208893294144</v>
      </c>
      <c r="M14" s="100"/>
      <c r="N14" s="100"/>
    </row>
    <row r="15" spans="3:14" ht="15">
      <c r="C15" s="53" t="s">
        <v>13</v>
      </c>
      <c r="D15" s="115">
        <v>21117.968439604527</v>
      </c>
      <c r="E15" s="115">
        <v>24961.00217527372</v>
      </c>
      <c r="F15" s="115">
        <v>24753.366140075042</v>
      </c>
      <c r="G15" s="114">
        <v>-207.63603519867684</v>
      </c>
      <c r="H15" s="113">
        <v>3635.3977004705157</v>
      </c>
      <c r="I15" s="115">
        <v>-0.8318417415321584</v>
      </c>
      <c r="J15" s="115">
        <v>18.09273867462125</v>
      </c>
      <c r="K15" s="115">
        <v>17.869522673539684</v>
      </c>
      <c r="L15" s="115">
        <v>17.21471319964997</v>
      </c>
      <c r="M15" s="100"/>
      <c r="N15" s="100"/>
    </row>
    <row r="16" spans="3:14" ht="15">
      <c r="C16" s="53" t="s">
        <v>14</v>
      </c>
      <c r="D16" s="115">
        <v>34187.85001533596</v>
      </c>
      <c r="E16" s="115">
        <v>38557.32200346223</v>
      </c>
      <c r="F16" s="115">
        <v>39048.95537973079</v>
      </c>
      <c r="G16" s="114">
        <v>491.6333762685608</v>
      </c>
      <c r="H16" s="113">
        <v>4861.105364394833</v>
      </c>
      <c r="I16" s="115">
        <v>1.2750713761303623</v>
      </c>
      <c r="J16" s="115">
        <v>14.459801631347194</v>
      </c>
      <c r="K16" s="115">
        <v>13.58295255101581</v>
      </c>
      <c r="L16" s="115">
        <v>14.224161275965244</v>
      </c>
      <c r="M16" s="100"/>
      <c r="N16" s="100"/>
    </row>
    <row r="17" spans="3:14" ht="15.75">
      <c r="C17" s="49" t="s">
        <v>15</v>
      </c>
      <c r="D17" s="148">
        <v>14955.018785763301</v>
      </c>
      <c r="E17" s="148">
        <v>21885.663772295084</v>
      </c>
      <c r="F17" s="148">
        <v>21570.27732485425</v>
      </c>
      <c r="G17" s="114">
        <v>-315.38644744083285</v>
      </c>
      <c r="H17" s="113">
        <v>6615.25853909095</v>
      </c>
      <c r="I17" s="115">
        <v>-1.4410641172331198</v>
      </c>
      <c r="J17" s="115">
        <v>57.96714508650713</v>
      </c>
      <c r="K17" s="115">
        <v>49.06572713162554</v>
      </c>
      <c r="L17" s="115">
        <v>44.234371309439375</v>
      </c>
      <c r="M17" s="100"/>
      <c r="N17" s="100"/>
    </row>
    <row r="18" spans="3:14" ht="16.5" thickBot="1">
      <c r="C18" s="54" t="s">
        <v>16</v>
      </c>
      <c r="D18" s="110">
        <v>66118.33666716167</v>
      </c>
      <c r="E18" s="110">
        <v>69538.46540312769</v>
      </c>
      <c r="F18" s="110">
        <v>72869.82019781636</v>
      </c>
      <c r="G18" s="112">
        <v>3331.3547946886683</v>
      </c>
      <c r="H18" s="111">
        <v>6751.483530654688</v>
      </c>
      <c r="I18" s="110">
        <v>4.790664814611844</v>
      </c>
      <c r="J18" s="110">
        <v>8.51481999150202</v>
      </c>
      <c r="K18" s="110">
        <v>6.85070481807145</v>
      </c>
      <c r="L18" s="110">
        <v>10.20996112724317</v>
      </c>
      <c r="M18" s="100"/>
      <c r="N18" s="100"/>
    </row>
    <row r="19" spans="3:14" ht="15.75" thickBot="1">
      <c r="C19" s="11"/>
      <c r="D19" s="6"/>
      <c r="E19" s="6"/>
      <c r="F19" s="6"/>
      <c r="G19" s="6"/>
      <c r="H19" s="6"/>
      <c r="I19" s="6"/>
      <c r="J19" s="6"/>
      <c r="K19" s="6"/>
      <c r="L19" s="10"/>
      <c r="M19" s="100"/>
      <c r="N19" s="100"/>
    </row>
    <row r="20" spans="3:12" ht="18">
      <c r="C20" s="155" t="s">
        <v>145</v>
      </c>
      <c r="D20" s="156"/>
      <c r="E20" s="156"/>
      <c r="F20" s="156"/>
      <c r="G20" s="156"/>
      <c r="H20" s="156"/>
      <c r="I20" s="156"/>
      <c r="J20" s="157"/>
      <c r="K20" s="157"/>
      <c r="L20" s="157"/>
    </row>
    <row r="21" spans="3:12" ht="16.5">
      <c r="C21" s="78"/>
      <c r="D21" s="158" t="s">
        <v>151</v>
      </c>
      <c r="E21" s="159"/>
      <c r="F21" s="160"/>
      <c r="G21" s="165" t="s">
        <v>1</v>
      </c>
      <c r="H21" s="166"/>
      <c r="I21" s="79" t="s">
        <v>2</v>
      </c>
      <c r="J21" s="152" t="s">
        <v>3</v>
      </c>
      <c r="K21" s="153"/>
      <c r="L21" s="153"/>
    </row>
    <row r="22" spans="3:12" ht="15.75">
      <c r="C22" s="80"/>
      <c r="D22" s="81">
        <f>D6</f>
        <v>41456</v>
      </c>
      <c r="E22" s="81">
        <f>E6</f>
        <v>41791</v>
      </c>
      <c r="F22" s="81">
        <f>F6</f>
        <v>41821</v>
      </c>
      <c r="G22" s="79" t="s">
        <v>4</v>
      </c>
      <c r="H22" s="79" t="s">
        <v>5</v>
      </c>
      <c r="I22" s="79" t="s">
        <v>4</v>
      </c>
      <c r="J22" s="81">
        <f>J6</f>
        <v>41760</v>
      </c>
      <c r="K22" s="81">
        <f>K6</f>
        <v>41791</v>
      </c>
      <c r="L22" s="81">
        <f>L6</f>
        <v>41821</v>
      </c>
    </row>
    <row r="23" spans="3:12" ht="15">
      <c r="C23" s="55"/>
      <c r="D23" s="56"/>
      <c r="E23" s="101"/>
      <c r="F23" s="56"/>
      <c r="G23" s="56"/>
      <c r="H23" s="56"/>
      <c r="I23" s="56"/>
      <c r="J23" s="56"/>
      <c r="K23" s="56"/>
      <c r="L23" s="56"/>
    </row>
    <row r="24" spans="3:12" ht="15.75">
      <c r="C24" s="49" t="s">
        <v>17</v>
      </c>
      <c r="D24" s="132">
        <v>66119.086928097</v>
      </c>
      <c r="E24" s="132">
        <v>69538.46520063534</v>
      </c>
      <c r="F24" s="132">
        <v>72869.82000114382</v>
      </c>
      <c r="G24" s="132">
        <v>3331.354800508474</v>
      </c>
      <c r="H24" s="131">
        <v>6750.733073046824</v>
      </c>
      <c r="I24" s="132">
        <v>4.790664836931197</v>
      </c>
      <c r="J24" s="132">
        <v>8.51481999150202</v>
      </c>
      <c r="K24" s="132">
        <v>6.85070481807145</v>
      </c>
      <c r="L24" s="132">
        <v>10.20996112724317</v>
      </c>
    </row>
    <row r="25" spans="3:12" ht="15">
      <c r="C25" s="52" t="s">
        <v>18</v>
      </c>
      <c r="D25" s="130">
        <v>1876.0471992399998</v>
      </c>
      <c r="E25" s="130">
        <v>2253.5949570199996</v>
      </c>
      <c r="F25" s="130">
        <v>2343.681246710001</v>
      </c>
      <c r="G25" s="130">
        <v>90.0862896900012</v>
      </c>
      <c r="H25" s="129">
        <v>467.63404747000095</v>
      </c>
      <c r="I25" s="130">
        <v>3.9974481398877977</v>
      </c>
      <c r="J25" s="130">
        <v>23.812300997880335</v>
      </c>
      <c r="K25" s="130">
        <v>12.469207350020328</v>
      </c>
      <c r="L25" s="130">
        <v>24.92656089140203</v>
      </c>
    </row>
    <row r="26" spans="3:12" ht="15">
      <c r="C26" s="52" t="s">
        <v>19</v>
      </c>
      <c r="D26" s="130">
        <v>30067.716489943334</v>
      </c>
      <c r="E26" s="130">
        <v>33470.269319770894</v>
      </c>
      <c r="F26" s="130">
        <v>36147.89255423342</v>
      </c>
      <c r="G26" s="130">
        <v>2677.623234462524</v>
      </c>
      <c r="H26" s="129">
        <v>6080.1760642900845</v>
      </c>
      <c r="I26" s="130">
        <v>8.000005045913543</v>
      </c>
      <c r="J26" s="130">
        <v>24.35236537132598</v>
      </c>
      <c r="K26" s="130">
        <v>19.855528905011692</v>
      </c>
      <c r="L26" s="130">
        <v>20.22160900154724</v>
      </c>
    </row>
    <row r="27" spans="3:12" ht="15">
      <c r="C27" s="52" t="s">
        <v>20</v>
      </c>
      <c r="D27" s="130">
        <v>34175.32323891366</v>
      </c>
      <c r="E27" s="130">
        <v>33814.60092384445</v>
      </c>
      <c r="F27" s="130">
        <v>34378.2462002004</v>
      </c>
      <c r="G27" s="130">
        <v>563.64527635595</v>
      </c>
      <c r="H27" s="129">
        <v>202.92296128674207</v>
      </c>
      <c r="I27" s="130">
        <v>1.6668695207297097</v>
      </c>
      <c r="J27" s="130">
        <v>-4.364824788077451</v>
      </c>
      <c r="K27" s="130">
        <v>-3.8012498469763227</v>
      </c>
      <c r="L27" s="130">
        <v>0.5937704227934976</v>
      </c>
    </row>
    <row r="28" spans="3:12" ht="15">
      <c r="C28" s="52" t="s">
        <v>21</v>
      </c>
      <c r="D28" s="130">
        <v>0</v>
      </c>
      <c r="E28" s="130">
        <v>0</v>
      </c>
      <c r="F28" s="130">
        <v>0</v>
      </c>
      <c r="G28" s="130">
        <v>0</v>
      </c>
      <c r="H28" s="129">
        <v>0</v>
      </c>
      <c r="I28" s="130">
        <v>0</v>
      </c>
      <c r="J28" s="130">
        <v>0</v>
      </c>
      <c r="K28" s="130">
        <v>0</v>
      </c>
      <c r="L28" s="130">
        <v>0</v>
      </c>
    </row>
    <row r="29" spans="3:12" ht="15">
      <c r="C29" s="9"/>
      <c r="D29" s="8"/>
      <c r="E29" s="8"/>
      <c r="F29" s="8"/>
      <c r="G29" s="8"/>
      <c r="H29" s="8"/>
      <c r="I29" s="8"/>
      <c r="J29" s="8"/>
      <c r="K29" s="8"/>
      <c r="L29" s="8"/>
    </row>
    <row r="30" spans="3:12" ht="15">
      <c r="C30" s="9"/>
      <c r="D30" s="8"/>
      <c r="E30" s="8"/>
      <c r="F30" s="8"/>
      <c r="G30" s="8"/>
      <c r="H30" s="8"/>
      <c r="I30" s="8"/>
      <c r="J30" s="8"/>
      <c r="K30" s="8"/>
      <c r="L30" s="8"/>
    </row>
    <row r="31" spans="3:12" ht="15.75" thickBot="1">
      <c r="C31" s="7"/>
      <c r="D31" s="6"/>
      <c r="E31" s="6"/>
      <c r="F31" s="6"/>
      <c r="G31" s="6"/>
      <c r="H31" s="6"/>
      <c r="I31" s="6"/>
      <c r="J31" s="6"/>
      <c r="K31" s="6"/>
      <c r="L31" s="1"/>
    </row>
    <row r="32" spans="3:12" ht="19.5">
      <c r="C32" s="154" t="s">
        <v>22</v>
      </c>
      <c r="D32" s="154"/>
      <c r="E32" s="154"/>
      <c r="F32" s="154"/>
      <c r="G32" s="154"/>
      <c r="H32" s="154"/>
      <c r="I32" s="154"/>
      <c r="J32" s="154"/>
      <c r="K32" s="154"/>
      <c r="L32" s="154"/>
    </row>
    <row r="33" spans="3:12" ht="15.75">
      <c r="C33" s="78"/>
      <c r="D33" s="158" t="s">
        <v>151</v>
      </c>
      <c r="E33" s="159"/>
      <c r="F33" s="160"/>
      <c r="G33" s="152" t="s">
        <v>23</v>
      </c>
      <c r="H33" s="167"/>
      <c r="I33" s="79" t="s">
        <v>2</v>
      </c>
      <c r="J33" s="152" t="s">
        <v>3</v>
      </c>
      <c r="K33" s="164"/>
      <c r="L33" s="164"/>
    </row>
    <row r="34" spans="3:12" ht="15.75">
      <c r="C34" s="80"/>
      <c r="D34" s="81">
        <f>D6</f>
        <v>41456</v>
      </c>
      <c r="E34" s="81">
        <f>E6</f>
        <v>41791</v>
      </c>
      <c r="F34" s="81">
        <f>F6</f>
        <v>41821</v>
      </c>
      <c r="G34" s="79" t="s">
        <v>4</v>
      </c>
      <c r="H34" s="79" t="s">
        <v>5</v>
      </c>
      <c r="I34" s="79" t="s">
        <v>4</v>
      </c>
      <c r="J34" s="81">
        <f>J22</f>
        <v>41760</v>
      </c>
      <c r="K34" s="81">
        <f>K22</f>
        <v>41791</v>
      </c>
      <c r="L34" s="81">
        <f>L22</f>
        <v>41821</v>
      </c>
    </row>
    <row r="35" spans="3:12" ht="15">
      <c r="C35" s="55"/>
      <c r="D35" s="55"/>
      <c r="E35" s="55"/>
      <c r="F35" s="55"/>
      <c r="G35" s="55"/>
      <c r="H35" s="55"/>
      <c r="I35" s="55"/>
      <c r="J35" s="55"/>
      <c r="K35" s="55"/>
      <c r="L35" s="55"/>
    </row>
    <row r="36" spans="3:12" ht="15.75">
      <c r="C36" s="57" t="s">
        <v>24</v>
      </c>
      <c r="D36" s="137">
        <v>55359.65720649048</v>
      </c>
      <c r="E36" s="137">
        <v>63651.56300768594</v>
      </c>
      <c r="F36" s="137">
        <v>63920.96316864583</v>
      </c>
      <c r="G36" s="137">
        <v>269.4001609598927</v>
      </c>
      <c r="H36" s="136">
        <v>8561.305962155348</v>
      </c>
      <c r="I36" s="137">
        <v>0.42324201988152677</v>
      </c>
      <c r="J36" s="137">
        <v>16.03416612497676</v>
      </c>
      <c r="K36" s="137">
        <v>15.368988972265063</v>
      </c>
      <c r="L36" s="137">
        <v>15.464882541128889</v>
      </c>
    </row>
    <row r="37" spans="3:12" ht="15">
      <c r="C37" s="58" t="s">
        <v>10</v>
      </c>
      <c r="D37" s="135">
        <v>1558.85426166</v>
      </c>
      <c r="E37" s="135">
        <v>2176.2933308700003</v>
      </c>
      <c r="F37" s="135">
        <v>2280.91666849</v>
      </c>
      <c r="G37" s="135">
        <v>104.6233376199998</v>
      </c>
      <c r="H37" s="134">
        <v>722.0624068300001</v>
      </c>
      <c r="I37" s="135">
        <v>4.807409742793051</v>
      </c>
      <c r="J37" s="135">
        <v>45.64347028141352</v>
      </c>
      <c r="K37" s="135">
        <v>35.530605304191255</v>
      </c>
      <c r="L37" s="135">
        <v>46.32007138762843</v>
      </c>
    </row>
    <row r="38" spans="3:12" ht="15.75">
      <c r="C38" s="58" t="s">
        <v>25</v>
      </c>
      <c r="D38" s="137">
        <v>21043.808439604527</v>
      </c>
      <c r="E38" s="137">
        <v>24871.095175273716</v>
      </c>
      <c r="F38" s="137">
        <v>24669.348140075042</v>
      </c>
      <c r="G38" s="137">
        <v>-201.74703519867398</v>
      </c>
      <c r="H38" s="136">
        <v>3625.5397004705155</v>
      </c>
      <c r="I38" s="137">
        <v>-0.8111706934371203</v>
      </c>
      <c r="J38" s="137">
        <v>18.478310591941188</v>
      </c>
      <c r="K38" s="137">
        <v>17.81907551746893</v>
      </c>
      <c r="L38" s="137">
        <v>17.22853404066935</v>
      </c>
    </row>
    <row r="39" spans="3:12" ht="15">
      <c r="C39" s="59" t="s">
        <v>26</v>
      </c>
      <c r="D39" s="135">
        <v>15761.815440305058</v>
      </c>
      <c r="E39" s="135">
        <v>17634.921435314845</v>
      </c>
      <c r="F39" s="135">
        <v>16964.706171377868</v>
      </c>
      <c r="G39" s="135">
        <v>-670.2152639369779</v>
      </c>
      <c r="H39" s="134">
        <v>1202.89073107281</v>
      </c>
      <c r="I39" s="135">
        <v>-3.8005004240894267</v>
      </c>
      <c r="J39" s="135">
        <v>12.784149771539255</v>
      </c>
      <c r="K39" s="135">
        <v>11.058229332220936</v>
      </c>
      <c r="L39" s="135">
        <v>7.631676285187683</v>
      </c>
    </row>
    <row r="40" spans="3:12" ht="15">
      <c r="C40" s="60" t="s">
        <v>27</v>
      </c>
      <c r="D40" s="135">
        <v>6487.931973999999</v>
      </c>
      <c r="E40" s="135">
        <v>6979.707107089996</v>
      </c>
      <c r="F40" s="135">
        <v>7132.106315479997</v>
      </c>
      <c r="G40" s="135">
        <v>152.39920839000115</v>
      </c>
      <c r="H40" s="134">
        <v>644.1743414799976</v>
      </c>
      <c r="I40" s="135">
        <v>2.1834613695350313</v>
      </c>
      <c r="J40" s="135">
        <v>8.811426151398424</v>
      </c>
      <c r="K40" s="135">
        <v>10.048145858028782</v>
      </c>
      <c r="L40" s="135">
        <v>9.845002053754971</v>
      </c>
    </row>
    <row r="41" spans="3:12" ht="15">
      <c r="C41" s="60" t="s">
        <v>28</v>
      </c>
      <c r="D41" s="135">
        <v>3963.3969433972807</v>
      </c>
      <c r="E41" s="135">
        <v>4242.712424956883</v>
      </c>
      <c r="F41" s="135">
        <v>3675.926943004395</v>
      </c>
      <c r="G41" s="135">
        <v>-566.7854819524882</v>
      </c>
      <c r="H41" s="134">
        <v>-287.4700003928856</v>
      </c>
      <c r="I41" s="135">
        <v>-13.359036040682115</v>
      </c>
      <c r="J41" s="135">
        <v>9.419798905980059</v>
      </c>
      <c r="K41" s="135">
        <v>15.07824498298631</v>
      </c>
      <c r="L41" s="135">
        <v>-7.253121615077918</v>
      </c>
    </row>
    <row r="42" spans="3:12" ht="15">
      <c r="C42" s="60" t="s">
        <v>29</v>
      </c>
      <c r="D42" s="135">
        <v>5285.127975597777</v>
      </c>
      <c r="E42" s="135">
        <v>6390.235496507967</v>
      </c>
      <c r="F42" s="135">
        <v>6134.255121473476</v>
      </c>
      <c r="G42" s="135">
        <v>-255.98037503449086</v>
      </c>
      <c r="H42" s="134">
        <v>849.1271458756992</v>
      </c>
      <c r="I42" s="135">
        <v>-4.005805031354086</v>
      </c>
      <c r="J42" s="135">
        <v>19.77486320688793</v>
      </c>
      <c r="K42" s="135">
        <v>9.618282875903095</v>
      </c>
      <c r="L42" s="135">
        <v>16.06634976099435</v>
      </c>
    </row>
    <row r="43" spans="3:12" ht="15">
      <c r="C43" s="59" t="s">
        <v>30</v>
      </c>
      <c r="D43" s="135">
        <v>2979.513454409472</v>
      </c>
      <c r="E43" s="135">
        <v>3421.9994573688723</v>
      </c>
      <c r="F43" s="135">
        <v>3465.7627320471724</v>
      </c>
      <c r="G43" s="135">
        <v>43.76327467830015</v>
      </c>
      <c r="H43" s="134">
        <v>486.2492776377003</v>
      </c>
      <c r="I43" s="135">
        <v>1.27888023430457</v>
      </c>
      <c r="J43" s="135">
        <v>14.688890959428846</v>
      </c>
      <c r="K43" s="135">
        <v>15.608108691058531</v>
      </c>
      <c r="L43" s="135">
        <v>16.31975438533715</v>
      </c>
    </row>
    <row r="44" spans="3:12" ht="15">
      <c r="C44" s="59" t="s">
        <v>31</v>
      </c>
      <c r="D44" s="135">
        <v>153.351</v>
      </c>
      <c r="E44" s="135">
        <v>187.556</v>
      </c>
      <c r="F44" s="135">
        <v>206.308</v>
      </c>
      <c r="G44" s="135">
        <v>18.75199999999998</v>
      </c>
      <c r="H44" s="134">
        <v>52.956999999999994</v>
      </c>
      <c r="I44" s="135">
        <v>9.998080573268773</v>
      </c>
      <c r="J44" s="135">
        <v>14.688051732573237</v>
      </c>
      <c r="K44" s="135">
        <v>24.33030831339118</v>
      </c>
      <c r="L44" s="135">
        <v>34.53319508839199</v>
      </c>
    </row>
    <row r="45" spans="3:12" ht="15">
      <c r="C45" s="59" t="s">
        <v>32</v>
      </c>
      <c r="D45" s="135">
        <v>2149.1285448899994</v>
      </c>
      <c r="E45" s="135">
        <v>3626.61828259</v>
      </c>
      <c r="F45" s="135">
        <v>4032.57123665</v>
      </c>
      <c r="G45" s="135">
        <v>405.95295406000014</v>
      </c>
      <c r="H45" s="134">
        <v>1883.4426917600008</v>
      </c>
      <c r="I45" s="135">
        <v>11.193705055997324</v>
      </c>
      <c r="J45" s="135">
        <v>65.65332592660793</v>
      </c>
      <c r="K45" s="135">
        <v>71.08896983744873</v>
      </c>
      <c r="L45" s="135">
        <v>87.6375075952659</v>
      </c>
    </row>
    <row r="46" spans="3:12" ht="15.75">
      <c r="C46" s="58" t="s">
        <v>33</v>
      </c>
      <c r="D46" s="137">
        <v>34101.76970016596</v>
      </c>
      <c r="E46" s="137">
        <v>38480.93865409222</v>
      </c>
      <c r="F46" s="137">
        <v>38957.37100836079</v>
      </c>
      <c r="G46" s="137">
        <v>476.432354268567</v>
      </c>
      <c r="H46" s="136">
        <v>4855.601308194826</v>
      </c>
      <c r="I46" s="137">
        <v>1.238099617452812</v>
      </c>
      <c r="J46" s="137">
        <v>14.654128069371911</v>
      </c>
      <c r="K46" s="137">
        <v>13.657176137050534</v>
      </c>
      <c r="L46" s="137">
        <v>14.238561080222164</v>
      </c>
    </row>
    <row r="47" spans="3:12" ht="15">
      <c r="C47" s="59" t="s">
        <v>34</v>
      </c>
      <c r="D47" s="135">
        <v>27268.057906795933</v>
      </c>
      <c r="E47" s="135">
        <v>30666.013893631593</v>
      </c>
      <c r="F47" s="135">
        <v>30873.74108030012</v>
      </c>
      <c r="G47" s="135">
        <v>207.72718666852597</v>
      </c>
      <c r="H47" s="134">
        <v>3605.683173504185</v>
      </c>
      <c r="I47" s="135">
        <v>0.6773856797595225</v>
      </c>
      <c r="J47" s="135">
        <v>13.884992875540437</v>
      </c>
      <c r="K47" s="135">
        <v>13.05245837849589</v>
      </c>
      <c r="L47" s="135">
        <v>13.223102231294416</v>
      </c>
    </row>
    <row r="48" spans="3:12" ht="15">
      <c r="C48" s="60" t="s">
        <v>27</v>
      </c>
      <c r="D48" s="135">
        <v>22902.748030069997</v>
      </c>
      <c r="E48" s="135">
        <v>25358.824688310004</v>
      </c>
      <c r="F48" s="135">
        <v>25572.684926940005</v>
      </c>
      <c r="G48" s="135">
        <v>213.86023863000082</v>
      </c>
      <c r="H48" s="134">
        <v>2669.9368968700073</v>
      </c>
      <c r="I48" s="135">
        <v>0.8433365554539554</v>
      </c>
      <c r="J48" s="135">
        <v>12.61803194454746</v>
      </c>
      <c r="K48" s="135">
        <v>11.554004622017214</v>
      </c>
      <c r="L48" s="135">
        <v>11.65771414576335</v>
      </c>
    </row>
    <row r="49" spans="3:12" ht="15">
      <c r="C49" s="60" t="s">
        <v>35</v>
      </c>
      <c r="D49" s="135">
        <v>2466.057754272235</v>
      </c>
      <c r="E49" s="135">
        <v>2975.347484919607</v>
      </c>
      <c r="F49" s="135">
        <v>2949.6080395222643</v>
      </c>
      <c r="G49" s="135">
        <v>-25.73944539734248</v>
      </c>
      <c r="H49" s="134">
        <v>483.55028525002945</v>
      </c>
      <c r="I49" s="135">
        <v>-0.8650903979384429</v>
      </c>
      <c r="J49" s="135">
        <v>21.47955881750945</v>
      </c>
      <c r="K49" s="135">
        <v>22.199570096817055</v>
      </c>
      <c r="L49" s="135">
        <v>19.608230359257384</v>
      </c>
    </row>
    <row r="50" spans="3:12" ht="15">
      <c r="C50" s="60" t="s">
        <v>29</v>
      </c>
      <c r="D50" s="135">
        <v>1899.2521224537027</v>
      </c>
      <c r="E50" s="135">
        <v>2331.841720401983</v>
      </c>
      <c r="F50" s="135">
        <v>2351.44811383785</v>
      </c>
      <c r="G50" s="135">
        <v>19.606393435867176</v>
      </c>
      <c r="H50" s="134">
        <v>452.1959913841474</v>
      </c>
      <c r="I50" s="135">
        <v>0.8408115038137005</v>
      </c>
      <c r="J50" s="135">
        <v>18.951469993354774</v>
      </c>
      <c r="K50" s="135">
        <v>19.12665802732263</v>
      </c>
      <c r="L50" s="135">
        <v>23.809160776397675</v>
      </c>
    </row>
    <row r="51" spans="3:12" ht="15">
      <c r="C51" s="59" t="s">
        <v>30</v>
      </c>
      <c r="D51" s="135">
        <v>5301.652563380031</v>
      </c>
      <c r="E51" s="135">
        <v>6214.535226720636</v>
      </c>
      <c r="F51" s="135">
        <v>6317.615538840673</v>
      </c>
      <c r="G51" s="135">
        <v>103.08031212003698</v>
      </c>
      <c r="H51" s="134">
        <v>1015.9629754606422</v>
      </c>
      <c r="I51" s="135">
        <v>1.658697044258798</v>
      </c>
      <c r="J51" s="135">
        <v>17.977202011814587</v>
      </c>
      <c r="K51" s="135">
        <v>18.53359971851891</v>
      </c>
      <c r="L51" s="135">
        <v>19.16313759370385</v>
      </c>
    </row>
    <row r="52" spans="3:12" ht="15">
      <c r="C52" s="59" t="s">
        <v>31</v>
      </c>
      <c r="D52" s="135">
        <v>4.82</v>
      </c>
      <c r="E52" s="135">
        <v>4.501</v>
      </c>
      <c r="F52" s="135">
        <v>4.387</v>
      </c>
      <c r="G52" s="135">
        <v>-0.11400000000000077</v>
      </c>
      <c r="H52" s="134">
        <v>-0.4330000000000007</v>
      </c>
      <c r="I52" s="135">
        <v>-2.5327704954454733</v>
      </c>
      <c r="J52" s="135">
        <v>-11.44008056394763</v>
      </c>
      <c r="K52" s="135">
        <v>3.4237132352941124</v>
      </c>
      <c r="L52" s="135">
        <v>-8.983402489626569</v>
      </c>
    </row>
    <row r="53" spans="3:12" ht="15">
      <c r="C53" s="59" t="s">
        <v>32</v>
      </c>
      <c r="D53" s="135">
        <v>1527.2392299900002</v>
      </c>
      <c r="E53" s="135">
        <v>1595.8885337400002</v>
      </c>
      <c r="F53" s="135">
        <v>1761.62738922</v>
      </c>
      <c r="G53" s="135">
        <v>165.73885547999976</v>
      </c>
      <c r="H53" s="134">
        <v>234.3881592299997</v>
      </c>
      <c r="I53" s="135">
        <v>10.38536539212968</v>
      </c>
      <c r="J53" s="135">
        <v>17.186322782154594</v>
      </c>
      <c r="K53" s="135">
        <v>7.4386441704968</v>
      </c>
      <c r="L53" s="135">
        <v>15.347180364895042</v>
      </c>
    </row>
    <row r="54" spans="3:12" ht="16.5" thickBot="1">
      <c r="C54" s="61" t="s">
        <v>36</v>
      </c>
      <c r="D54" s="133">
        <v>214.07906672</v>
      </c>
      <c r="E54" s="133">
        <v>299.52917832</v>
      </c>
      <c r="F54" s="133">
        <v>294.24402021</v>
      </c>
      <c r="G54" s="133">
        <v>-5.285158110000054</v>
      </c>
      <c r="H54" s="109">
        <v>80.16495348999999</v>
      </c>
      <c r="I54" s="133">
        <v>-1.7644885682401499</v>
      </c>
      <c r="J54" s="133">
        <v>-0.11671391761678418</v>
      </c>
      <c r="K54" s="133">
        <v>45.61077254421095</v>
      </c>
      <c r="L54" s="133">
        <v>37.44642328567789</v>
      </c>
    </row>
    <row r="55" spans="3:12" ht="15">
      <c r="C55" s="64"/>
      <c r="D55" s="3"/>
      <c r="E55" s="5"/>
      <c r="F55" s="5"/>
      <c r="G55" s="4"/>
      <c r="H55" s="4"/>
      <c r="I55" s="3"/>
      <c r="J55" s="3"/>
      <c r="K55" s="3"/>
      <c r="L55" s="2"/>
    </row>
  </sheetData>
  <sheetProtection/>
  <mergeCells count="13">
    <mergeCell ref="C3:L3"/>
    <mergeCell ref="D33:F33"/>
    <mergeCell ref="D21:F21"/>
    <mergeCell ref="J33:L33"/>
    <mergeCell ref="G5:H5"/>
    <mergeCell ref="G33:H33"/>
    <mergeCell ref="G21:H21"/>
    <mergeCell ref="C4:L4"/>
    <mergeCell ref="J5:L5"/>
    <mergeCell ref="J21:L21"/>
    <mergeCell ref="C32:L32"/>
    <mergeCell ref="C20:L20"/>
    <mergeCell ref="D5:F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6:N27"/>
  <sheetViews>
    <sheetView zoomScalePageLayoutView="0" workbookViewId="0" topLeftCell="A19">
      <selection activeCell="L18" sqref="L18"/>
    </sheetView>
  </sheetViews>
  <sheetFormatPr defaultColWidth="9.140625" defaultRowHeight="15"/>
  <sheetData>
    <row r="6" spans="3:14" ht="16.5">
      <c r="C6" s="168" t="s">
        <v>142</v>
      </c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</row>
    <row r="27" spans="3:12" ht="19.5">
      <c r="C27" s="62" t="s">
        <v>141</v>
      </c>
      <c r="D27" s="63"/>
      <c r="E27" s="63"/>
      <c r="F27" s="63"/>
      <c r="G27" s="63"/>
      <c r="H27" s="63"/>
      <c r="I27" s="63"/>
      <c r="J27" s="63"/>
      <c r="K27" s="63"/>
      <c r="L27" s="63"/>
    </row>
  </sheetData>
  <sheetProtection/>
  <mergeCells count="1">
    <mergeCell ref="C6:N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4:N27"/>
  <sheetViews>
    <sheetView zoomScalePageLayoutView="0" workbookViewId="0" topLeftCell="A1">
      <selection activeCell="M20" sqref="M20"/>
    </sheetView>
  </sheetViews>
  <sheetFormatPr defaultColWidth="9.140625" defaultRowHeight="15"/>
  <cols>
    <col min="2" max="2" width="9.7109375" style="0" customWidth="1"/>
  </cols>
  <sheetData>
    <row r="4" spans="3:14" ht="16.5">
      <c r="C4" s="170" t="s">
        <v>144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</row>
    <row r="27" spans="3:14" ht="16.5">
      <c r="C27" s="170" t="s">
        <v>143</v>
      </c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</row>
  </sheetData>
  <sheetProtection/>
  <mergeCells count="2">
    <mergeCell ref="C27:N27"/>
    <mergeCell ref="C4:N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1"/>
  <sheetViews>
    <sheetView tabSelected="1" zoomScalePageLayoutView="0" workbookViewId="0" topLeftCell="A10">
      <selection activeCell="C33" sqref="C33"/>
    </sheetView>
  </sheetViews>
  <sheetFormatPr defaultColWidth="9.140625" defaultRowHeight="15"/>
  <cols>
    <col min="2" max="2" width="56.8515625" style="0" customWidth="1"/>
    <col min="3" max="3" width="18.7109375" style="0" customWidth="1"/>
    <col min="4" max="4" width="15.8515625" style="0" customWidth="1"/>
  </cols>
  <sheetData>
    <row r="1" spans="2:4" ht="15.75" thickBot="1">
      <c r="B1" s="68" t="s">
        <v>37</v>
      </c>
      <c r="C1" s="12"/>
      <c r="D1" s="12"/>
    </row>
    <row r="2" spans="2:4" ht="17.25" thickBot="1">
      <c r="B2" s="96" t="s">
        <v>38</v>
      </c>
      <c r="C2" s="26">
        <v>41794</v>
      </c>
      <c r="D2" s="26">
        <v>41825</v>
      </c>
    </row>
    <row r="3" spans="2:4" ht="15.75">
      <c r="B3" s="97"/>
      <c r="C3" s="27"/>
      <c r="D3" s="27"/>
    </row>
    <row r="4" spans="2:4" ht="15.75">
      <c r="B4" s="97" t="s">
        <v>39</v>
      </c>
      <c r="C4" s="28">
        <v>5.75</v>
      </c>
      <c r="D4" s="28">
        <v>5.75</v>
      </c>
    </row>
    <row r="5" spans="2:4" ht="15.75">
      <c r="B5" s="97"/>
      <c r="C5" s="28"/>
      <c r="D5" s="28"/>
    </row>
    <row r="6" spans="2:4" ht="15.75">
      <c r="B6" s="97" t="s">
        <v>40</v>
      </c>
      <c r="C6" s="28">
        <v>9.5</v>
      </c>
      <c r="D6" s="28">
        <v>9.5</v>
      </c>
    </row>
    <row r="7" spans="2:4" ht="15.75">
      <c r="B7" s="97"/>
      <c r="C7" s="28"/>
      <c r="D7" s="28"/>
    </row>
    <row r="8" spans="2:4" ht="15.75">
      <c r="B8" s="97" t="s">
        <v>41</v>
      </c>
      <c r="C8" s="28">
        <v>10.375</v>
      </c>
      <c r="D8" s="28">
        <v>10.38</v>
      </c>
    </row>
    <row r="9" spans="2:4" ht="15.75">
      <c r="B9" s="97"/>
      <c r="C9" s="28"/>
      <c r="D9" s="28"/>
    </row>
    <row r="10" spans="2:4" ht="15.75">
      <c r="B10" s="97" t="s">
        <v>42</v>
      </c>
      <c r="C10" s="28">
        <v>8.55</v>
      </c>
      <c r="D10" s="28">
        <v>8.59</v>
      </c>
    </row>
    <row r="11" spans="2:4" ht="15.75">
      <c r="B11" s="97"/>
      <c r="C11" s="28"/>
      <c r="D11" s="28"/>
    </row>
    <row r="12" spans="2:4" ht="15.75">
      <c r="B12" s="97" t="s">
        <v>43</v>
      </c>
      <c r="C12" s="28">
        <v>4.23</v>
      </c>
      <c r="D12" s="28">
        <v>4.11</v>
      </c>
    </row>
    <row r="13" spans="2:4" ht="15.75">
      <c r="B13" s="97"/>
      <c r="C13" s="28"/>
      <c r="D13" s="28"/>
    </row>
    <row r="14" spans="2:4" ht="16.5">
      <c r="B14" s="98" t="s">
        <v>44</v>
      </c>
      <c r="C14" s="28"/>
      <c r="D14" s="28"/>
    </row>
    <row r="15" spans="2:4" ht="15.75">
      <c r="B15" s="97"/>
      <c r="C15" s="28"/>
      <c r="D15" s="28"/>
    </row>
    <row r="16" spans="2:4" ht="15.75">
      <c r="B16" s="97" t="s">
        <v>45</v>
      </c>
      <c r="C16" s="28">
        <v>5.71</v>
      </c>
      <c r="D16" s="28">
        <v>5.79</v>
      </c>
    </row>
    <row r="17" spans="2:4" ht="15.75">
      <c r="B17" s="97" t="s">
        <v>46</v>
      </c>
      <c r="C17" s="28">
        <v>5.93</v>
      </c>
      <c r="D17" s="28">
        <v>6.01</v>
      </c>
    </row>
    <row r="18" spans="2:4" ht="15.75">
      <c r="B18" s="97" t="s">
        <v>47</v>
      </c>
      <c r="C18" s="28">
        <v>260</v>
      </c>
      <c r="D18" s="28">
        <v>210</v>
      </c>
    </row>
    <row r="19" spans="2:4" ht="15.75">
      <c r="B19" s="97" t="s">
        <v>48</v>
      </c>
      <c r="C19" s="28">
        <v>250</v>
      </c>
      <c r="D19" s="28">
        <v>210</v>
      </c>
    </row>
    <row r="20" spans="2:4" ht="15.75">
      <c r="B20" s="97"/>
      <c r="C20" s="28"/>
      <c r="D20" s="28"/>
    </row>
    <row r="21" spans="2:4" ht="16.5">
      <c r="B21" s="98" t="s">
        <v>49</v>
      </c>
      <c r="C21" s="28"/>
      <c r="D21" s="28"/>
    </row>
    <row r="22" spans="2:4" ht="15.75">
      <c r="B22" s="97"/>
      <c r="C22" s="28"/>
      <c r="D22" s="28"/>
    </row>
    <row r="23" spans="2:4" ht="15.75">
      <c r="B23" s="97" t="s">
        <v>45</v>
      </c>
      <c r="C23" s="28">
        <v>6.14</v>
      </c>
      <c r="D23" s="28">
        <v>6.22</v>
      </c>
    </row>
    <row r="24" spans="2:4" ht="15.75">
      <c r="B24" s="97" t="s">
        <v>50</v>
      </c>
      <c r="C24" s="28">
        <v>6.43</v>
      </c>
      <c r="D24" s="28">
        <v>6.53</v>
      </c>
    </row>
    <row r="25" spans="2:4" ht="15.75">
      <c r="B25" s="97" t="s">
        <v>47</v>
      </c>
      <c r="C25" s="28">
        <v>160</v>
      </c>
      <c r="D25" s="28">
        <v>270</v>
      </c>
    </row>
    <row r="26" spans="2:4" ht="15.75">
      <c r="B26" s="97" t="s">
        <v>48</v>
      </c>
      <c r="C26" s="28">
        <v>152.1</v>
      </c>
      <c r="D26" s="28">
        <v>270</v>
      </c>
    </row>
    <row r="27" spans="2:4" ht="15.75">
      <c r="B27" s="97"/>
      <c r="C27" s="28"/>
      <c r="D27" s="28"/>
    </row>
    <row r="28" spans="2:4" ht="16.5">
      <c r="B28" s="98" t="s">
        <v>51</v>
      </c>
      <c r="C28" s="28"/>
      <c r="D28" s="28"/>
    </row>
    <row r="29" spans="2:4" ht="16.5">
      <c r="B29" s="98"/>
      <c r="C29" s="28"/>
      <c r="D29" s="28"/>
    </row>
    <row r="30" spans="2:4" ht="15.75">
      <c r="B30" s="97" t="s">
        <v>45</v>
      </c>
      <c r="C30" s="28">
        <v>6.32</v>
      </c>
      <c r="D30" s="28">
        <v>6.31</v>
      </c>
    </row>
    <row r="31" spans="2:4" ht="15.75">
      <c r="B31" s="97" t="s">
        <v>50</v>
      </c>
      <c r="C31" s="28">
        <v>6.69</v>
      </c>
      <c r="D31" s="28">
        <v>6.68</v>
      </c>
    </row>
    <row r="32" spans="2:4" ht="15.75">
      <c r="B32" s="97" t="s">
        <v>47</v>
      </c>
      <c r="C32" s="28">
        <v>220</v>
      </c>
      <c r="D32" s="28">
        <v>220</v>
      </c>
    </row>
    <row r="33" spans="2:4" ht="15.75">
      <c r="B33" s="97" t="s">
        <v>48</v>
      </c>
      <c r="C33" s="28">
        <v>220</v>
      </c>
      <c r="D33" s="28">
        <v>160</v>
      </c>
    </row>
    <row r="34" spans="2:4" ht="15.75">
      <c r="B34" s="97"/>
      <c r="C34" s="28"/>
      <c r="D34" s="28"/>
    </row>
    <row r="35" spans="2:4" ht="16.5">
      <c r="B35" s="98" t="s">
        <v>52</v>
      </c>
      <c r="C35" s="28"/>
      <c r="D35" s="28"/>
    </row>
    <row r="36" spans="2:4" ht="15.75">
      <c r="B36" s="97"/>
      <c r="C36" s="28"/>
      <c r="D36" s="28"/>
    </row>
    <row r="37" spans="2:4" ht="15.75">
      <c r="B37" s="97" t="s">
        <v>45</v>
      </c>
      <c r="C37" s="28">
        <v>6.45</v>
      </c>
      <c r="D37" s="28">
        <v>6.33</v>
      </c>
    </row>
    <row r="38" spans="2:4" ht="15.75">
      <c r="B38" s="97" t="s">
        <v>50</v>
      </c>
      <c r="C38" s="28">
        <v>6.9</v>
      </c>
      <c r="D38" s="28">
        <v>6.76</v>
      </c>
    </row>
    <row r="39" spans="2:4" ht="15.75">
      <c r="B39" s="97" t="s">
        <v>47</v>
      </c>
      <c r="C39" s="28">
        <v>280</v>
      </c>
      <c r="D39" s="28">
        <v>230</v>
      </c>
    </row>
    <row r="40" spans="2:4" ht="15.75">
      <c r="B40" s="97" t="s">
        <v>48</v>
      </c>
      <c r="C40" s="28">
        <v>270</v>
      </c>
      <c r="D40" s="28">
        <v>220</v>
      </c>
    </row>
    <row r="41" spans="2:4" ht="15.75">
      <c r="B41" s="97"/>
      <c r="C41" s="28"/>
      <c r="D41" s="28"/>
    </row>
    <row r="42" spans="2:4" ht="15.75">
      <c r="B42" s="97"/>
      <c r="C42" s="28"/>
      <c r="D42" s="28"/>
    </row>
    <row r="43" spans="2:4" ht="15.75">
      <c r="B43" s="97"/>
      <c r="C43" s="28"/>
      <c r="D43" s="28"/>
    </row>
    <row r="44" spans="2:4" ht="16.5">
      <c r="B44" s="98" t="s">
        <v>53</v>
      </c>
      <c r="C44" s="28">
        <v>8273.02</v>
      </c>
      <c r="D44" s="28">
        <v>8343.02</v>
      </c>
    </row>
    <row r="45" spans="2:4" ht="15.75">
      <c r="B45" s="97"/>
      <c r="C45" s="28"/>
      <c r="D45" s="28"/>
    </row>
    <row r="46" spans="2:4" ht="15.75">
      <c r="B46" s="97"/>
      <c r="C46" s="28"/>
      <c r="D46" s="28"/>
    </row>
    <row r="47" spans="2:4" ht="16.5" thickBot="1">
      <c r="B47" s="97"/>
      <c r="C47" s="28"/>
      <c r="D47" s="28"/>
    </row>
    <row r="48" spans="2:4" ht="17.25" thickBot="1">
      <c r="B48" s="96" t="s">
        <v>54</v>
      </c>
      <c r="C48" s="26">
        <v>41797</v>
      </c>
      <c r="D48" s="26">
        <v>41827</v>
      </c>
    </row>
    <row r="49" spans="2:4" ht="15.75">
      <c r="B49" s="97"/>
      <c r="C49" s="29"/>
      <c r="D49" s="29"/>
    </row>
    <row r="50" spans="2:4" ht="16.5">
      <c r="B50" s="98" t="s">
        <v>55</v>
      </c>
      <c r="C50" s="30"/>
      <c r="D50" s="30"/>
    </row>
    <row r="51" spans="2:4" ht="15.75">
      <c r="B51" s="97"/>
      <c r="C51" s="28"/>
      <c r="D51" s="28"/>
    </row>
    <row r="52" spans="2:4" ht="15.75">
      <c r="B52" s="97" t="s">
        <v>56</v>
      </c>
      <c r="C52" s="31">
        <v>12026.04</v>
      </c>
      <c r="D52" s="31">
        <v>11421.93</v>
      </c>
    </row>
    <row r="53" spans="2:4" s="76" customFormat="1" ht="15.75">
      <c r="B53" s="97"/>
      <c r="C53" s="31"/>
      <c r="D53" s="31"/>
    </row>
    <row r="54" spans="2:4" s="76" customFormat="1" ht="15.75">
      <c r="B54" s="97"/>
      <c r="C54" s="31"/>
      <c r="D54" s="31"/>
    </row>
    <row r="55" spans="1:4" s="102" customFormat="1" ht="15.75">
      <c r="A55" s="103"/>
      <c r="B55" s="106"/>
      <c r="C55" s="107"/>
      <c r="D55" s="107"/>
    </row>
    <row r="56" spans="1:4" s="102" customFormat="1" ht="15.75">
      <c r="A56" s="103"/>
      <c r="B56" s="106"/>
      <c r="C56" s="108"/>
      <c r="D56" s="108"/>
    </row>
    <row r="57" spans="2:4" ht="17.25" thickBot="1">
      <c r="B57" s="104" t="s">
        <v>57</v>
      </c>
      <c r="C57" s="105">
        <v>41797</v>
      </c>
      <c r="D57" s="105">
        <v>41827</v>
      </c>
    </row>
    <row r="58" spans="2:4" ht="15.75">
      <c r="B58" s="97"/>
      <c r="C58" s="29"/>
      <c r="D58" s="29"/>
    </row>
    <row r="59" spans="2:4" ht="16.5">
      <c r="B59" s="98" t="s">
        <v>58</v>
      </c>
      <c r="C59" s="30"/>
      <c r="D59" s="30"/>
    </row>
    <row r="60" spans="2:4" ht="15.75">
      <c r="B60" s="97"/>
      <c r="C60" s="30"/>
      <c r="D60" s="30"/>
    </row>
    <row r="61" spans="2:4" ht="15.75">
      <c r="B61" s="97" t="s">
        <v>59</v>
      </c>
      <c r="C61" s="32">
        <v>9.29627</v>
      </c>
      <c r="D61" s="32">
        <v>13.150044</v>
      </c>
    </row>
    <row r="62" spans="2:4" ht="15.75">
      <c r="B62" s="97" t="s">
        <v>60</v>
      </c>
      <c r="C62" s="32">
        <v>454.393112</v>
      </c>
      <c r="D62" s="32">
        <v>467.617609</v>
      </c>
    </row>
    <row r="63" spans="2:4" ht="15.75">
      <c r="B63" s="97" t="s">
        <v>61</v>
      </c>
      <c r="C63" s="32">
        <v>1103.43</v>
      </c>
      <c r="D63" s="32">
        <v>1146.04</v>
      </c>
    </row>
    <row r="64" spans="2:4" ht="15.75">
      <c r="B64" s="97" t="s">
        <v>62</v>
      </c>
      <c r="C64" s="32">
        <v>1555.56</v>
      </c>
      <c r="D64" s="32">
        <v>1620.4</v>
      </c>
    </row>
    <row r="65" spans="2:4" ht="15.75">
      <c r="B65" s="97" t="s">
        <v>63</v>
      </c>
      <c r="C65" s="32">
        <v>379.912</v>
      </c>
      <c r="D65" s="32">
        <v>421.437</v>
      </c>
    </row>
    <row r="66" spans="2:4" ht="15.75">
      <c r="B66" s="97" t="s">
        <v>64</v>
      </c>
      <c r="C66" s="32">
        <v>1008.411</v>
      </c>
      <c r="D66" s="32">
        <v>1028.154</v>
      </c>
    </row>
    <row r="67" spans="2:4" ht="15.75">
      <c r="B67" s="97" t="s">
        <v>65</v>
      </c>
      <c r="C67" s="32">
        <v>36.739</v>
      </c>
      <c r="D67" s="32">
        <v>36.108</v>
      </c>
    </row>
    <row r="68" spans="2:4" ht="15.75">
      <c r="B68" s="97" t="s">
        <v>66</v>
      </c>
      <c r="C68" s="32">
        <v>120.099</v>
      </c>
      <c r="D68" s="32">
        <v>124.778</v>
      </c>
    </row>
    <row r="69" spans="2:4" ht="15.75">
      <c r="B69" s="97" t="s">
        <v>67</v>
      </c>
      <c r="C69" s="32">
        <v>10.399</v>
      </c>
      <c r="D69" s="32">
        <v>9.923</v>
      </c>
    </row>
    <row r="70" spans="2:4" ht="15.75">
      <c r="B70" s="97"/>
      <c r="C70" s="31"/>
      <c r="D70" s="31"/>
    </row>
    <row r="71" spans="2:4" ht="16.5">
      <c r="B71" s="98" t="s">
        <v>68</v>
      </c>
      <c r="C71" s="31"/>
      <c r="D71" s="31"/>
    </row>
    <row r="72" spans="2:4" ht="15.75">
      <c r="B72" s="97"/>
      <c r="C72" s="31"/>
      <c r="D72" s="31"/>
    </row>
    <row r="73" spans="2:4" ht="15.75">
      <c r="B73" s="97" t="s">
        <v>59</v>
      </c>
      <c r="C73" s="32">
        <v>1.88661</v>
      </c>
      <c r="D73" s="32">
        <v>4.70628</v>
      </c>
    </row>
    <row r="74" spans="2:4" ht="15.75">
      <c r="B74" s="97" t="s">
        <v>60</v>
      </c>
      <c r="C74" s="32">
        <v>30.600884</v>
      </c>
      <c r="D74" s="32">
        <v>14.707197</v>
      </c>
    </row>
    <row r="75" spans="2:4" ht="15.75">
      <c r="B75" s="97" t="s">
        <v>61</v>
      </c>
      <c r="C75" s="32">
        <v>347.16</v>
      </c>
      <c r="D75" s="32">
        <v>351.92</v>
      </c>
    </row>
    <row r="76" spans="2:4" ht="15.75">
      <c r="B76" s="97" t="s">
        <v>62</v>
      </c>
      <c r="C76" s="32">
        <v>19.734</v>
      </c>
      <c r="D76" s="32">
        <v>20.051</v>
      </c>
    </row>
    <row r="77" spans="2:4" ht="15.75">
      <c r="B77" s="97" t="s">
        <v>63</v>
      </c>
      <c r="C77" s="28">
        <v>0</v>
      </c>
      <c r="D77" s="28">
        <v>0</v>
      </c>
    </row>
    <row r="78" spans="2:4" ht="15.75">
      <c r="B78" s="97" t="s">
        <v>64</v>
      </c>
      <c r="C78" s="32">
        <v>13.663</v>
      </c>
      <c r="D78" s="32">
        <v>13.91</v>
      </c>
    </row>
    <row r="79" spans="2:4" ht="15.75">
      <c r="B79" s="97" t="s">
        <v>65</v>
      </c>
      <c r="C79" s="32">
        <v>6.071</v>
      </c>
      <c r="D79" s="32">
        <v>6.141</v>
      </c>
    </row>
    <row r="80" spans="2:4" ht="15.75">
      <c r="B80" s="97" t="s">
        <v>66</v>
      </c>
      <c r="C80" s="33">
        <v>0</v>
      </c>
      <c r="D80" s="33">
        <v>0</v>
      </c>
    </row>
    <row r="81" spans="2:4" ht="15.75">
      <c r="B81" s="97" t="s">
        <v>67</v>
      </c>
      <c r="C81" s="33">
        <v>0</v>
      </c>
      <c r="D81" s="33">
        <v>0</v>
      </c>
    </row>
    <row r="82" spans="2:4" ht="15.75">
      <c r="B82" s="97"/>
      <c r="C82" s="32"/>
      <c r="D82" s="32"/>
    </row>
    <row r="83" spans="2:4" ht="16.5">
      <c r="B83" s="98" t="s">
        <v>69</v>
      </c>
      <c r="C83" s="32"/>
      <c r="D83" s="32"/>
    </row>
    <row r="84" spans="2:4" ht="15.75">
      <c r="B84" s="97" t="s">
        <v>70</v>
      </c>
      <c r="C84" s="32">
        <v>4.45271</v>
      </c>
      <c r="D84" s="32">
        <v>0.17336</v>
      </c>
    </row>
    <row r="85" spans="2:4" ht="15.75">
      <c r="B85" s="97" t="s">
        <v>62</v>
      </c>
      <c r="C85" s="32">
        <v>1.197</v>
      </c>
      <c r="D85" s="32">
        <v>1.192</v>
      </c>
    </row>
    <row r="86" spans="2:4" ht="16.5" thickBot="1">
      <c r="B86" s="97"/>
      <c r="C86" s="28"/>
      <c r="D86" s="28"/>
    </row>
    <row r="87" spans="2:4" ht="17.25" thickBot="1">
      <c r="B87" s="96" t="s">
        <v>71</v>
      </c>
      <c r="C87" s="26">
        <v>41797</v>
      </c>
      <c r="D87" s="26">
        <v>41827</v>
      </c>
    </row>
    <row r="88" spans="2:4" ht="15.75">
      <c r="B88" s="97"/>
      <c r="C88" s="29"/>
      <c r="D88" s="29"/>
    </row>
    <row r="89" spans="2:4" ht="15.75">
      <c r="B89" s="97" t="s">
        <v>72</v>
      </c>
      <c r="C89" s="28">
        <v>6.1</v>
      </c>
      <c r="D89" s="28">
        <v>5.563059599991902</v>
      </c>
    </row>
    <row r="90" spans="2:4" ht="15.75">
      <c r="B90" s="97" t="s">
        <v>73</v>
      </c>
      <c r="C90" s="32">
        <v>3.853509296995483</v>
      </c>
      <c r="D90" s="32">
        <v>4.026170777769963</v>
      </c>
    </row>
    <row r="91" spans="2:4" ht="16.5" thickBot="1">
      <c r="B91" s="99" t="s">
        <v>74</v>
      </c>
      <c r="C91" s="34">
        <v>0.30189541506699413</v>
      </c>
      <c r="D91" s="34">
        <v>0.2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O68"/>
  <sheetViews>
    <sheetView zoomScalePageLayoutView="0" workbookViewId="0" topLeftCell="A16">
      <selection activeCell="N19" sqref="N19:N20"/>
    </sheetView>
  </sheetViews>
  <sheetFormatPr defaultColWidth="9.140625" defaultRowHeight="15"/>
  <cols>
    <col min="4" max="4" width="10.8515625" style="0" customWidth="1"/>
  </cols>
  <sheetData>
    <row r="3" spans="4:14" ht="19.5">
      <c r="D3" s="174" t="s">
        <v>149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</row>
    <row r="28" spans="4:15" ht="19.5">
      <c r="D28" s="67" t="s">
        <v>155</v>
      </c>
      <c r="E28" s="67"/>
      <c r="F28" s="67"/>
      <c r="G28" s="67"/>
      <c r="I28" s="67"/>
      <c r="J28" s="67"/>
      <c r="K28" s="67"/>
      <c r="L28" s="67"/>
      <c r="M28" s="67"/>
      <c r="N28" s="67"/>
      <c r="O28" s="67"/>
    </row>
    <row r="48" spans="4:5" ht="15">
      <c r="D48" t="s">
        <v>153</v>
      </c>
      <c r="E48" s="66"/>
    </row>
    <row r="50" spans="3:13" ht="19.5">
      <c r="C50" s="172" t="s">
        <v>140</v>
      </c>
      <c r="D50" s="173"/>
      <c r="E50" s="173"/>
      <c r="F50" s="173"/>
      <c r="G50" s="173"/>
      <c r="H50" s="173"/>
      <c r="I50" s="173"/>
      <c r="J50" s="173"/>
      <c r="K50" s="173"/>
      <c r="L50" s="173"/>
      <c r="M50" s="173"/>
    </row>
    <row r="68" ht="15">
      <c r="D68" t="s">
        <v>154</v>
      </c>
    </row>
  </sheetData>
  <sheetProtection/>
  <mergeCells count="2">
    <mergeCell ref="C50:M50"/>
    <mergeCell ref="D3:N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E22"/>
  <sheetViews>
    <sheetView zoomScalePageLayoutView="0" workbookViewId="0" topLeftCell="A1">
      <selection activeCell="BE21" sqref="BE21"/>
    </sheetView>
  </sheetViews>
  <sheetFormatPr defaultColWidth="9.140625" defaultRowHeight="15"/>
  <cols>
    <col min="2" max="2" width="42.8515625" style="0" customWidth="1"/>
    <col min="3" max="3" width="11.140625" style="0" hidden="1" customWidth="1"/>
    <col min="4" max="5" width="12.7109375" style="0" hidden="1" customWidth="1"/>
    <col min="6" max="6" width="12.421875" style="0" hidden="1" customWidth="1"/>
    <col min="7" max="7" width="12.7109375" style="0" hidden="1" customWidth="1"/>
    <col min="8" max="8" width="12.421875" style="0" hidden="1" customWidth="1"/>
    <col min="9" max="9" width="12.7109375" style="0" hidden="1" customWidth="1"/>
    <col min="10" max="11" width="12.421875" style="0" hidden="1" customWidth="1"/>
    <col min="12" max="12" width="12.140625" style="0" hidden="1" customWidth="1"/>
    <col min="13" max="13" width="12.421875" style="0" hidden="1" customWidth="1"/>
    <col min="14" max="14" width="12.7109375" style="0" hidden="1" customWidth="1"/>
    <col min="15" max="15" width="12.140625" style="0" hidden="1" customWidth="1"/>
    <col min="16" max="16" width="12.7109375" style="0" hidden="1" customWidth="1"/>
    <col min="17" max="17" width="11.421875" style="0" hidden="1" customWidth="1"/>
    <col min="18" max="18" width="12.7109375" style="0" hidden="1" customWidth="1"/>
    <col min="19" max="19" width="12.421875" style="0" hidden="1" customWidth="1"/>
    <col min="20" max="20" width="12.7109375" style="0" hidden="1" customWidth="1"/>
    <col min="21" max="21" width="12.421875" style="0" hidden="1" customWidth="1"/>
    <col min="22" max="22" width="12.140625" style="0" hidden="1" customWidth="1"/>
    <col min="23" max="23" width="12.7109375" style="0" hidden="1" customWidth="1"/>
    <col min="24" max="24" width="12.421875" style="0" hidden="1" customWidth="1"/>
    <col min="25" max="28" width="12.7109375" style="0" hidden="1" customWidth="1"/>
    <col min="29" max="30" width="12.421875" style="0" hidden="1" customWidth="1"/>
    <col min="31" max="31" width="12.140625" style="0" hidden="1" customWidth="1"/>
    <col min="32" max="35" width="12.7109375" style="0" hidden="1" customWidth="1"/>
    <col min="36" max="36" width="12.421875" style="0" hidden="1" customWidth="1"/>
    <col min="37" max="38" width="12.7109375" style="0" hidden="1" customWidth="1"/>
    <col min="39" max="39" width="12.421875" style="0" hidden="1" customWidth="1"/>
    <col min="40" max="42" width="12.7109375" style="0" hidden="1" customWidth="1"/>
    <col min="43" max="50" width="12.7109375" style="76" hidden="1" customWidth="1"/>
    <col min="51" max="56" width="12.7109375" style="76" bestFit="1" customWidth="1"/>
    <col min="57" max="57" width="12.7109375" style="76" customWidth="1"/>
  </cols>
  <sheetData>
    <row r="2" spans="2:57" ht="18">
      <c r="B2" s="35" t="s">
        <v>75</v>
      </c>
      <c r="C2" s="14"/>
      <c r="D2" s="14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</row>
    <row r="3" spans="2:57" ht="16.5" thickBot="1">
      <c r="B3" s="82"/>
      <c r="C3" s="175">
        <v>2010</v>
      </c>
      <c r="D3" s="176"/>
      <c r="E3" s="176"/>
      <c r="F3" s="176"/>
      <c r="G3" s="176"/>
      <c r="H3" s="177"/>
      <c r="I3" s="177"/>
      <c r="J3" s="177"/>
      <c r="K3" s="177"/>
      <c r="L3" s="177"/>
      <c r="M3" s="36"/>
      <c r="N3" s="37"/>
      <c r="O3" s="178">
        <v>2011</v>
      </c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80"/>
      <c r="AA3" s="181">
        <v>2012</v>
      </c>
      <c r="AB3" s="182"/>
      <c r="AC3" s="182"/>
      <c r="AD3" s="182"/>
      <c r="AE3" s="182"/>
      <c r="AF3" s="182"/>
      <c r="AG3" s="85"/>
      <c r="AH3" s="85"/>
      <c r="AI3" s="85"/>
      <c r="AJ3" s="85"/>
      <c r="AK3" s="85"/>
      <c r="AL3" s="86"/>
      <c r="AM3" s="85">
        <v>2013</v>
      </c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>
        <v>2014</v>
      </c>
      <c r="AZ3" s="85"/>
      <c r="BA3" s="85"/>
      <c r="BB3" s="85"/>
      <c r="BC3" s="85"/>
      <c r="BD3" s="85"/>
      <c r="BE3" s="85"/>
    </row>
    <row r="4" spans="2:57" ht="15.75" thickBot="1">
      <c r="B4" s="83"/>
      <c r="C4" s="38" t="s">
        <v>76</v>
      </c>
      <c r="D4" s="38" t="s">
        <v>77</v>
      </c>
      <c r="E4" s="38" t="s">
        <v>78</v>
      </c>
      <c r="F4" s="38" t="s">
        <v>79</v>
      </c>
      <c r="G4" s="38" t="s">
        <v>78</v>
      </c>
      <c r="H4" s="38" t="s">
        <v>76</v>
      </c>
      <c r="I4" s="38" t="s">
        <v>76</v>
      </c>
      <c r="J4" s="38" t="s">
        <v>79</v>
      </c>
      <c r="K4" s="38" t="s">
        <v>80</v>
      </c>
      <c r="L4" s="38" t="s">
        <v>81</v>
      </c>
      <c r="M4" s="38" t="s">
        <v>82</v>
      </c>
      <c r="N4" s="38" t="s">
        <v>83</v>
      </c>
      <c r="O4" s="38" t="s">
        <v>76</v>
      </c>
      <c r="P4" s="38" t="s">
        <v>77</v>
      </c>
      <c r="Q4" s="38" t="s">
        <v>78</v>
      </c>
      <c r="R4" s="38" t="s">
        <v>79</v>
      </c>
      <c r="S4" s="38" t="s">
        <v>78</v>
      </c>
      <c r="T4" s="38" t="s">
        <v>76</v>
      </c>
      <c r="U4" s="38" t="s">
        <v>76</v>
      </c>
      <c r="V4" s="38" t="s">
        <v>79</v>
      </c>
      <c r="W4" s="38" t="s">
        <v>80</v>
      </c>
      <c r="X4" s="38" t="s">
        <v>81</v>
      </c>
      <c r="Y4" s="38" t="s">
        <v>82</v>
      </c>
      <c r="Z4" s="38" t="s">
        <v>83</v>
      </c>
      <c r="AA4" s="87" t="s">
        <v>76</v>
      </c>
      <c r="AB4" s="87" t="s">
        <v>77</v>
      </c>
      <c r="AC4" s="87" t="s">
        <v>84</v>
      </c>
      <c r="AD4" s="87" t="s">
        <v>79</v>
      </c>
      <c r="AE4" s="87" t="s">
        <v>78</v>
      </c>
      <c r="AF4" s="87" t="s">
        <v>76</v>
      </c>
      <c r="AG4" s="87" t="s">
        <v>76</v>
      </c>
      <c r="AH4" s="87" t="s">
        <v>79</v>
      </c>
      <c r="AI4" s="87" t="s">
        <v>80</v>
      </c>
      <c r="AJ4" s="87" t="s">
        <v>81</v>
      </c>
      <c r="AK4" s="87" t="s">
        <v>82</v>
      </c>
      <c r="AL4" s="87" t="s">
        <v>83</v>
      </c>
      <c r="AM4" s="87" t="s">
        <v>76</v>
      </c>
      <c r="AN4" s="87" t="s">
        <v>77</v>
      </c>
      <c r="AO4" s="87" t="s">
        <v>78</v>
      </c>
      <c r="AP4" s="87" t="s">
        <v>79</v>
      </c>
      <c r="AQ4" s="87" t="s">
        <v>78</v>
      </c>
      <c r="AR4" s="87" t="s">
        <v>76</v>
      </c>
      <c r="AS4" s="87" t="s">
        <v>76</v>
      </c>
      <c r="AT4" s="87" t="s">
        <v>79</v>
      </c>
      <c r="AU4" s="87" t="s">
        <v>80</v>
      </c>
      <c r="AV4" s="87" t="s">
        <v>81</v>
      </c>
      <c r="AW4" s="87" t="s">
        <v>82</v>
      </c>
      <c r="AX4" s="87" t="s">
        <v>83</v>
      </c>
      <c r="AY4" s="87" t="s">
        <v>76</v>
      </c>
      <c r="AZ4" s="87" t="s">
        <v>77</v>
      </c>
      <c r="BA4" s="87" t="s">
        <v>78</v>
      </c>
      <c r="BB4" s="87" t="s">
        <v>79</v>
      </c>
      <c r="BC4" s="87" t="s">
        <v>78</v>
      </c>
      <c r="BD4" s="87" t="s">
        <v>76</v>
      </c>
      <c r="BE4" s="87" t="s">
        <v>76</v>
      </c>
    </row>
    <row r="5" spans="2:57" ht="15">
      <c r="B5" s="84" t="s">
        <v>85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6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2:57" ht="15">
      <c r="B6" s="84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</row>
    <row r="7" spans="2:57" ht="15">
      <c r="B7" s="84" t="s">
        <v>157</v>
      </c>
      <c r="C7" s="41">
        <v>14520.922611</v>
      </c>
      <c r="D7" s="41">
        <v>14462.015262</v>
      </c>
      <c r="E7" s="41">
        <v>12874.951005</v>
      </c>
      <c r="F7" s="41">
        <v>13251.042838</v>
      </c>
      <c r="G7" s="41">
        <v>12769.593756</v>
      </c>
      <c r="H7" s="41">
        <v>12313.473451</v>
      </c>
      <c r="I7" s="41">
        <v>12255.074</v>
      </c>
      <c r="J7" s="41">
        <v>11877.683015</v>
      </c>
      <c r="K7" s="41">
        <v>11440.370491</v>
      </c>
      <c r="L7" s="41">
        <v>11632.135877</v>
      </c>
      <c r="M7" s="41">
        <v>10152.259461</v>
      </c>
      <c r="N7" s="41">
        <v>10207.751081</v>
      </c>
      <c r="O7" s="41">
        <v>11251.635091</v>
      </c>
      <c r="P7" s="41">
        <v>10635.363496</v>
      </c>
      <c r="Q7" s="41">
        <v>9182.569397</v>
      </c>
      <c r="R7" s="41">
        <v>10720.82985136</v>
      </c>
      <c r="S7" s="41">
        <v>10870.00599552</v>
      </c>
      <c r="T7" s="41">
        <v>10939.26998279</v>
      </c>
      <c r="U7" s="41">
        <v>11792.99347974</v>
      </c>
      <c r="V7" s="41">
        <v>11219.288621</v>
      </c>
      <c r="W7" s="41">
        <v>10707.68713882</v>
      </c>
      <c r="X7" s="41">
        <v>11885.45786528</v>
      </c>
      <c r="Y7" s="41">
        <v>14954.35578629</v>
      </c>
      <c r="Z7" s="41">
        <v>14406.0434783</v>
      </c>
      <c r="AA7" s="41">
        <v>14984.43940588</v>
      </c>
      <c r="AB7" s="42">
        <v>13322.65105929</v>
      </c>
      <c r="AC7" s="42">
        <v>12051.0496203</v>
      </c>
      <c r="AD7" s="42">
        <v>15022.17812774</v>
      </c>
      <c r="AE7" s="42">
        <v>13711.68932015</v>
      </c>
      <c r="AF7" s="42">
        <v>14205.05890894</v>
      </c>
      <c r="AG7" s="42">
        <v>15749.76955764</v>
      </c>
      <c r="AH7" s="42">
        <v>14843.75163203</v>
      </c>
      <c r="AI7" s="42">
        <v>13598.21825604</v>
      </c>
      <c r="AJ7" s="42">
        <v>14915.79059281</v>
      </c>
      <c r="AK7" s="42">
        <v>15277.82833648</v>
      </c>
      <c r="AL7" s="42">
        <v>14729.23800083</v>
      </c>
      <c r="AM7" s="42">
        <v>17446.51008113</v>
      </c>
      <c r="AN7" s="42">
        <v>16290.98126449</v>
      </c>
      <c r="AO7" s="42">
        <v>14846.98944402</v>
      </c>
      <c r="AP7" s="42">
        <v>17590.05691268</v>
      </c>
      <c r="AQ7" s="42">
        <v>17163.449834</v>
      </c>
      <c r="AR7" s="42">
        <v>16057.608614469997</v>
      </c>
      <c r="AS7" s="42">
        <v>18130.55230715</v>
      </c>
      <c r="AT7" s="42">
        <v>16898.37655637</v>
      </c>
      <c r="AU7" s="42">
        <v>14503.02867799</v>
      </c>
      <c r="AV7" s="42">
        <v>15850.996529</v>
      </c>
      <c r="AW7" s="42">
        <v>14753.26291297</v>
      </c>
      <c r="AX7" s="42">
        <v>15709.476880619999</v>
      </c>
      <c r="AY7" s="42">
        <v>18613.060123310002</v>
      </c>
      <c r="AZ7" s="42">
        <v>16641.90364911</v>
      </c>
      <c r="BA7" s="42">
        <v>14594.63080116</v>
      </c>
      <c r="BB7" s="42">
        <v>17482.226901439997</v>
      </c>
      <c r="BC7" s="42">
        <v>15548.785743120001</v>
      </c>
      <c r="BD7" s="42">
        <v>15933.86978318</v>
      </c>
      <c r="BE7" s="42">
        <v>14788.454252739999</v>
      </c>
    </row>
    <row r="8" spans="2:57" ht="15">
      <c r="B8" s="84" t="s">
        <v>86</v>
      </c>
      <c r="C8" s="43">
        <v>697.7431379999998</v>
      </c>
      <c r="D8" s="43">
        <v>-58.90734899999916</v>
      </c>
      <c r="E8" s="43">
        <v>-1587.064257</v>
      </c>
      <c r="F8" s="43">
        <v>376.0918329999986</v>
      </c>
      <c r="G8" s="43">
        <v>-481.4490819999992</v>
      </c>
      <c r="H8" s="43">
        <v>-456.12030500000037</v>
      </c>
      <c r="I8" s="43">
        <v>-58.39945099999932</v>
      </c>
      <c r="J8" s="43">
        <v>-377.390985</v>
      </c>
      <c r="K8" s="43">
        <v>-437.31252400000085</v>
      </c>
      <c r="L8" s="43">
        <v>191.76538600000094</v>
      </c>
      <c r="M8" s="43">
        <v>-1479.876416000001</v>
      </c>
      <c r="N8" s="43">
        <v>55.491620000000694</v>
      </c>
      <c r="O8" s="43">
        <v>1043.8840099999998</v>
      </c>
      <c r="P8" s="43">
        <v>-616.2715950000002</v>
      </c>
      <c r="Q8" s="43">
        <v>-1452.7940990000006</v>
      </c>
      <c r="R8" s="43">
        <v>1538.260454360001</v>
      </c>
      <c r="S8" s="43">
        <v>149.17614415999924</v>
      </c>
      <c r="T8" s="43">
        <v>69.26398727000014</v>
      </c>
      <c r="U8" s="43">
        <v>853.7234969500005</v>
      </c>
      <c r="V8" s="43">
        <v>-573.7048587400004</v>
      </c>
      <c r="W8" s="43">
        <v>-511.60148217999995</v>
      </c>
      <c r="X8" s="43">
        <v>1177.7707264599994</v>
      </c>
      <c r="Y8" s="43">
        <v>3068.8979210100006</v>
      </c>
      <c r="Z8" s="43">
        <v>-548.3123079899997</v>
      </c>
      <c r="AA8" s="43">
        <v>578.3959275800007</v>
      </c>
      <c r="AB8" s="43">
        <v>-1661.7883465900013</v>
      </c>
      <c r="AC8" s="43">
        <f>AC7-AB7</f>
        <v>-1271.6014389899992</v>
      </c>
      <c r="AD8" s="43">
        <f aca="true" t="shared" si="0" ref="AD8:BE8">AD7-AC7</f>
        <v>2971.1285074400002</v>
      </c>
      <c r="AE8" s="43">
        <f t="shared" si="0"/>
        <v>-1310.4888075899999</v>
      </c>
      <c r="AF8" s="43">
        <f t="shared" si="0"/>
        <v>493.3695887899994</v>
      </c>
      <c r="AG8" s="43">
        <f t="shared" si="0"/>
        <v>1544.7106487</v>
      </c>
      <c r="AH8" s="43">
        <f t="shared" si="0"/>
        <v>-906.01792561</v>
      </c>
      <c r="AI8" s="43">
        <f t="shared" si="0"/>
        <v>-1245.5333759900004</v>
      </c>
      <c r="AJ8" s="43">
        <f t="shared" si="0"/>
        <v>1317.5723367700011</v>
      </c>
      <c r="AK8" s="43">
        <f t="shared" si="0"/>
        <v>362.03774367000005</v>
      </c>
      <c r="AL8" s="43">
        <f t="shared" si="0"/>
        <v>-548.5903356500003</v>
      </c>
      <c r="AM8" s="43">
        <f t="shared" si="0"/>
        <v>2717.2720802999993</v>
      </c>
      <c r="AN8" s="43">
        <f t="shared" si="0"/>
        <v>-1155.5288166400005</v>
      </c>
      <c r="AO8" s="43">
        <f t="shared" si="0"/>
        <v>-1443.9918204699989</v>
      </c>
      <c r="AP8" s="43">
        <f t="shared" si="0"/>
        <v>2743.0674686599996</v>
      </c>
      <c r="AQ8" s="43">
        <f t="shared" si="0"/>
        <v>-426.607078680001</v>
      </c>
      <c r="AR8" s="43">
        <f t="shared" si="0"/>
        <v>-1105.8412195300025</v>
      </c>
      <c r="AS8" s="43">
        <f t="shared" si="0"/>
        <v>2072.9436926800026</v>
      </c>
      <c r="AT8" s="43">
        <f t="shared" si="0"/>
        <v>-1232.1757507799994</v>
      </c>
      <c r="AU8" s="43">
        <f t="shared" si="0"/>
        <v>-2395.34787838</v>
      </c>
      <c r="AV8" s="43">
        <f t="shared" si="0"/>
        <v>1347.9678510100002</v>
      </c>
      <c r="AW8" s="43">
        <f t="shared" si="0"/>
        <v>-1097.7336160300001</v>
      </c>
      <c r="AX8" s="43">
        <f t="shared" si="0"/>
        <v>956.2139676499992</v>
      </c>
      <c r="AY8" s="43">
        <f t="shared" si="0"/>
        <v>2903.5832426900033</v>
      </c>
      <c r="AZ8" s="43">
        <f t="shared" si="0"/>
        <v>-1971.156474200001</v>
      </c>
      <c r="BA8" s="43">
        <f t="shared" si="0"/>
        <v>-2047.272847950002</v>
      </c>
      <c r="BB8" s="43">
        <f t="shared" si="0"/>
        <v>2887.5961002799977</v>
      </c>
      <c r="BC8" s="43">
        <f t="shared" si="0"/>
        <v>-1933.4411583199962</v>
      </c>
      <c r="BD8" s="43">
        <f t="shared" si="0"/>
        <v>385.0840400599991</v>
      </c>
      <c r="BE8" s="43">
        <f t="shared" si="0"/>
        <v>-1145.415530440001</v>
      </c>
    </row>
    <row r="9" spans="2:57" ht="15">
      <c r="B9" s="84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</row>
    <row r="10" spans="2:57" ht="15">
      <c r="B10" s="84" t="s">
        <v>156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</row>
    <row r="11" spans="2:57" ht="15">
      <c r="B11" s="84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</row>
    <row r="12" spans="2:57" ht="15">
      <c r="B12" s="84" t="s">
        <v>87</v>
      </c>
      <c r="C12" s="44">
        <v>7.4527</v>
      </c>
      <c r="D12" s="44">
        <v>7.7585</v>
      </c>
      <c r="E12" s="44">
        <v>7.4258</v>
      </c>
      <c r="F12" s="44">
        <v>7.3434</v>
      </c>
      <c r="G12" s="44">
        <v>7.6332</v>
      </c>
      <c r="H12" s="44">
        <v>7.6473</v>
      </c>
      <c r="I12" s="44">
        <v>7.5468</v>
      </c>
      <c r="J12" s="44">
        <v>7.2973</v>
      </c>
      <c r="K12" s="44">
        <v>7.1389</v>
      </c>
      <c r="L12" s="44">
        <v>6.9177</v>
      </c>
      <c r="M12" s="44">
        <v>6.972</v>
      </c>
      <c r="N12" s="44">
        <v>6.8294</v>
      </c>
      <c r="O12" s="44">
        <v>6.9021</v>
      </c>
      <c r="P12" s="44">
        <v>7.1911</v>
      </c>
      <c r="Q12" s="44">
        <v>6.9086</v>
      </c>
      <c r="R12" s="44">
        <v>6.7324</v>
      </c>
      <c r="S12" s="44">
        <v>6.861</v>
      </c>
      <c r="T12" s="44">
        <v>6.7565</v>
      </c>
      <c r="U12" s="44">
        <v>6.7931</v>
      </c>
      <c r="V12" s="44">
        <v>7.0535</v>
      </c>
      <c r="W12" s="44">
        <v>8.035</v>
      </c>
      <c r="X12" s="44">
        <v>7.8511</v>
      </c>
      <c r="Y12" s="44">
        <v>8.3657</v>
      </c>
      <c r="Z12" s="44">
        <v>8.1502</v>
      </c>
      <c r="AA12" s="44">
        <v>7.8175</v>
      </c>
      <c r="AB12" s="44">
        <v>7.4665</v>
      </c>
      <c r="AC12" s="44">
        <v>7.6732</v>
      </c>
      <c r="AD12" s="44">
        <v>7.7301</v>
      </c>
      <c r="AE12" s="44">
        <v>8.4705</v>
      </c>
      <c r="AF12" s="44">
        <v>8.3145</v>
      </c>
      <c r="AG12" s="44">
        <v>8.301</v>
      </c>
      <c r="AH12" s="44">
        <v>8.4301</v>
      </c>
      <c r="AI12" s="44">
        <v>8.2225</v>
      </c>
      <c r="AJ12" s="44">
        <v>8.6548</v>
      </c>
      <c r="AK12" s="44">
        <v>8.77195</v>
      </c>
      <c r="AL12" s="44">
        <v>8.4726</v>
      </c>
      <c r="AM12" s="44">
        <v>9.0527</v>
      </c>
      <c r="AN12" s="44">
        <v>8.8396</v>
      </c>
      <c r="AO12" s="44">
        <v>9.2335</v>
      </c>
      <c r="AP12" s="44">
        <v>8.981</v>
      </c>
      <c r="AQ12" s="44">
        <v>10.195</v>
      </c>
      <c r="AR12" s="44">
        <v>9.95</v>
      </c>
      <c r="AS12" s="44">
        <v>9.8285</v>
      </c>
      <c r="AT12" s="44">
        <v>10.3318</v>
      </c>
      <c r="AU12" s="44">
        <v>10.0075</v>
      </c>
      <c r="AV12" s="44">
        <v>9.9502</v>
      </c>
      <c r="AW12" s="44">
        <v>10.1812</v>
      </c>
      <c r="AX12" s="44">
        <v>10.4499</v>
      </c>
      <c r="AY12" s="44">
        <v>11.2101</v>
      </c>
      <c r="AZ12" s="44">
        <v>10.7193</v>
      </c>
      <c r="BA12" s="44">
        <v>10.6039</v>
      </c>
      <c r="BB12" s="44">
        <v>10.5732</v>
      </c>
      <c r="BC12" s="44">
        <v>10.4416</v>
      </c>
      <c r="BD12" s="44">
        <v>10.6008</v>
      </c>
      <c r="BE12" s="44">
        <v>10.6839</v>
      </c>
    </row>
    <row r="13" spans="2:57" ht="15">
      <c r="B13" s="84" t="s">
        <v>88</v>
      </c>
      <c r="C13" s="44">
        <v>0.13417955908596885</v>
      </c>
      <c r="D13" s="44">
        <v>0.1289</v>
      </c>
      <c r="E13" s="44">
        <v>0.1347</v>
      </c>
      <c r="F13" s="44">
        <v>0.1362</v>
      </c>
      <c r="G13" s="44">
        <v>0.13100665513808102</v>
      </c>
      <c r="H13" s="44">
        <v>0.13076510663894444</v>
      </c>
      <c r="I13" s="44">
        <v>0.13250649281814808</v>
      </c>
      <c r="J13" s="44">
        <v>0.13703698628259767</v>
      </c>
      <c r="K13" s="44">
        <v>0.1400776029920576</v>
      </c>
      <c r="L13" s="44">
        <v>0.1445567168278474</v>
      </c>
      <c r="M13" s="44">
        <v>0.1434</v>
      </c>
      <c r="N13" s="44">
        <v>0.146425747503441</v>
      </c>
      <c r="O13" s="44">
        <v>0.14488344127149708</v>
      </c>
      <c r="P13" s="44">
        <v>0.13906078346845407</v>
      </c>
      <c r="Q13" s="44">
        <v>0.14474712676953363</v>
      </c>
      <c r="R13" s="44">
        <v>0.1485354405561167</v>
      </c>
      <c r="S13" s="44">
        <v>0.14575134819997085</v>
      </c>
      <c r="T13" s="44">
        <v>0.148</v>
      </c>
      <c r="U13" s="44">
        <v>0.14720819655238404</v>
      </c>
      <c r="V13" s="44">
        <v>0.14177358758063374</v>
      </c>
      <c r="W13" s="44">
        <v>0.12445550715619166</v>
      </c>
      <c r="X13" s="44">
        <v>0.12737068691011452</v>
      </c>
      <c r="Y13" s="44">
        <v>0.11953572325089352</v>
      </c>
      <c r="Z13" s="44">
        <v>0.12269637554906629</v>
      </c>
      <c r="AA13" s="44">
        <v>0.12791813239526703</v>
      </c>
      <c r="AB13" s="44">
        <v>0.13393156097234313</v>
      </c>
      <c r="AC13" s="44">
        <v>0.13032372413074075</v>
      </c>
      <c r="AD13" s="44">
        <v>0.12936443254291666</v>
      </c>
      <c r="AE13" s="44">
        <v>0.11805678531373591</v>
      </c>
      <c r="AF13" s="44">
        <v>0.1202718143003187</v>
      </c>
      <c r="AG13" s="44">
        <v>0.12046741356463077</v>
      </c>
      <c r="AH13" s="44">
        <v>0.11862255489258729</v>
      </c>
      <c r="AI13" s="44">
        <v>0.12161751292186075</v>
      </c>
      <c r="AJ13" s="44">
        <v>0.1155428201691547</v>
      </c>
      <c r="AK13" s="44">
        <v>0.11399973780060306</v>
      </c>
      <c r="AL13" s="44">
        <v>0.11802752401860114</v>
      </c>
      <c r="AM13" s="45">
        <v>0.11046428137461752</v>
      </c>
      <c r="AN13" s="45">
        <v>0.11312729082763925</v>
      </c>
      <c r="AO13" s="45">
        <f aca="true" t="shared" si="1" ref="AO13:BE13">1/AO12</f>
        <v>0.1083012942004657</v>
      </c>
      <c r="AP13" s="45">
        <f t="shared" si="1"/>
        <v>0.11134617525887985</v>
      </c>
      <c r="AQ13" s="45">
        <f t="shared" si="1"/>
        <v>0.0980872976949485</v>
      </c>
      <c r="AR13" s="45">
        <f t="shared" si="1"/>
        <v>0.10050251256281408</v>
      </c>
      <c r="AS13" s="45">
        <f t="shared" si="1"/>
        <v>0.1017449254718421</v>
      </c>
      <c r="AT13" s="45">
        <f t="shared" si="1"/>
        <v>0.09678855572117154</v>
      </c>
      <c r="AU13" s="45">
        <f t="shared" si="1"/>
        <v>0.09992505620784412</v>
      </c>
      <c r="AV13" s="45">
        <f t="shared" si="1"/>
        <v>0.100500492452413</v>
      </c>
      <c r="AW13" s="45">
        <f t="shared" si="1"/>
        <v>0.09822024908655168</v>
      </c>
      <c r="AX13" s="45">
        <f t="shared" si="1"/>
        <v>0.09569469564302051</v>
      </c>
      <c r="AY13" s="45">
        <f t="shared" si="1"/>
        <v>0.08920527024736621</v>
      </c>
      <c r="AZ13" s="45">
        <f t="shared" si="1"/>
        <v>0.09328967376601084</v>
      </c>
      <c r="BA13" s="45">
        <f t="shared" si="1"/>
        <v>0.09430492554626128</v>
      </c>
      <c r="BB13" s="45">
        <f t="shared" si="1"/>
        <v>0.09457874626413952</v>
      </c>
      <c r="BC13" s="45">
        <f t="shared" si="1"/>
        <v>0.09577076310144039</v>
      </c>
      <c r="BD13" s="45">
        <f t="shared" si="1"/>
        <v>0.09433250320730512</v>
      </c>
      <c r="BE13" s="45">
        <f t="shared" si="1"/>
        <v>0.0935987794719157</v>
      </c>
    </row>
    <row r="14" spans="2:57" ht="15">
      <c r="B14" s="84" t="s">
        <v>89</v>
      </c>
      <c r="C14" s="44">
        <v>12.0599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>
        <v>10.8764</v>
      </c>
      <c r="P14" s="44">
        <v>11.6034</v>
      </c>
      <c r="Q14" s="44">
        <v>11.1658</v>
      </c>
      <c r="R14" s="44">
        <v>11.0085</v>
      </c>
      <c r="S14" s="44">
        <v>11.2073</v>
      </c>
      <c r="T14" s="44">
        <v>11.029006286533583</v>
      </c>
      <c r="U14" s="44">
        <v>10.9534</v>
      </c>
      <c r="V14" s="44">
        <v>11.4895</v>
      </c>
      <c r="W14" s="44">
        <v>12.462899999999998</v>
      </c>
      <c r="X14" s="44">
        <v>12.5476</v>
      </c>
      <c r="Y14" s="44">
        <v>13.049719431032232</v>
      </c>
      <c r="Z14" s="44">
        <v>12.607499999999998</v>
      </c>
      <c r="AA14" s="44">
        <v>12.306300000000002</v>
      </c>
      <c r="AB14" s="44">
        <v>11.901</v>
      </c>
      <c r="AC14" s="44">
        <v>12.3116</v>
      </c>
      <c r="AD14" s="44">
        <v>12.59775</v>
      </c>
      <c r="AE14" s="44">
        <v>13.16225</v>
      </c>
      <c r="AF14" s="44">
        <v>13.0129</v>
      </c>
      <c r="AG14" s="44">
        <v>12.947500000000002</v>
      </c>
      <c r="AH14" s="44">
        <v>13.3374</v>
      </c>
      <c r="AI14" s="44">
        <v>13.37685</v>
      </c>
      <c r="AJ14" s="44">
        <v>13.9305</v>
      </c>
      <c r="AK14" s="44">
        <v>14.0771</v>
      </c>
      <c r="AL14" s="44">
        <v>13.67525</v>
      </c>
      <c r="AM14" s="45">
        <v>14.32485</v>
      </c>
      <c r="AN14" s="45">
        <v>13.4097</v>
      </c>
      <c r="AO14" s="45">
        <v>14.01805</v>
      </c>
      <c r="AP14" s="45">
        <v>13.8955</v>
      </c>
      <c r="AQ14" s="45">
        <v>15.5233</v>
      </c>
      <c r="AR14" s="45">
        <v>15.19</v>
      </c>
      <c r="AS14" s="45">
        <v>14.97425</v>
      </c>
      <c r="AT14" s="45">
        <v>16.0399</v>
      </c>
      <c r="AU14" s="45">
        <v>16.2444</v>
      </c>
      <c r="AV14" s="45">
        <v>15.93435</v>
      </c>
      <c r="AW14" s="45">
        <v>16.66165</v>
      </c>
      <c r="AX14" s="45">
        <v>17.2366</v>
      </c>
      <c r="AY14" s="45">
        <v>18.4798</v>
      </c>
      <c r="AZ14" s="45">
        <v>17.89685</v>
      </c>
      <c r="BA14" s="45">
        <v>17.6445</v>
      </c>
      <c r="BB14" s="45">
        <v>17.78375</v>
      </c>
      <c r="BC14" s="45">
        <v>17.4843</v>
      </c>
      <c r="BD14" s="45">
        <v>18.04595</v>
      </c>
      <c r="BE14" s="45">
        <v>18.06255</v>
      </c>
    </row>
    <row r="15" spans="2:57" ht="15">
      <c r="B15" s="84" t="s">
        <v>90</v>
      </c>
      <c r="C15" s="44">
        <v>0.08291942719259694</v>
      </c>
      <c r="D15" s="44">
        <v>0.0834</v>
      </c>
      <c r="E15" s="44">
        <v>0.0895</v>
      </c>
      <c r="F15" s="44">
        <v>0.0888</v>
      </c>
      <c r="G15" s="44">
        <v>0.0892968763952637</v>
      </c>
      <c r="H15" s="44">
        <v>0.08870674437377474</v>
      </c>
      <c r="I15" s="44">
        <v>0.08672124323574303</v>
      </c>
      <c r="J15" s="44">
        <v>0.08757027514580451</v>
      </c>
      <c r="K15" s="44">
        <v>0.09003331232556046</v>
      </c>
      <c r="L15" s="44">
        <v>0.09119843868272975</v>
      </c>
      <c r="M15" s="44">
        <v>0.0898</v>
      </c>
      <c r="N15" s="44">
        <v>0.09379015390964256</v>
      </c>
      <c r="O15" s="44">
        <v>0.09194218675296972</v>
      </c>
      <c r="P15" s="44">
        <v>0.08618163641691227</v>
      </c>
      <c r="Q15" s="44">
        <v>0.08955918966845187</v>
      </c>
      <c r="R15" s="44">
        <v>0.0908388972157878</v>
      </c>
      <c r="S15" s="44">
        <v>0.08922755703871584</v>
      </c>
      <c r="T15" s="44">
        <v>0.09067</v>
      </c>
      <c r="U15" s="44">
        <v>0.0912958533423412</v>
      </c>
      <c r="V15" s="44">
        <v>0.0870359893816093</v>
      </c>
      <c r="W15" s="44">
        <v>0.08023814681976106</v>
      </c>
      <c r="X15" s="44">
        <v>0.07969651566833498</v>
      </c>
      <c r="Y15" s="44">
        <v>0.07663</v>
      </c>
      <c r="Z15" s="44">
        <v>0.07931786634939521</v>
      </c>
      <c r="AA15" s="44">
        <v>0.08125919244614546</v>
      </c>
      <c r="AB15" s="44">
        <v>0.08402655239055541</v>
      </c>
      <c r="AC15" s="44">
        <v>0.08122421131290815</v>
      </c>
      <c r="AD15" s="44">
        <v>0.07937925423190649</v>
      </c>
      <c r="AE15" s="44">
        <v>0.07597485232388079</v>
      </c>
      <c r="AF15" s="44">
        <v>0.07684682123123977</v>
      </c>
      <c r="AG15" s="44">
        <v>0.07723498744931453</v>
      </c>
      <c r="AH15" s="44">
        <v>0.0749771319747477</v>
      </c>
      <c r="AI15" s="44">
        <v>0.07475601505586144</v>
      </c>
      <c r="AJ15" s="44">
        <v>0.07178493234270127</v>
      </c>
      <c r="AK15" s="44">
        <v>0.07103735854685979</v>
      </c>
      <c r="AL15" s="44">
        <v>0.0731248057622347</v>
      </c>
      <c r="AM15" s="45">
        <v>0.06980875890497981</v>
      </c>
      <c r="AN15" s="45">
        <v>0.07457288380798974</v>
      </c>
      <c r="AO15" s="45">
        <f aca="true" t="shared" si="2" ref="AO15:BE15">1/AO14</f>
        <v>0.07133659817164299</v>
      </c>
      <c r="AP15" s="45">
        <f t="shared" si="2"/>
        <v>0.07196574430571048</v>
      </c>
      <c r="AQ15" s="45">
        <f t="shared" si="2"/>
        <v>0.0644192922896549</v>
      </c>
      <c r="AR15" s="45">
        <f t="shared" si="2"/>
        <v>0.06583278472679395</v>
      </c>
      <c r="AS15" s="45">
        <f t="shared" si="2"/>
        <v>0.06678130791191546</v>
      </c>
      <c r="AT15" s="45">
        <f t="shared" si="2"/>
        <v>0.0623445283324709</v>
      </c>
      <c r="AU15" s="45">
        <f t="shared" si="2"/>
        <v>0.061559675949865805</v>
      </c>
      <c r="AV15" s="45">
        <f t="shared" si="2"/>
        <v>0.06275750187488037</v>
      </c>
      <c r="AW15" s="45">
        <f t="shared" si="2"/>
        <v>0.06001806543769674</v>
      </c>
      <c r="AX15" s="45">
        <f t="shared" si="2"/>
        <v>0.058016082057946464</v>
      </c>
      <c r="AY15" s="45">
        <f t="shared" si="2"/>
        <v>0.05411313975259472</v>
      </c>
      <c r="AZ15" s="45">
        <f t="shared" si="2"/>
        <v>0.05587575467191153</v>
      </c>
      <c r="BA15" s="45">
        <f t="shared" si="2"/>
        <v>0.05667488452492278</v>
      </c>
      <c r="BB15" s="45">
        <f t="shared" si="2"/>
        <v>0.05623110986153089</v>
      </c>
      <c r="BC15" s="45">
        <f t="shared" si="2"/>
        <v>0.05719416848258151</v>
      </c>
      <c r="BD15" s="45">
        <f t="shared" si="2"/>
        <v>0.055414095683519016</v>
      </c>
      <c r="BE15" s="45">
        <f t="shared" si="2"/>
        <v>0.05536316854486215</v>
      </c>
    </row>
    <row r="16" spans="2:57" ht="15">
      <c r="B16" s="84" t="s">
        <v>91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>
        <v>11.961722488038278</v>
      </c>
      <c r="P16" s="44">
        <v>11.481056257175661</v>
      </c>
      <c r="Q16" s="44">
        <v>11.834319526627219</v>
      </c>
      <c r="R16" s="44">
        <v>12.391573729863694</v>
      </c>
      <c r="S16" s="44">
        <v>11.834319526627219</v>
      </c>
      <c r="T16" s="44">
        <v>11.46</v>
      </c>
      <c r="U16" s="44">
        <v>11.682242990654206</v>
      </c>
      <c r="V16" s="44">
        <v>10.860121633362294</v>
      </c>
      <c r="W16" s="44">
        <v>9.560229445506693</v>
      </c>
      <c r="X16" s="44">
        <v>10.110201193003741</v>
      </c>
      <c r="Y16" s="44">
        <v>9.305</v>
      </c>
      <c r="Z16" s="44">
        <v>9.485</v>
      </c>
      <c r="AA16" s="44">
        <v>9.745</v>
      </c>
      <c r="AB16" s="44">
        <v>10.75</v>
      </c>
      <c r="AC16" s="44">
        <v>10.645</v>
      </c>
      <c r="AD16" s="44">
        <v>10.355</v>
      </c>
      <c r="AE16" s="44">
        <v>9.28</v>
      </c>
      <c r="AF16" s="44">
        <v>9.585</v>
      </c>
      <c r="AG16" s="44">
        <v>9.425</v>
      </c>
      <c r="AH16" s="44">
        <v>9.285</v>
      </c>
      <c r="AI16" s="44">
        <v>9.41</v>
      </c>
      <c r="AJ16" s="44">
        <v>9.19</v>
      </c>
      <c r="AK16" s="44">
        <v>9.39135</v>
      </c>
      <c r="AL16" s="44">
        <v>10.15935</v>
      </c>
      <c r="AM16" s="45">
        <v>10.035</v>
      </c>
      <c r="AN16" s="45">
        <v>10.445</v>
      </c>
      <c r="AO16" s="45">
        <v>10.175</v>
      </c>
      <c r="AP16" s="45">
        <v>10.895</v>
      </c>
      <c r="AQ16" s="45">
        <v>9.875</v>
      </c>
      <c r="AR16" s="45">
        <v>9.935</v>
      </c>
      <c r="AS16" s="45">
        <v>9.945</v>
      </c>
      <c r="AT16" s="45">
        <v>9.475</v>
      </c>
      <c r="AU16" s="45">
        <v>9.795</v>
      </c>
      <c r="AV16" s="45">
        <v>9.875</v>
      </c>
      <c r="AW16" s="45">
        <v>10.045</v>
      </c>
      <c r="AX16" s="45">
        <v>10.035</v>
      </c>
      <c r="AY16" s="45">
        <v>9.145</v>
      </c>
      <c r="AZ16" s="45">
        <v>9.495</v>
      </c>
      <c r="BA16" s="45">
        <v>9.695</v>
      </c>
      <c r="BB16" s="45">
        <v>9.685</v>
      </c>
      <c r="BC16" s="45">
        <v>9.73</v>
      </c>
      <c r="BD16" s="45">
        <v>9.56</v>
      </c>
      <c r="BE16" s="45">
        <v>9.62635</v>
      </c>
    </row>
    <row r="17" spans="2:57" ht="15">
      <c r="B17" s="84" t="s">
        <v>92</v>
      </c>
      <c r="C17" s="44">
        <v>12.2549</v>
      </c>
      <c r="D17" s="44">
        <v>11.7786</v>
      </c>
      <c r="E17" s="44">
        <v>12.1951</v>
      </c>
      <c r="F17" s="44">
        <v>12.7065</v>
      </c>
      <c r="G17" s="44">
        <v>12.077294685990339</v>
      </c>
      <c r="H17" s="44">
        <v>11.876484560570072</v>
      </c>
      <c r="I17" s="44">
        <v>11.614401858304298</v>
      </c>
      <c r="J17" s="44">
        <v>11.709601873536299</v>
      </c>
      <c r="K17" s="44">
        <v>11.82033096926714</v>
      </c>
      <c r="L17" s="44">
        <v>11.82033096926714</v>
      </c>
      <c r="M17" s="44">
        <v>11.82033096926714</v>
      </c>
      <c r="N17" s="44">
        <v>12.195121951219512</v>
      </c>
      <c r="O17" s="44">
        <v>0.08359999999999984</v>
      </c>
      <c r="P17" s="44">
        <v>0.08709999999999969</v>
      </c>
      <c r="Q17" s="44">
        <v>0.08450000000000014</v>
      </c>
      <c r="R17" s="44">
        <v>0.08069999999999995</v>
      </c>
      <c r="S17" s="44">
        <v>0.08450000000000014</v>
      </c>
      <c r="T17" s="44">
        <v>0.08726003490401396</v>
      </c>
      <c r="U17" s="44">
        <v>0.08560000000000005</v>
      </c>
      <c r="V17" s="44">
        <v>0.09208</v>
      </c>
      <c r="W17" s="44">
        <v>0.1046</v>
      </c>
      <c r="X17" s="44">
        <v>0.09891</v>
      </c>
      <c r="Y17" s="44">
        <v>0.10746910263299302</v>
      </c>
      <c r="Z17" s="44">
        <v>0.10542962572482868</v>
      </c>
      <c r="AA17" s="44">
        <v>0.10261672652642381</v>
      </c>
      <c r="AB17" s="44">
        <v>0.09302325581395349</v>
      </c>
      <c r="AC17" s="44">
        <v>0.09394081728511039</v>
      </c>
      <c r="AD17" s="44">
        <v>0.09657170449058425</v>
      </c>
      <c r="AE17" s="44">
        <v>0.10775862068965518</v>
      </c>
      <c r="AF17" s="44">
        <v>0.10432968179447051</v>
      </c>
      <c r="AG17" s="44">
        <v>0.10610079575596816</v>
      </c>
      <c r="AH17" s="44">
        <v>0.10770059235325793</v>
      </c>
      <c r="AI17" s="44">
        <v>0.10626992561105207</v>
      </c>
      <c r="AJ17" s="44">
        <v>0.1088139281828074</v>
      </c>
      <c r="AK17" s="44">
        <v>0.10648096386568492</v>
      </c>
      <c r="AL17" s="44">
        <v>0.09843149414086531</v>
      </c>
      <c r="AM17" s="45">
        <v>0.09965122072745392</v>
      </c>
      <c r="AN17" s="45">
        <v>0.09573958831977022</v>
      </c>
      <c r="AO17" s="45">
        <f aca="true" t="shared" si="3" ref="AO17:BE17">1/AO16</f>
        <v>0.09828009828009827</v>
      </c>
      <c r="AP17" s="45">
        <f t="shared" si="3"/>
        <v>0.09178522257916476</v>
      </c>
      <c r="AQ17" s="45">
        <f t="shared" si="3"/>
        <v>0.10126582278481013</v>
      </c>
      <c r="AR17" s="45">
        <f t="shared" si="3"/>
        <v>0.10065425264217413</v>
      </c>
      <c r="AS17" s="45">
        <f t="shared" si="3"/>
        <v>0.10055304172951232</v>
      </c>
      <c r="AT17" s="45">
        <f t="shared" si="3"/>
        <v>0.10554089709762533</v>
      </c>
      <c r="AU17" s="45">
        <f t="shared" si="3"/>
        <v>0.10209290454313426</v>
      </c>
      <c r="AV17" s="45">
        <f t="shared" si="3"/>
        <v>0.10126582278481013</v>
      </c>
      <c r="AW17" s="45">
        <f t="shared" si="3"/>
        <v>0.09955201592832255</v>
      </c>
      <c r="AX17" s="45">
        <f t="shared" si="3"/>
        <v>0.09965122072745392</v>
      </c>
      <c r="AY17" s="45">
        <f t="shared" si="3"/>
        <v>0.10934937124111536</v>
      </c>
      <c r="AZ17" s="45">
        <f t="shared" si="3"/>
        <v>0.10531858873091102</v>
      </c>
      <c r="BA17" s="45">
        <f t="shared" si="3"/>
        <v>0.10314595152140278</v>
      </c>
      <c r="BB17" s="45">
        <f t="shared" si="3"/>
        <v>0.10325245224574083</v>
      </c>
      <c r="BC17" s="45">
        <f t="shared" si="3"/>
        <v>0.10277492291880781</v>
      </c>
      <c r="BD17" s="45">
        <f t="shared" si="3"/>
        <v>0.10460251046025104</v>
      </c>
      <c r="BE17" s="45">
        <f t="shared" si="3"/>
        <v>0.10388153349919751</v>
      </c>
    </row>
    <row r="18" spans="2:57" ht="15">
      <c r="B18" s="84" t="s">
        <v>93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>
        <v>9.2117</v>
      </c>
      <c r="P18" s="44">
        <v>9.8176</v>
      </c>
      <c r="Q18" s="44">
        <v>9.6675</v>
      </c>
      <c r="R18" s="44">
        <v>9.7152</v>
      </c>
      <c r="S18" s="44">
        <v>9.8407</v>
      </c>
      <c r="T18" s="44">
        <v>9.68054211035818</v>
      </c>
      <c r="U18" s="44">
        <v>9.7055</v>
      </c>
      <c r="V18" s="44">
        <v>10.1704</v>
      </c>
      <c r="W18" s="44">
        <v>10.8227</v>
      </c>
      <c r="X18" s="44">
        <v>10.9798</v>
      </c>
      <c r="Y18" s="44">
        <v>11.156978690170702</v>
      </c>
      <c r="Z18" s="44">
        <v>10.5809</v>
      </c>
      <c r="AA18" s="45">
        <v>10.3165</v>
      </c>
      <c r="AB18" s="45">
        <v>10.0662</v>
      </c>
      <c r="AC18" s="45">
        <v>10.28655</v>
      </c>
      <c r="AD18" s="45">
        <v>10.2505</v>
      </c>
      <c r="AE18" s="45">
        <v>10.54595</v>
      </c>
      <c r="AF18" s="45">
        <v>10.4686</v>
      </c>
      <c r="AG18" s="45">
        <v>10.19095</v>
      </c>
      <c r="AH18" s="45">
        <v>10.57385</v>
      </c>
      <c r="AI18" s="45">
        <v>10.63755</v>
      </c>
      <c r="AJ18" s="45">
        <v>11.22265</v>
      </c>
      <c r="AK18" s="45">
        <v>11.4099</v>
      </c>
      <c r="AL18" s="45">
        <v>11.1741</v>
      </c>
      <c r="AM18" s="45">
        <v>12.27235</v>
      </c>
      <c r="AN18" s="45">
        <v>11.62625</v>
      </c>
      <c r="AO18" s="45">
        <v>11.8484</v>
      </c>
      <c r="AP18" s="45">
        <v>11.73985</v>
      </c>
      <c r="AQ18" s="45">
        <v>13.3023</v>
      </c>
      <c r="AR18" s="45">
        <v>12.98755</v>
      </c>
      <c r="AS18" s="45">
        <v>13.0589</v>
      </c>
      <c r="AT18" s="45">
        <v>13.6795</v>
      </c>
      <c r="AU18" s="45">
        <v>13.5574</v>
      </c>
      <c r="AV18" s="45">
        <v>13.6318</v>
      </c>
      <c r="AW18" s="45">
        <v>13.87215</v>
      </c>
      <c r="AX18" s="45">
        <v>14.42075</v>
      </c>
      <c r="AY18" s="45">
        <v>15.18585</v>
      </c>
      <c r="AZ18" s="45">
        <v>14.68955</v>
      </c>
      <c r="BA18" s="45">
        <v>14.5865</v>
      </c>
      <c r="BB18" s="45">
        <v>14.6068</v>
      </c>
      <c r="BC18" s="45">
        <v>14.2156</v>
      </c>
      <c r="BD18" s="45">
        <v>14.4758</v>
      </c>
      <c r="BE18" s="45">
        <v>14.31115</v>
      </c>
    </row>
    <row r="19" spans="2:57" ht="15">
      <c r="B19" s="84" t="s">
        <v>94</v>
      </c>
      <c r="C19" s="44">
        <v>0.0939</v>
      </c>
      <c r="D19" s="44">
        <v>0.0953</v>
      </c>
      <c r="E19" s="44">
        <v>0.0992</v>
      </c>
      <c r="F19" s="44">
        <v>0.1015</v>
      </c>
      <c r="G19" s="44">
        <v>0.10414280060819396</v>
      </c>
      <c r="H19" s="44">
        <v>0.10712028536844022</v>
      </c>
      <c r="I19" s="44">
        <v>0.10375488944916529</v>
      </c>
      <c r="J19" s="44">
        <v>0.10628009055063714</v>
      </c>
      <c r="K19" s="44">
        <v>0.10741369309759609</v>
      </c>
      <c r="L19" s="44">
        <v>0.10401281437873146</v>
      </c>
      <c r="M19" s="44">
        <v>0.1048</v>
      </c>
      <c r="N19" s="44">
        <v>0.11070274099986714</v>
      </c>
      <c r="O19" s="44">
        <v>0.10855759523215042</v>
      </c>
      <c r="P19" s="44">
        <v>0.10185788787483702</v>
      </c>
      <c r="Q19" s="44">
        <v>0.1034393586759762</v>
      </c>
      <c r="R19" s="44">
        <v>0.10293148880105403</v>
      </c>
      <c r="S19" s="44">
        <v>0.10161878728139258</v>
      </c>
      <c r="T19" s="44">
        <v>0.1033</v>
      </c>
      <c r="U19" s="44">
        <v>0.10303436195971356</v>
      </c>
      <c r="V19" s="44">
        <v>0.09832454967356248</v>
      </c>
      <c r="W19" s="44">
        <v>0.09239838487623236</v>
      </c>
      <c r="X19" s="44">
        <v>0.09107634018834587</v>
      </c>
      <c r="Y19" s="44">
        <v>0.08963</v>
      </c>
      <c r="Z19" s="44">
        <v>0.09450991881597974</v>
      </c>
      <c r="AA19" s="44">
        <v>0.09693209906460525</v>
      </c>
      <c r="AB19" s="44">
        <v>0.09934235361904194</v>
      </c>
      <c r="AC19" s="44">
        <v>0.0972143235584331</v>
      </c>
      <c r="AD19" s="44">
        <v>0.09755621676991366</v>
      </c>
      <c r="AE19" s="44">
        <v>0.09482313115461385</v>
      </c>
      <c r="AF19" s="44">
        <v>0.09552375675830578</v>
      </c>
      <c r="AG19" s="44">
        <v>0.0981262787080694</v>
      </c>
      <c r="AH19" s="44">
        <v>0.09457293228105183</v>
      </c>
      <c r="AI19" s="44">
        <v>0.09400660866458913</v>
      </c>
      <c r="AJ19" s="44">
        <v>0.08910551429475214</v>
      </c>
      <c r="AK19" s="44">
        <v>0.08764318705685413</v>
      </c>
      <c r="AL19" s="44">
        <v>0.08949266607601508</v>
      </c>
      <c r="AM19" s="45">
        <v>0.08148398635958069</v>
      </c>
      <c r="AN19" s="45">
        <v>0.08601225674658639</v>
      </c>
      <c r="AO19" s="45">
        <f aca="true" t="shared" si="4" ref="AO19:BE19">1/AO18</f>
        <v>0.08439958137807636</v>
      </c>
      <c r="AP19" s="45">
        <f t="shared" si="4"/>
        <v>0.08517996396887524</v>
      </c>
      <c r="AQ19" s="45">
        <f t="shared" si="4"/>
        <v>0.07517496974207467</v>
      </c>
      <c r="AR19" s="45">
        <f t="shared" si="4"/>
        <v>0.07699681618165088</v>
      </c>
      <c r="AS19" s="45">
        <f t="shared" si="4"/>
        <v>0.0765761281578081</v>
      </c>
      <c r="AT19" s="45">
        <f t="shared" si="4"/>
        <v>0.0731020870645857</v>
      </c>
      <c r="AU19" s="45">
        <f t="shared" si="4"/>
        <v>0.07376045554457344</v>
      </c>
      <c r="AV19" s="45">
        <f t="shared" si="4"/>
        <v>0.07335788377176895</v>
      </c>
      <c r="AW19" s="45">
        <f t="shared" si="4"/>
        <v>0.07208687910669939</v>
      </c>
      <c r="AX19" s="45">
        <f t="shared" si="4"/>
        <v>0.06934452091604112</v>
      </c>
      <c r="AY19" s="45">
        <f t="shared" si="4"/>
        <v>0.06585077555750912</v>
      </c>
      <c r="AZ19" s="45">
        <f t="shared" si="4"/>
        <v>0.06807560476665385</v>
      </c>
      <c r="BA19" s="45">
        <f t="shared" si="4"/>
        <v>0.06855654200802112</v>
      </c>
      <c r="BB19" s="45">
        <f t="shared" si="4"/>
        <v>0.06846126461648</v>
      </c>
      <c r="BC19" s="45">
        <f t="shared" si="4"/>
        <v>0.07034525450913082</v>
      </c>
      <c r="BD19" s="45">
        <f t="shared" si="4"/>
        <v>0.06908081073239476</v>
      </c>
      <c r="BE19" s="45">
        <f t="shared" si="4"/>
        <v>0.06987558651820434</v>
      </c>
    </row>
    <row r="20" spans="2:57" ht="15">
      <c r="B20" s="13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</row>
    <row r="21" spans="2:57" ht="15">
      <c r="B21" s="88" t="s">
        <v>158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</row>
    <row r="22" ht="15">
      <c r="AN22" s="69"/>
    </row>
  </sheetData>
  <sheetProtection/>
  <mergeCells count="3">
    <mergeCell ref="C3:L3"/>
    <mergeCell ref="O3:Z3"/>
    <mergeCell ref="AA3:AF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3"/>
  <sheetViews>
    <sheetView zoomScalePageLayoutView="0" workbookViewId="0" topLeftCell="A16">
      <selection activeCell="M35" sqref="M35"/>
    </sheetView>
  </sheetViews>
  <sheetFormatPr defaultColWidth="9.140625" defaultRowHeight="15"/>
  <sheetData>
    <row r="1" spans="2:3" ht="21">
      <c r="B1" s="25" t="s">
        <v>139</v>
      </c>
      <c r="C1" s="25"/>
    </row>
    <row r="23" spans="2:11" ht="21">
      <c r="B23" s="183" t="s">
        <v>150</v>
      </c>
      <c r="C23" s="184"/>
      <c r="D23" s="184"/>
      <c r="E23" s="184"/>
      <c r="F23" s="184"/>
      <c r="G23" s="184"/>
      <c r="H23" s="184"/>
      <c r="I23" s="25"/>
      <c r="J23" s="25"/>
      <c r="K23" s="25"/>
    </row>
  </sheetData>
  <sheetProtection/>
  <mergeCells count="1">
    <mergeCell ref="B23:H2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C2:L88"/>
  <sheetViews>
    <sheetView zoomScalePageLayoutView="0" workbookViewId="0" topLeftCell="A1">
      <selection activeCell="L88" sqref="L88"/>
    </sheetView>
  </sheetViews>
  <sheetFormatPr defaultColWidth="9.140625" defaultRowHeight="15"/>
  <cols>
    <col min="3" max="3" width="34.7109375" style="0" customWidth="1"/>
    <col min="4" max="6" width="10.140625" style="0" bestFit="1" customWidth="1"/>
    <col min="7" max="7" width="11.140625" style="0" customWidth="1"/>
    <col min="8" max="8" width="10.421875" style="0" bestFit="1" customWidth="1"/>
    <col min="9" max="12" width="9.57421875" style="0" bestFit="1" customWidth="1"/>
  </cols>
  <sheetData>
    <row r="1" ht="15.75" thickBot="1"/>
    <row r="2" spans="3:12" ht="19.5">
      <c r="C2" s="187" t="s">
        <v>159</v>
      </c>
      <c r="D2" s="187"/>
      <c r="E2" s="187"/>
      <c r="F2" s="187"/>
      <c r="G2" s="187"/>
      <c r="H2" s="187"/>
      <c r="I2" s="187"/>
      <c r="J2" s="187"/>
      <c r="K2" s="187"/>
      <c r="L2" s="188"/>
    </row>
    <row r="3" spans="3:12" ht="19.5">
      <c r="C3" s="189" t="s">
        <v>160</v>
      </c>
      <c r="D3" s="189"/>
      <c r="E3" s="189"/>
      <c r="F3" s="189"/>
      <c r="G3" s="189"/>
      <c r="H3" s="189"/>
      <c r="I3" s="189"/>
      <c r="J3" s="189"/>
      <c r="K3" s="189"/>
      <c r="L3" s="190"/>
    </row>
    <row r="4" spans="3:12" ht="16.5">
      <c r="C4" s="89"/>
      <c r="D4" s="185" t="s">
        <v>161</v>
      </c>
      <c r="E4" s="185"/>
      <c r="F4" s="185"/>
      <c r="G4" s="90" t="s">
        <v>1</v>
      </c>
      <c r="H4" s="90"/>
      <c r="I4" s="91" t="s">
        <v>2</v>
      </c>
      <c r="J4" s="185" t="s">
        <v>146</v>
      </c>
      <c r="K4" s="185"/>
      <c r="L4" s="186"/>
    </row>
    <row r="5" spans="3:12" ht="16.5">
      <c r="C5" s="92"/>
      <c r="D5" s="93">
        <v>41456</v>
      </c>
      <c r="E5" s="93">
        <v>41791</v>
      </c>
      <c r="F5" s="93">
        <v>41821</v>
      </c>
      <c r="G5" s="94" t="s">
        <v>4</v>
      </c>
      <c r="H5" s="94" t="s">
        <v>5</v>
      </c>
      <c r="I5" s="94" t="s">
        <v>4</v>
      </c>
      <c r="J5" s="93">
        <v>41760</v>
      </c>
      <c r="K5" s="93">
        <v>41791</v>
      </c>
      <c r="L5" s="95">
        <v>41821</v>
      </c>
    </row>
    <row r="6" spans="3:12" ht="15.75">
      <c r="C6" s="49" t="s">
        <v>95</v>
      </c>
      <c r="D6" s="138">
        <v>18425.780650785207</v>
      </c>
      <c r="E6" s="138">
        <v>16188.981127548983</v>
      </c>
      <c r="F6" s="138">
        <v>15195.26354981618</v>
      </c>
      <c r="G6" s="138">
        <v>-993.717577732803</v>
      </c>
      <c r="H6" s="138">
        <v>-3230.5171009690275</v>
      </c>
      <c r="I6" s="128">
        <v>-6.138234209451155</v>
      </c>
      <c r="J6" s="128">
        <v>-9.022276644355602</v>
      </c>
      <c r="K6" s="128">
        <v>-0.8428509643322081</v>
      </c>
      <c r="L6" s="128">
        <v>-17.53259285017786</v>
      </c>
    </row>
    <row r="7" spans="3:12" ht="15.75">
      <c r="C7" s="49" t="s">
        <v>96</v>
      </c>
      <c r="D7" s="138">
        <v>18342.584481825208</v>
      </c>
      <c r="E7" s="138">
        <v>16099.687708918982</v>
      </c>
      <c r="F7" s="138">
        <v>15106.25891345618</v>
      </c>
      <c r="G7" s="138">
        <v>-993.4287954628016</v>
      </c>
      <c r="H7" s="138">
        <v>-3236.3255683690277</v>
      </c>
      <c r="I7" s="128">
        <v>-6.170484877867893</v>
      </c>
      <c r="J7" s="128">
        <v>-9.101433180875915</v>
      </c>
      <c r="K7" s="128">
        <v>-0.8869780771902492</v>
      </c>
      <c r="L7" s="128">
        <v>-17.64378172321217</v>
      </c>
    </row>
    <row r="8" spans="3:12" ht="15">
      <c r="C8" s="52" t="s">
        <v>97</v>
      </c>
      <c r="D8" s="127">
        <v>4699.808437990001</v>
      </c>
      <c r="E8" s="127">
        <v>4803.183814869999</v>
      </c>
      <c r="F8" s="127">
        <v>4563.592440019999</v>
      </c>
      <c r="G8" s="127">
        <v>-239.59137484999974</v>
      </c>
      <c r="H8" s="127">
        <v>-136.2159979700018</v>
      </c>
      <c r="I8" s="126">
        <v>-4.9881783434616365</v>
      </c>
      <c r="J8" s="126">
        <v>10.985847464595947</v>
      </c>
      <c r="K8" s="126">
        <v>0.12073738626229773</v>
      </c>
      <c r="L8" s="126">
        <v>-2.898330852571051</v>
      </c>
    </row>
    <row r="9" spans="3:12" ht="15">
      <c r="C9" s="52" t="s">
        <v>98</v>
      </c>
      <c r="D9" s="127">
        <v>13320.640854339998</v>
      </c>
      <c r="E9" s="127">
        <v>11007.90403999</v>
      </c>
      <c r="F9" s="127">
        <v>10105.284753119999</v>
      </c>
      <c r="G9" s="127">
        <v>-902.6192868700018</v>
      </c>
      <c r="H9" s="127">
        <v>-3215.356101219999</v>
      </c>
      <c r="I9" s="126">
        <v>-8.199737966382397</v>
      </c>
      <c r="J9" s="126">
        <v>-17.384454783049236</v>
      </c>
      <c r="K9" s="126">
        <v>-1.198907715635115</v>
      </c>
      <c r="L9" s="126">
        <v>-24.13814873007708</v>
      </c>
    </row>
    <row r="10" spans="3:12" ht="15">
      <c r="C10" s="52" t="s">
        <v>99</v>
      </c>
      <c r="D10" s="127">
        <v>195.12196983521144</v>
      </c>
      <c r="E10" s="127">
        <v>165.94491360898306</v>
      </c>
      <c r="F10" s="127">
        <v>294.30924161618304</v>
      </c>
      <c r="G10" s="127">
        <v>128.3643280072</v>
      </c>
      <c r="H10" s="127">
        <v>99.1872717809716</v>
      </c>
      <c r="I10" s="126">
        <v>77.35357789252015</v>
      </c>
      <c r="J10" s="126">
        <v>11.112619807192777</v>
      </c>
      <c r="K10" s="126">
        <v>-15.232940110242343</v>
      </c>
      <c r="L10" s="126">
        <v>50.83347193795726</v>
      </c>
    </row>
    <row r="11" spans="3:12" ht="15">
      <c r="C11" s="52" t="s">
        <v>147</v>
      </c>
      <c r="D11" s="127">
        <v>127.01321966000002</v>
      </c>
      <c r="E11" s="127">
        <v>122.65494045000001</v>
      </c>
      <c r="F11" s="127">
        <v>143.0724787</v>
      </c>
      <c r="G11" s="127">
        <v>20.417538249999993</v>
      </c>
      <c r="H11" s="127">
        <v>16.059259039999986</v>
      </c>
      <c r="I11" s="126">
        <v>16.646323560299763</v>
      </c>
      <c r="J11" s="126">
        <v>12.562312346864784</v>
      </c>
      <c r="K11" s="126">
        <v>12.394574277988879</v>
      </c>
      <c r="L11" s="126">
        <v>12.643769745376742</v>
      </c>
    </row>
    <row r="12" spans="3:12" ht="15.75">
      <c r="C12" s="49" t="s">
        <v>100</v>
      </c>
      <c r="D12" s="138">
        <v>83.19616896</v>
      </c>
      <c r="E12" s="138">
        <v>89.29341862999999</v>
      </c>
      <c r="F12" s="138">
        <v>89.00463636</v>
      </c>
      <c r="G12" s="138">
        <v>-0.28878226999998446</v>
      </c>
      <c r="H12" s="138">
        <v>5.808467400000012</v>
      </c>
      <c r="I12" s="128">
        <v>-0.3234082359379642</v>
      </c>
      <c r="J12" s="128">
        <v>7.920629739898461</v>
      </c>
      <c r="K12" s="128">
        <v>7.811573282438339</v>
      </c>
      <c r="L12" s="128">
        <v>6.9816524878599555</v>
      </c>
    </row>
    <row r="13" spans="3:12" ht="15">
      <c r="C13" s="52" t="s">
        <v>101</v>
      </c>
      <c r="D13" s="127">
        <v>45.65977142</v>
      </c>
      <c r="E13" s="127">
        <v>47.75590286</v>
      </c>
      <c r="F13" s="127">
        <v>47.95870191</v>
      </c>
      <c r="G13" s="127">
        <v>0.20279905000000298</v>
      </c>
      <c r="H13" s="127">
        <v>2.2989304900000036</v>
      </c>
      <c r="I13" s="126">
        <v>0.42465755614446987</v>
      </c>
      <c r="J13" s="126">
        <v>5.3081792720601255</v>
      </c>
      <c r="K13" s="126">
        <v>5.122394081132803</v>
      </c>
      <c r="L13" s="126">
        <v>5.03491458345983</v>
      </c>
    </row>
    <row r="14" spans="3:12" ht="15">
      <c r="C14" s="52" t="s">
        <v>102</v>
      </c>
      <c r="D14" s="127">
        <v>0</v>
      </c>
      <c r="E14" s="127">
        <v>0</v>
      </c>
      <c r="F14" s="127">
        <v>0</v>
      </c>
      <c r="G14" s="127">
        <v>0</v>
      </c>
      <c r="H14" s="127">
        <v>0</v>
      </c>
      <c r="I14" s="126">
        <v>0</v>
      </c>
      <c r="J14" s="126">
        <v>0</v>
      </c>
      <c r="K14" s="126">
        <v>0</v>
      </c>
      <c r="L14" s="126">
        <v>0</v>
      </c>
    </row>
    <row r="15" spans="3:12" ht="15">
      <c r="C15" s="52" t="s">
        <v>103</v>
      </c>
      <c r="D15" s="127">
        <v>37.53639753999999</v>
      </c>
      <c r="E15" s="127">
        <v>41.53751577</v>
      </c>
      <c r="F15" s="127">
        <v>41.04593445</v>
      </c>
      <c r="G15" s="127">
        <v>-0.49158132000000165</v>
      </c>
      <c r="H15" s="127">
        <v>3.5095369100000084</v>
      </c>
      <c r="I15" s="126">
        <v>-1.1834634567988314</v>
      </c>
      <c r="J15" s="126">
        <v>11.130341010302935</v>
      </c>
      <c r="K15" s="126">
        <v>11.078512829464964</v>
      </c>
      <c r="L15" s="126">
        <v>9.34969027398043</v>
      </c>
    </row>
    <row r="16" spans="3:12" ht="15.75">
      <c r="C16" s="74"/>
      <c r="D16" s="138"/>
      <c r="E16" s="138"/>
      <c r="F16" s="138"/>
      <c r="G16" s="138"/>
      <c r="H16" s="138"/>
      <c r="I16" s="128"/>
      <c r="J16" s="128"/>
      <c r="K16" s="128"/>
      <c r="L16" s="128"/>
    </row>
    <row r="17" spans="3:12" ht="15.75">
      <c r="C17" s="49" t="s">
        <v>104</v>
      </c>
      <c r="D17" s="138">
        <v>18425.780630645208</v>
      </c>
      <c r="E17" s="138">
        <v>16188.981107408974</v>
      </c>
      <c r="F17" s="138">
        <v>15195.263530326192</v>
      </c>
      <c r="G17" s="138">
        <v>-993.7175770827816</v>
      </c>
      <c r="H17" s="138">
        <v>-3230.5171003190153</v>
      </c>
      <c r="I17" s="128">
        <v>-6.138234213072257</v>
      </c>
      <c r="J17" s="128">
        <v>-9.022276654972766</v>
      </c>
      <c r="K17" s="128">
        <v>-0.8428509653112084</v>
      </c>
      <c r="L17" s="128">
        <v>-17.532592865813868</v>
      </c>
    </row>
    <row r="18" spans="3:12" ht="15.75">
      <c r="C18" s="49" t="s">
        <v>105</v>
      </c>
      <c r="D18" s="138">
        <v>5302.010195550001</v>
      </c>
      <c r="E18" s="138">
        <v>5011.8356331800005</v>
      </c>
      <c r="F18" s="138">
        <v>6018.099370460001</v>
      </c>
      <c r="G18" s="138">
        <v>1006.2637372800009</v>
      </c>
      <c r="H18" s="138">
        <v>716.0891749100001</v>
      </c>
      <c r="I18" s="128">
        <v>20.07774817310855</v>
      </c>
      <c r="J18" s="128">
        <v>14.297522650850599</v>
      </c>
      <c r="K18" s="128">
        <v>6.552129171465744</v>
      </c>
      <c r="L18" s="128">
        <v>13.505993924927129</v>
      </c>
    </row>
    <row r="19" spans="3:12" ht="15">
      <c r="C19" s="52" t="s">
        <v>106</v>
      </c>
      <c r="D19" s="127">
        <v>2832.01398527</v>
      </c>
      <c r="E19" s="127">
        <v>3290.4118577399995</v>
      </c>
      <c r="F19" s="127">
        <v>3388.676541980001</v>
      </c>
      <c r="G19" s="127">
        <v>98.26468424000132</v>
      </c>
      <c r="H19" s="127">
        <v>556.6625567100009</v>
      </c>
      <c r="I19" s="126">
        <v>2.986394666942814</v>
      </c>
      <c r="J19" s="126">
        <v>19.116759920684444</v>
      </c>
      <c r="K19" s="126">
        <v>18.859670699879928</v>
      </c>
      <c r="L19" s="126">
        <v>19.65606665805111</v>
      </c>
    </row>
    <row r="20" spans="3:12" ht="15">
      <c r="C20" s="52" t="s">
        <v>107</v>
      </c>
      <c r="D20" s="127">
        <v>2469.996210280001</v>
      </c>
      <c r="E20" s="127">
        <v>1721.4237754400008</v>
      </c>
      <c r="F20" s="127">
        <v>2629.4228284800006</v>
      </c>
      <c r="G20" s="127">
        <v>907.9990530399998</v>
      </c>
      <c r="H20" s="127">
        <v>159.42661819999967</v>
      </c>
      <c r="I20" s="126">
        <v>52.746979912480455</v>
      </c>
      <c r="J20" s="126">
        <v>7.241392730885342</v>
      </c>
      <c r="K20" s="126">
        <v>-11.052706975407478</v>
      </c>
      <c r="L20" s="126">
        <v>6.454528858646586</v>
      </c>
    </row>
    <row r="21" spans="3:12" ht="15.75">
      <c r="C21" s="49" t="s">
        <v>108</v>
      </c>
      <c r="D21" s="138">
        <v>11587.609090479998</v>
      </c>
      <c r="E21" s="138">
        <v>8930.518212930001</v>
      </c>
      <c r="F21" s="138">
        <v>6803.918544589999</v>
      </c>
      <c r="G21" s="138">
        <v>-2126.5996683400017</v>
      </c>
      <c r="H21" s="138">
        <v>-4783.690545889999</v>
      </c>
      <c r="I21" s="128">
        <v>-23.812724162647317</v>
      </c>
      <c r="J21" s="128">
        <v>-21.69781203572672</v>
      </c>
      <c r="K21" s="128">
        <v>-11.28248779709758</v>
      </c>
      <c r="L21" s="128">
        <v>-41.28280915016475</v>
      </c>
    </row>
    <row r="22" spans="3:12" ht="15">
      <c r="C22" s="52" t="s">
        <v>109</v>
      </c>
      <c r="D22" s="127">
        <v>8281.520434199998</v>
      </c>
      <c r="E22" s="127">
        <v>4861.783006140001</v>
      </c>
      <c r="F22" s="127">
        <v>2675.83871853</v>
      </c>
      <c r="G22" s="127">
        <v>-2185.944287610001</v>
      </c>
      <c r="H22" s="127">
        <v>-5605.681715669998</v>
      </c>
      <c r="I22" s="126">
        <v>-44.96178222782356</v>
      </c>
      <c r="J22" s="126">
        <v>-35.76422882904623</v>
      </c>
      <c r="K22" s="126">
        <v>-27.393672973300763</v>
      </c>
      <c r="L22" s="126">
        <v>-67.68904043900378</v>
      </c>
    </row>
    <row r="23" spans="3:12" ht="15">
      <c r="C23" s="70" t="s">
        <v>110</v>
      </c>
      <c r="D23" s="127">
        <v>3306.08865628</v>
      </c>
      <c r="E23" s="127">
        <v>4068.73520679</v>
      </c>
      <c r="F23" s="127">
        <v>4128.0798260599995</v>
      </c>
      <c r="G23" s="127">
        <v>59.344619269999384</v>
      </c>
      <c r="H23" s="127">
        <v>821.9911697799994</v>
      </c>
      <c r="I23" s="126">
        <v>1.458552013189841</v>
      </c>
      <c r="J23" s="126">
        <v>8.636499465937858</v>
      </c>
      <c r="K23" s="126">
        <v>20.728489482125827</v>
      </c>
      <c r="L23" s="126">
        <v>24.862950006455698</v>
      </c>
    </row>
    <row r="24" spans="3:12" ht="15">
      <c r="C24" s="51" t="s">
        <v>111</v>
      </c>
      <c r="D24" s="127">
        <v>1955.6286632016918</v>
      </c>
      <c r="E24" s="127">
        <v>2492.446049836969</v>
      </c>
      <c r="F24" s="127">
        <v>2691.092631442937</v>
      </c>
      <c r="G24" s="127">
        <v>198.6465816059681</v>
      </c>
      <c r="H24" s="127">
        <v>735.4639682412453</v>
      </c>
      <c r="I24" s="126">
        <v>7.96994509144788</v>
      </c>
      <c r="J24" s="126">
        <v>12.327753257953129</v>
      </c>
      <c r="K24" s="126">
        <v>25.01903609610339</v>
      </c>
      <c r="L24" s="126">
        <v>37.607546978635895</v>
      </c>
    </row>
    <row r="25" spans="3:12" ht="15">
      <c r="C25" s="51" t="s">
        <v>148</v>
      </c>
      <c r="D25" s="127">
        <v>0.3198435199940976</v>
      </c>
      <c r="E25" s="127">
        <v>349.5532864599886</v>
      </c>
      <c r="F25" s="127">
        <v>449.28716382000925</v>
      </c>
      <c r="G25" s="127">
        <v>99.73387736002064</v>
      </c>
      <c r="H25" s="127">
        <v>448.96732030001516</v>
      </c>
      <c r="I25" s="126">
        <v>28.531809375918034</v>
      </c>
      <c r="J25" s="126">
        <v>239.46220192393244</v>
      </c>
      <c r="K25" s="126">
        <v>54732.10138041035</v>
      </c>
      <c r="L25" s="126">
        <v>140370.9289806154</v>
      </c>
    </row>
    <row r="26" spans="3:12" ht="15.75">
      <c r="C26" s="65" t="s">
        <v>112</v>
      </c>
      <c r="D26" s="125">
        <v>-419.7871621064803</v>
      </c>
      <c r="E26" s="125">
        <v>-595.3720749979864</v>
      </c>
      <c r="F26" s="125">
        <v>-767.1341799867539</v>
      </c>
      <c r="G26" s="125">
        <v>-171.76210498876753</v>
      </c>
      <c r="H26" s="125">
        <v>-347.3470178802736</v>
      </c>
      <c r="I26" s="124">
        <v>28.849540010647708</v>
      </c>
      <c r="J26" s="124">
        <v>1.7239299302881843</v>
      </c>
      <c r="K26" s="124">
        <v>36.05767678306541</v>
      </c>
      <c r="L26" s="124">
        <v>82.74360181414218</v>
      </c>
    </row>
    <row r="27" spans="3:12" ht="15">
      <c r="C27" s="20"/>
      <c r="D27" s="21"/>
      <c r="E27" s="21"/>
      <c r="F27" s="21"/>
      <c r="G27" s="21"/>
      <c r="H27" s="21"/>
      <c r="I27" s="21"/>
      <c r="J27" s="21"/>
      <c r="K27" s="21"/>
      <c r="L27" s="22"/>
    </row>
    <row r="28" spans="3:12" ht="15">
      <c r="C28" s="20"/>
      <c r="D28" s="21"/>
      <c r="E28" s="21"/>
      <c r="F28" s="21"/>
      <c r="G28" s="21"/>
      <c r="H28" s="21"/>
      <c r="I28" s="21"/>
      <c r="J28" s="21"/>
      <c r="K28" s="21"/>
      <c r="L28" s="22"/>
    </row>
    <row r="29" spans="3:12" ht="19.5">
      <c r="C29" s="191" t="s">
        <v>163</v>
      </c>
      <c r="D29" s="191"/>
      <c r="E29" s="191"/>
      <c r="F29" s="191"/>
      <c r="G29" s="191"/>
      <c r="H29" s="191"/>
      <c r="I29" s="191"/>
      <c r="J29" s="191"/>
      <c r="K29" s="191"/>
      <c r="L29" s="192"/>
    </row>
    <row r="30" spans="3:12" ht="16.5">
      <c r="C30" s="89"/>
      <c r="D30" s="185" t="s">
        <v>161</v>
      </c>
      <c r="E30" s="185"/>
      <c r="F30" s="185"/>
      <c r="G30" s="90" t="s">
        <v>1</v>
      </c>
      <c r="H30" s="90"/>
      <c r="I30" s="91" t="s">
        <v>2</v>
      </c>
      <c r="J30" s="185" t="s">
        <v>146</v>
      </c>
      <c r="K30" s="185"/>
      <c r="L30" s="186"/>
    </row>
    <row r="31" spans="3:12" ht="16.5">
      <c r="C31" s="92"/>
      <c r="D31" s="93">
        <f>D5</f>
        <v>41456</v>
      </c>
      <c r="E31" s="93">
        <f>E5</f>
        <v>41791</v>
      </c>
      <c r="F31" s="93">
        <f>F5</f>
        <v>41821</v>
      </c>
      <c r="G31" s="94" t="s">
        <v>4</v>
      </c>
      <c r="H31" s="94" t="s">
        <v>5</v>
      </c>
      <c r="I31" s="94" t="s">
        <v>4</v>
      </c>
      <c r="J31" s="93">
        <f>J5</f>
        <v>41760</v>
      </c>
      <c r="K31" s="93">
        <f>K5</f>
        <v>41791</v>
      </c>
      <c r="L31" s="93">
        <f>L5</f>
        <v>41821</v>
      </c>
    </row>
    <row r="32" spans="3:12" ht="15.75">
      <c r="C32" s="50" t="s">
        <v>95</v>
      </c>
      <c r="D32" s="144">
        <v>81257.80032557146</v>
      </c>
      <c r="E32" s="144">
        <v>90917.51791402076</v>
      </c>
      <c r="F32" s="144">
        <v>94237.33112314735</v>
      </c>
      <c r="G32" s="144">
        <v>3319.813209126587</v>
      </c>
      <c r="H32" s="144">
        <v>12979.530797575891</v>
      </c>
      <c r="I32" s="143">
        <v>3.6514560508196903</v>
      </c>
      <c r="J32" s="143">
        <v>16.728352753647762</v>
      </c>
      <c r="K32" s="143">
        <v>13.874251740251614</v>
      </c>
      <c r="L32" s="143">
        <v>15.973273637203409</v>
      </c>
    </row>
    <row r="33" spans="3:12" ht="15.75">
      <c r="C33" s="50" t="s">
        <v>96</v>
      </c>
      <c r="D33" s="144">
        <v>11667.336783921859</v>
      </c>
      <c r="E33" s="144">
        <v>13053.930972874761</v>
      </c>
      <c r="F33" s="144">
        <v>14681.103661839927</v>
      </c>
      <c r="G33" s="144">
        <v>1627.1726889651654</v>
      </c>
      <c r="H33" s="144">
        <v>3013.7668779180676</v>
      </c>
      <c r="I33" s="143">
        <v>12.465001479985812</v>
      </c>
      <c r="J33" s="143">
        <v>33.93273601664863</v>
      </c>
      <c r="K33" s="143">
        <v>17.117553706927684</v>
      </c>
      <c r="L33" s="143">
        <v>25.830803839237575</v>
      </c>
    </row>
    <row r="34" spans="3:12" ht="15">
      <c r="C34" s="70" t="s">
        <v>113</v>
      </c>
      <c r="D34" s="142">
        <v>140.681998</v>
      </c>
      <c r="E34" s="142">
        <v>152.36640644</v>
      </c>
      <c r="F34" s="142">
        <v>150.83834149999998</v>
      </c>
      <c r="G34" s="142">
        <v>-1.5280649400000073</v>
      </c>
      <c r="H34" s="142">
        <v>10.156343499999991</v>
      </c>
      <c r="I34" s="141">
        <v>-1.0028883503278923</v>
      </c>
      <c r="J34" s="141">
        <v>-6.422406056614448</v>
      </c>
      <c r="K34" s="141">
        <v>-7.672480767514216</v>
      </c>
      <c r="L34" s="141">
        <v>7.21936256549327</v>
      </c>
    </row>
    <row r="35" spans="3:12" ht="15">
      <c r="C35" s="70" t="s">
        <v>97</v>
      </c>
      <c r="D35" s="142">
        <v>6235.271330042805</v>
      </c>
      <c r="E35" s="142">
        <v>6653.662458787332</v>
      </c>
      <c r="F35" s="142">
        <v>8482.628824200674</v>
      </c>
      <c r="G35" s="142">
        <v>1828.966365413342</v>
      </c>
      <c r="H35" s="142">
        <v>2247.357494157869</v>
      </c>
      <c r="I35" s="141">
        <v>27.488114654777384</v>
      </c>
      <c r="J35" s="141">
        <v>59.510450914566746</v>
      </c>
      <c r="K35" s="141">
        <v>24.022622629369174</v>
      </c>
      <c r="L35" s="141">
        <v>36.04265757176666</v>
      </c>
    </row>
    <row r="36" spans="3:12" ht="15">
      <c r="C36" s="70" t="s">
        <v>114</v>
      </c>
      <c r="D36" s="142">
        <v>214.07906672</v>
      </c>
      <c r="E36" s="142">
        <v>299.52917832</v>
      </c>
      <c r="F36" s="142">
        <v>294.24402021</v>
      </c>
      <c r="G36" s="142">
        <v>-5.285158110000054</v>
      </c>
      <c r="H36" s="142">
        <v>80.16495348999999</v>
      </c>
      <c r="I36" s="141">
        <v>-1.7644885682401499</v>
      </c>
      <c r="J36" s="141">
        <v>-0.11671391761678629</v>
      </c>
      <c r="K36" s="141">
        <v>45.610772544210946</v>
      </c>
      <c r="L36" s="141">
        <v>37.446423285677895</v>
      </c>
    </row>
    <row r="37" spans="3:12" ht="15">
      <c r="C37" s="70" t="s">
        <v>115</v>
      </c>
      <c r="D37" s="142">
        <v>5077.304389159053</v>
      </c>
      <c r="E37" s="142">
        <v>5948.37292932743</v>
      </c>
      <c r="F37" s="142">
        <v>5753.392475929252</v>
      </c>
      <c r="G37" s="142">
        <v>-194.98045339817781</v>
      </c>
      <c r="H37" s="142">
        <v>676.088086770199</v>
      </c>
      <c r="I37" s="141">
        <v>-3.2778787697869483</v>
      </c>
      <c r="J37" s="141">
        <v>14.364820519474852</v>
      </c>
      <c r="K37" s="141">
        <v>9.94340051380332</v>
      </c>
      <c r="L37" s="141">
        <v>13.315886441903446</v>
      </c>
    </row>
    <row r="38" spans="3:12" ht="15.75">
      <c r="C38" s="50" t="s">
        <v>100</v>
      </c>
      <c r="D38" s="144">
        <v>69590.4635416496</v>
      </c>
      <c r="E38" s="144">
        <v>77863.586941146</v>
      </c>
      <c r="F38" s="144">
        <v>79556.22746130743</v>
      </c>
      <c r="G38" s="144">
        <v>1692.6405201614252</v>
      </c>
      <c r="H38" s="144">
        <v>9965.763919657824</v>
      </c>
      <c r="I38" s="143">
        <v>2.1738537699795732</v>
      </c>
      <c r="J38" s="143">
        <v>14.105954332641668</v>
      </c>
      <c r="K38" s="143">
        <v>13.348008907469303</v>
      </c>
      <c r="L38" s="143">
        <v>14.320588500884687</v>
      </c>
    </row>
    <row r="39" spans="3:12" ht="15">
      <c r="C39" s="70" t="s">
        <v>116</v>
      </c>
      <c r="D39" s="142">
        <v>4094.47545145</v>
      </c>
      <c r="E39" s="142">
        <v>3485.9545347800004</v>
      </c>
      <c r="F39" s="142">
        <v>4922.988668800001</v>
      </c>
      <c r="G39" s="142">
        <v>1437.0341340200002</v>
      </c>
      <c r="H39" s="142">
        <v>828.5132173500006</v>
      </c>
      <c r="I39" s="141">
        <v>41.22354780254447</v>
      </c>
      <c r="J39" s="141">
        <v>12.760901065862903</v>
      </c>
      <c r="K39" s="141">
        <v>0.46213543388391426</v>
      </c>
      <c r="L39" s="141">
        <v>20.234904987807276</v>
      </c>
    </row>
    <row r="40" spans="3:12" ht="15">
      <c r="C40" s="70" t="s">
        <v>102</v>
      </c>
      <c r="D40" s="142">
        <v>6931.086179369121</v>
      </c>
      <c r="E40" s="142">
        <v>7026.078628960049</v>
      </c>
      <c r="F40" s="142">
        <v>6833.2700891516</v>
      </c>
      <c r="G40" s="142">
        <v>-192.8085398084495</v>
      </c>
      <c r="H40" s="142">
        <v>-97.81609021752138</v>
      </c>
      <c r="I40" s="141">
        <v>-2.7441842027462147</v>
      </c>
      <c r="J40" s="141">
        <v>-1.8774103960157318</v>
      </c>
      <c r="K40" s="141">
        <v>2.2444755067103257</v>
      </c>
      <c r="L40" s="141">
        <v>-1.4112663973026052</v>
      </c>
    </row>
    <row r="41" spans="3:12" ht="15">
      <c r="C41" s="70" t="s">
        <v>10</v>
      </c>
      <c r="D41" s="142">
        <v>1558.85426166</v>
      </c>
      <c r="E41" s="142">
        <v>2176.2933308700003</v>
      </c>
      <c r="F41" s="142">
        <v>2280.91666849</v>
      </c>
      <c r="G41" s="142">
        <v>104.6233376199998</v>
      </c>
      <c r="H41" s="142">
        <v>722.0624068300001</v>
      </c>
      <c r="I41" s="141">
        <v>4.807409742793051</v>
      </c>
      <c r="J41" s="141">
        <v>45.64347028141352</v>
      </c>
      <c r="K41" s="141">
        <v>35.530605304191255</v>
      </c>
      <c r="L41" s="141">
        <v>46.32007138762843</v>
      </c>
    </row>
    <row r="42" spans="3:12" ht="15">
      <c r="C42" s="70" t="s">
        <v>117</v>
      </c>
      <c r="D42" s="142">
        <v>90.68410643</v>
      </c>
      <c r="E42" s="142">
        <v>180.54227579000002</v>
      </c>
      <c r="F42" s="142">
        <v>158.39640617</v>
      </c>
      <c r="G42" s="142">
        <v>-22.145869620000013</v>
      </c>
      <c r="H42" s="142">
        <v>67.71229974</v>
      </c>
      <c r="I42" s="141">
        <v>-12.266306892995663</v>
      </c>
      <c r="J42" s="141">
        <v>468.84351259856015</v>
      </c>
      <c r="K42" s="141">
        <v>218.96843043942022</v>
      </c>
      <c r="L42" s="141">
        <v>74.6683210605023</v>
      </c>
    </row>
    <row r="43" spans="3:12" ht="15">
      <c r="C43" s="70" t="s">
        <v>12</v>
      </c>
      <c r="D43" s="142">
        <v>1647.08048534</v>
      </c>
      <c r="E43" s="142">
        <v>1517.9305077800002</v>
      </c>
      <c r="F43" s="142">
        <v>1599.37904334</v>
      </c>
      <c r="G43" s="142">
        <v>81.44853555999975</v>
      </c>
      <c r="H43" s="142">
        <v>-47.70144200000004</v>
      </c>
      <c r="I43" s="141">
        <v>5.365761814690691</v>
      </c>
      <c r="J43" s="141">
        <v>-7.961438693293423</v>
      </c>
      <c r="K43" s="141">
        <v>-5.337136107012812</v>
      </c>
      <c r="L43" s="141">
        <v>-2.8961208893294144</v>
      </c>
    </row>
    <row r="44" spans="3:12" ht="15">
      <c r="C44" s="70" t="s">
        <v>118</v>
      </c>
      <c r="D44" s="142">
        <v>21117.968439604527</v>
      </c>
      <c r="E44" s="142">
        <v>24961.00217527372</v>
      </c>
      <c r="F44" s="142">
        <v>24753.366140075042</v>
      </c>
      <c r="G44" s="142">
        <v>-207.63603519867684</v>
      </c>
      <c r="H44" s="142">
        <v>3635.3977004705157</v>
      </c>
      <c r="I44" s="141">
        <v>-0.8318417415321584</v>
      </c>
      <c r="J44" s="141">
        <v>18.09273867462125</v>
      </c>
      <c r="K44" s="141">
        <v>17.869522673539684</v>
      </c>
      <c r="L44" s="141">
        <v>17.21471319964997</v>
      </c>
    </row>
    <row r="45" spans="3:12" ht="15">
      <c r="C45" s="70" t="s">
        <v>14</v>
      </c>
      <c r="D45" s="142">
        <v>34150.31461779596</v>
      </c>
      <c r="E45" s="142">
        <v>38515.78548769223</v>
      </c>
      <c r="F45" s="142">
        <v>39007.91044528079</v>
      </c>
      <c r="G45" s="142">
        <v>492.1249575885595</v>
      </c>
      <c r="H45" s="142">
        <v>4857.595827484831</v>
      </c>
      <c r="I45" s="141">
        <v>1.2777227605699972</v>
      </c>
      <c r="J45" s="141">
        <v>14.459801631347194</v>
      </c>
      <c r="K45" s="141">
        <v>13.58295255101581</v>
      </c>
      <c r="L45" s="141">
        <v>14.224161275965244</v>
      </c>
    </row>
    <row r="46" spans="3:12" ht="15.75">
      <c r="C46" s="71"/>
      <c r="D46" s="144"/>
      <c r="E46" s="144"/>
      <c r="F46" s="144"/>
      <c r="G46" s="144"/>
      <c r="H46" s="142"/>
      <c r="I46" s="141"/>
      <c r="J46" s="141"/>
      <c r="K46" s="141"/>
      <c r="L46" s="141"/>
    </row>
    <row r="47" spans="3:12" ht="15.75">
      <c r="C47" s="50" t="s">
        <v>104</v>
      </c>
      <c r="D47" s="144">
        <v>81258.55058525677</v>
      </c>
      <c r="E47" s="144">
        <v>90917.51771027841</v>
      </c>
      <c r="F47" s="144">
        <v>94237.3309245748</v>
      </c>
      <c r="G47" s="144">
        <v>3319.8132142963877</v>
      </c>
      <c r="H47" s="144">
        <v>12978.780339318022</v>
      </c>
      <c r="I47" s="143">
        <v>3.6514560646887047</v>
      </c>
      <c r="J47" s="143">
        <v>16.728352766929646</v>
      </c>
      <c r="K47" s="143">
        <v>13.874251474110386</v>
      </c>
      <c r="L47" s="143">
        <v>15.972202608123254</v>
      </c>
    </row>
    <row r="48" spans="3:12" ht="15.75">
      <c r="C48" s="50" t="s">
        <v>119</v>
      </c>
      <c r="D48" s="144">
        <v>2226.9805882500004</v>
      </c>
      <c r="E48" s="144">
        <v>2822.15928302</v>
      </c>
      <c r="F48" s="144">
        <v>2291.85786193</v>
      </c>
      <c r="G48" s="144">
        <v>-530.3014210900001</v>
      </c>
      <c r="H48" s="144">
        <v>64.87727367999969</v>
      </c>
      <c r="I48" s="143">
        <v>-18.790626889157124</v>
      </c>
      <c r="J48" s="143">
        <v>-5.842712990263479</v>
      </c>
      <c r="K48" s="143">
        <v>18.650044751941095</v>
      </c>
      <c r="L48" s="143">
        <v>2.9132392990897764</v>
      </c>
    </row>
    <row r="49" spans="3:12" ht="15.75">
      <c r="C49" s="71" t="s">
        <v>97</v>
      </c>
      <c r="D49" s="142">
        <v>2007.73858825</v>
      </c>
      <c r="E49" s="142">
        <v>2253.4602900200002</v>
      </c>
      <c r="F49" s="142">
        <v>1807.59296093</v>
      </c>
      <c r="G49" s="142">
        <v>-445.86732909000034</v>
      </c>
      <c r="H49" s="142">
        <v>-200.14562732000013</v>
      </c>
      <c r="I49" s="141">
        <v>-19.785896874448277</v>
      </c>
      <c r="J49" s="141">
        <v>-8.559740429761955</v>
      </c>
      <c r="K49" s="141">
        <v>16.8727957016215</v>
      </c>
      <c r="L49" s="141">
        <v>-9.968709496909781</v>
      </c>
    </row>
    <row r="50" spans="3:12" ht="15">
      <c r="C50" s="70" t="s">
        <v>120</v>
      </c>
      <c r="D50" s="142">
        <v>93</v>
      </c>
      <c r="E50" s="142">
        <v>93</v>
      </c>
      <c r="F50" s="142">
        <v>93</v>
      </c>
      <c r="G50" s="142">
        <v>0</v>
      </c>
      <c r="H50" s="142">
        <v>0</v>
      </c>
      <c r="I50" s="141">
        <v>0</v>
      </c>
      <c r="J50" s="141">
        <v>0</v>
      </c>
      <c r="K50" s="141">
        <v>0</v>
      </c>
      <c r="L50" s="141">
        <v>0</v>
      </c>
    </row>
    <row r="51" spans="3:12" ht="15">
      <c r="C51" s="70" t="s">
        <v>114</v>
      </c>
      <c r="D51" s="142">
        <v>20.511</v>
      </c>
      <c r="E51" s="142">
        <v>23.163</v>
      </c>
      <c r="F51" s="142">
        <v>21.373</v>
      </c>
      <c r="G51" s="142">
        <v>-1.7899999999999991</v>
      </c>
      <c r="H51" s="142">
        <v>0.8620000000000019</v>
      </c>
      <c r="I51" s="141">
        <v>-7.7278418166904075</v>
      </c>
      <c r="J51" s="141">
        <v>12.876605302993314</v>
      </c>
      <c r="K51" s="141">
        <v>11.21620972775723</v>
      </c>
      <c r="L51" s="141">
        <v>4.202622982789732</v>
      </c>
    </row>
    <row r="52" spans="3:12" ht="15">
      <c r="C52" s="70" t="s">
        <v>121</v>
      </c>
      <c r="D52" s="142">
        <v>105.731</v>
      </c>
      <c r="E52" s="142">
        <v>452.53599299999996</v>
      </c>
      <c r="F52" s="142">
        <v>369.891901</v>
      </c>
      <c r="G52" s="142">
        <v>-82.64409199999994</v>
      </c>
      <c r="H52" s="142">
        <v>264.160901</v>
      </c>
      <c r="I52" s="141">
        <v>-18.2624350943064</v>
      </c>
      <c r="J52" s="141">
        <v>15.472073935203646</v>
      </c>
      <c r="K52" s="141">
        <v>34.44343215023985</v>
      </c>
      <c r="L52" s="141">
        <v>249.84243126424607</v>
      </c>
    </row>
    <row r="53" spans="3:12" ht="15.75">
      <c r="C53" s="77" t="s">
        <v>122</v>
      </c>
      <c r="D53" s="144">
        <v>79031.56999700678</v>
      </c>
      <c r="E53" s="144">
        <v>88095.35842725841</v>
      </c>
      <c r="F53" s="144">
        <v>91945.4730626448</v>
      </c>
      <c r="G53" s="144">
        <v>3850.114635386388</v>
      </c>
      <c r="H53" s="144">
        <v>12913.90306563802</v>
      </c>
      <c r="I53" s="143">
        <v>4.370394427267677</v>
      </c>
      <c r="J53" s="143">
        <v>17.452189531742484</v>
      </c>
      <c r="K53" s="143">
        <v>13.727604876921937</v>
      </c>
      <c r="L53" s="143">
        <v>16.34018287391623</v>
      </c>
    </row>
    <row r="54" spans="3:12" ht="15.75">
      <c r="C54" s="50" t="s">
        <v>123</v>
      </c>
      <c r="D54" s="142">
        <v>64243.039728856995</v>
      </c>
      <c r="E54" s="142">
        <v>67284.87024361535</v>
      </c>
      <c r="F54" s="142">
        <v>70526.13875443382</v>
      </c>
      <c r="G54" s="142">
        <v>3241.268510818467</v>
      </c>
      <c r="H54" s="142">
        <v>6283.0990255768265</v>
      </c>
      <c r="I54" s="141">
        <v>4.81723231252873</v>
      </c>
      <c r="J54" s="141">
        <v>8.079589516518665</v>
      </c>
      <c r="K54" s="141">
        <v>6.6722218700863385</v>
      </c>
      <c r="L54" s="141">
        <v>9.78020195198602</v>
      </c>
    </row>
    <row r="55" spans="3:12" ht="15">
      <c r="C55" s="70" t="s">
        <v>124</v>
      </c>
      <c r="D55" s="142">
        <v>30067.716489943334</v>
      </c>
      <c r="E55" s="142">
        <v>33470.269319770894</v>
      </c>
      <c r="F55" s="142">
        <v>36147.89255423342</v>
      </c>
      <c r="G55" s="142">
        <v>2677.623234462524</v>
      </c>
      <c r="H55" s="142">
        <v>6080.1760642900845</v>
      </c>
      <c r="I55" s="141">
        <v>8.000005045913543</v>
      </c>
      <c r="J55" s="141">
        <v>24.35236537132598</v>
      </c>
      <c r="K55" s="141">
        <v>19.855528905011692</v>
      </c>
      <c r="L55" s="141">
        <v>20.22160900154724</v>
      </c>
    </row>
    <row r="56" spans="3:12" ht="15">
      <c r="C56" s="72" t="s">
        <v>121</v>
      </c>
      <c r="D56" s="142">
        <v>34175.32323891366</v>
      </c>
      <c r="E56" s="142">
        <v>33814.60092384445</v>
      </c>
      <c r="F56" s="142">
        <v>34378.2462002004</v>
      </c>
      <c r="G56" s="142">
        <v>563.64527635595</v>
      </c>
      <c r="H56" s="142">
        <v>202.92296128674207</v>
      </c>
      <c r="I56" s="141">
        <v>1.6668695207297097</v>
      </c>
      <c r="J56" s="141">
        <v>-4.3648247880774305</v>
      </c>
      <c r="K56" s="141">
        <v>-3.801249846976303</v>
      </c>
      <c r="L56" s="141">
        <v>0.5937704227934976</v>
      </c>
    </row>
    <row r="57" spans="3:12" ht="15">
      <c r="C57" s="72" t="s">
        <v>125</v>
      </c>
      <c r="D57" s="142">
        <v>1304.2640000000001</v>
      </c>
      <c r="E57" s="142">
        <v>1070.397</v>
      </c>
      <c r="F57" s="142">
        <v>1098.172</v>
      </c>
      <c r="G57" s="142">
        <v>27.77500000000009</v>
      </c>
      <c r="H57" s="142">
        <v>-206.0920000000001</v>
      </c>
      <c r="I57" s="141">
        <v>2.5948316372336704</v>
      </c>
      <c r="J57" s="141">
        <v>42.59225515926674</v>
      </c>
      <c r="K57" s="141">
        <v>16.442805905268116</v>
      </c>
      <c r="L57" s="141">
        <v>-15.801402170112805</v>
      </c>
    </row>
    <row r="58" spans="3:12" ht="15">
      <c r="C58" s="70" t="s">
        <v>126</v>
      </c>
      <c r="D58" s="142">
        <v>0</v>
      </c>
      <c r="E58" s="142">
        <v>0</v>
      </c>
      <c r="F58" s="142">
        <v>0</v>
      </c>
      <c r="G58" s="142">
        <v>0</v>
      </c>
      <c r="H58" s="142">
        <v>0</v>
      </c>
      <c r="I58" s="141">
        <v>0</v>
      </c>
      <c r="J58" s="141">
        <v>0</v>
      </c>
      <c r="K58" s="141">
        <v>0</v>
      </c>
      <c r="L58" s="141">
        <v>0</v>
      </c>
    </row>
    <row r="59" spans="3:12" ht="15">
      <c r="C59" s="70" t="s">
        <v>127</v>
      </c>
      <c r="D59" s="142">
        <v>15521.518362749817</v>
      </c>
      <c r="E59" s="142">
        <v>16506.493938250413</v>
      </c>
      <c r="F59" s="142">
        <v>16462.554912142055</v>
      </c>
      <c r="G59" s="142">
        <v>-43.93902610835721</v>
      </c>
      <c r="H59" s="142">
        <v>941.0365493922382</v>
      </c>
      <c r="I59" s="141">
        <v>-0.26619236206507507</v>
      </c>
      <c r="J59" s="141">
        <v>8.031464754768681</v>
      </c>
      <c r="K59" s="141">
        <v>8.33966263379413</v>
      </c>
      <c r="L59" s="141">
        <v>6.062786690061439</v>
      </c>
    </row>
    <row r="60" spans="3:12" ht="15">
      <c r="C60" s="70" t="s">
        <v>128</v>
      </c>
      <c r="D60" s="142">
        <v>2005.9606149099998</v>
      </c>
      <c r="E60" s="142">
        <v>1972.27108951</v>
      </c>
      <c r="F60" s="142">
        <v>2362.76056768</v>
      </c>
      <c r="G60" s="142">
        <v>390.48947817</v>
      </c>
      <c r="H60" s="142">
        <v>356.7999527700001</v>
      </c>
      <c r="I60" s="141">
        <v>19.798975924096467</v>
      </c>
      <c r="J60" s="141">
        <v>0.8097368288175314</v>
      </c>
      <c r="K60" s="141">
        <v>8.28870787212302</v>
      </c>
      <c r="L60" s="141">
        <v>17.786986948694825</v>
      </c>
    </row>
    <row r="61" spans="3:12" ht="15">
      <c r="C61" s="70" t="s">
        <v>129</v>
      </c>
      <c r="D61" s="142">
        <v>46.36703629999999</v>
      </c>
      <c r="E61" s="142">
        <v>47.75590281</v>
      </c>
      <c r="F61" s="142">
        <v>47.958701850000004</v>
      </c>
      <c r="G61" s="142">
        <v>0.20279904000000215</v>
      </c>
      <c r="H61" s="142">
        <v>1.591665550000016</v>
      </c>
      <c r="I61" s="141">
        <v>0.4246575356492609</v>
      </c>
      <c r="J61" s="141">
        <v>4.634105293301666</v>
      </c>
      <c r="K61" s="141">
        <v>4.410043331473971</v>
      </c>
      <c r="L61" s="141">
        <v>3.432752396986858</v>
      </c>
    </row>
    <row r="62" spans="3:12" ht="15">
      <c r="C62" s="70" t="s">
        <v>114</v>
      </c>
      <c r="D62" s="142">
        <v>54.405</v>
      </c>
      <c r="E62" s="142">
        <v>51.911</v>
      </c>
      <c r="F62" s="142">
        <v>51.911</v>
      </c>
      <c r="G62" s="142">
        <v>0</v>
      </c>
      <c r="H62" s="142">
        <v>-2.4939999999999998</v>
      </c>
      <c r="I62" s="141">
        <v>0</v>
      </c>
      <c r="J62" s="141">
        <v>-20.2746304494635</v>
      </c>
      <c r="K62" s="141">
        <v>-8.191995472472275</v>
      </c>
      <c r="L62" s="141">
        <v>-4.584137487363293</v>
      </c>
    </row>
    <row r="63" spans="3:12" ht="15">
      <c r="C63" s="70" t="s">
        <v>130</v>
      </c>
      <c r="D63" s="142">
        <v>86.86653983999999</v>
      </c>
      <c r="E63" s="142">
        <v>39.2828353</v>
      </c>
      <c r="F63" s="142">
        <v>51.63165165</v>
      </c>
      <c r="G63" s="142">
        <v>12.34881635</v>
      </c>
      <c r="H63" s="142">
        <v>-35.234888189999985</v>
      </c>
      <c r="I63" s="141">
        <v>31.435654416726887</v>
      </c>
      <c r="J63" s="141">
        <v>-62.000854873567654</v>
      </c>
      <c r="K63" s="141">
        <v>-61.87606458652405</v>
      </c>
      <c r="L63" s="141">
        <v>-40.56209474315351</v>
      </c>
    </row>
    <row r="64" spans="3:12" ht="15">
      <c r="C64" s="70" t="s">
        <v>131</v>
      </c>
      <c r="D64" s="142">
        <v>9645.56620307</v>
      </c>
      <c r="E64" s="142">
        <v>11253.57235778</v>
      </c>
      <c r="F64" s="142">
        <v>11528.236386679999</v>
      </c>
      <c r="G64" s="142">
        <v>274.6640288999988</v>
      </c>
      <c r="H64" s="142">
        <v>1882.6701836099983</v>
      </c>
      <c r="I64" s="141">
        <v>2.4406830130710775</v>
      </c>
      <c r="J64" s="141">
        <v>19.830673216034647</v>
      </c>
      <c r="K64" s="141">
        <v>19.295065968019088</v>
      </c>
      <c r="L64" s="141">
        <v>19.518503569140194</v>
      </c>
    </row>
    <row r="65" spans="3:12" ht="15">
      <c r="C65" s="70" t="s">
        <v>112</v>
      </c>
      <c r="D65" s="142">
        <v>-13876.417488720032</v>
      </c>
      <c r="E65" s="142">
        <v>-10131.19594000733</v>
      </c>
      <c r="F65" s="142">
        <v>-10183.890911791064</v>
      </c>
      <c r="G65" s="142">
        <v>-52.69497178373422</v>
      </c>
      <c r="H65" s="142">
        <v>3692.526576928967</v>
      </c>
      <c r="I65" s="141">
        <v>0.5201258774953285</v>
      </c>
      <c r="J65" s="141">
        <v>-34.969005853759825</v>
      </c>
      <c r="K65" s="141">
        <v>-23.42084460661096</v>
      </c>
      <c r="L65" s="141">
        <v>-26.610085635795954</v>
      </c>
    </row>
    <row r="66" spans="3:12" ht="15.75">
      <c r="C66" s="73"/>
      <c r="D66" s="140"/>
      <c r="E66" s="140"/>
      <c r="F66" s="140"/>
      <c r="G66" s="140"/>
      <c r="H66" s="140"/>
      <c r="I66" s="139"/>
      <c r="J66" s="139"/>
      <c r="K66" s="139"/>
      <c r="L66" s="139"/>
    </row>
    <row r="67" spans="3:12" ht="15">
      <c r="C67" s="23"/>
      <c r="D67" s="24"/>
      <c r="E67" s="24"/>
      <c r="F67" s="24"/>
      <c r="G67" s="24"/>
      <c r="H67" s="24"/>
      <c r="I67" s="24"/>
      <c r="J67" s="24"/>
      <c r="K67" s="24"/>
      <c r="L67" s="24"/>
    </row>
    <row r="68" spans="3:12" ht="19.5">
      <c r="C68" s="189" t="s">
        <v>162</v>
      </c>
      <c r="D68" s="189"/>
      <c r="E68" s="189"/>
      <c r="F68" s="189"/>
      <c r="G68" s="189"/>
      <c r="H68" s="189"/>
      <c r="I68" s="189"/>
      <c r="J68" s="189"/>
      <c r="K68" s="189"/>
      <c r="L68" s="190"/>
    </row>
    <row r="69" spans="3:12" ht="16.5">
      <c r="C69" s="89"/>
      <c r="D69" s="185" t="s">
        <v>161</v>
      </c>
      <c r="E69" s="185"/>
      <c r="F69" s="185"/>
      <c r="G69" s="90" t="s">
        <v>1</v>
      </c>
      <c r="H69" s="90"/>
      <c r="I69" s="91" t="s">
        <v>2</v>
      </c>
      <c r="J69" s="185" t="s">
        <v>146</v>
      </c>
      <c r="K69" s="185"/>
      <c r="L69" s="186"/>
    </row>
    <row r="70" spans="3:12" ht="16.5">
      <c r="C70" s="92"/>
      <c r="D70" s="93">
        <f>D5</f>
        <v>41456</v>
      </c>
      <c r="E70" s="93">
        <f>E5</f>
        <v>41791</v>
      </c>
      <c r="F70" s="93">
        <f>F5</f>
        <v>41821</v>
      </c>
      <c r="G70" s="94" t="s">
        <v>4</v>
      </c>
      <c r="H70" s="94" t="s">
        <v>5</v>
      </c>
      <c r="I70" s="94" t="s">
        <v>4</v>
      </c>
      <c r="J70" s="93">
        <f>J5</f>
        <v>41760</v>
      </c>
      <c r="K70" s="93">
        <f>K5</f>
        <v>41791</v>
      </c>
      <c r="L70" s="93">
        <f>L5</f>
        <v>41821</v>
      </c>
    </row>
    <row r="71" spans="3:12" ht="15.75">
      <c r="C71" s="49" t="s">
        <v>95</v>
      </c>
      <c r="D71" s="147">
        <v>81073.35545292497</v>
      </c>
      <c r="E71" s="147">
        <v>91424.12917542277</v>
      </c>
      <c r="F71" s="147">
        <v>94440.0975226706</v>
      </c>
      <c r="G71" s="147">
        <v>3015.9683472478355</v>
      </c>
      <c r="H71" s="147">
        <v>13366.74206974564</v>
      </c>
      <c r="I71" s="146">
        <v>3.298875662748569</v>
      </c>
      <c r="J71" s="146">
        <v>17.532967989005076</v>
      </c>
      <c r="K71" s="146">
        <v>14.621284075994318</v>
      </c>
      <c r="L71" s="146">
        <v>16.486141525857466</v>
      </c>
    </row>
    <row r="72" spans="3:12" ht="15.75">
      <c r="C72" s="49" t="s">
        <v>6</v>
      </c>
      <c r="D72" s="145">
        <v>25827.31201429537</v>
      </c>
      <c r="E72" s="145">
        <v>23839.01334893678</v>
      </c>
      <c r="F72" s="145">
        <v>24804.412081923172</v>
      </c>
      <c r="G72" s="145">
        <v>965.3987329863921</v>
      </c>
      <c r="H72" s="145">
        <v>-1022.8999323721982</v>
      </c>
      <c r="I72" s="123">
        <v>4.049658930324182</v>
      </c>
      <c r="J72" s="123">
        <v>7.824593123332828</v>
      </c>
      <c r="K72" s="123">
        <v>3.5687978875440702</v>
      </c>
      <c r="L72" s="123">
        <v>-3.9605357762589657</v>
      </c>
    </row>
    <row r="73" spans="3:12" ht="15.75">
      <c r="C73" s="49" t="s">
        <v>7</v>
      </c>
      <c r="D73" s="145">
        <v>55246.043438629604</v>
      </c>
      <c r="E73" s="145">
        <v>67585.115826486</v>
      </c>
      <c r="F73" s="145">
        <v>69635.68544074743</v>
      </c>
      <c r="G73" s="145">
        <v>2050.5696142614324</v>
      </c>
      <c r="H73" s="145">
        <v>14389.642002117827</v>
      </c>
      <c r="I73" s="123">
        <v>3.0340550418319068</v>
      </c>
      <c r="J73" s="123">
        <v>21.635845924113514</v>
      </c>
      <c r="K73" s="123">
        <v>19.104572675909</v>
      </c>
      <c r="L73" s="123">
        <v>26.046466147576062</v>
      </c>
    </row>
    <row r="74" spans="3:12" ht="15">
      <c r="C74" s="52" t="s">
        <v>132</v>
      </c>
      <c r="D74" s="122">
        <v>-3356.394869740877</v>
      </c>
      <c r="E74" s="122">
        <v>192.02453331004835</v>
      </c>
      <c r="F74" s="122">
        <v>1794.6708029416004</v>
      </c>
      <c r="G74" s="122">
        <v>1602.646269631552</v>
      </c>
      <c r="H74" s="122">
        <v>5151.065672682477</v>
      </c>
      <c r="I74" s="121">
        <v>834.6049549011913</v>
      </c>
      <c r="J74" s="121">
        <v>-108.7455358102815</v>
      </c>
      <c r="K74" s="121">
        <v>-111.66929676760941</v>
      </c>
      <c r="L74" s="121">
        <v>-153.47019264989385</v>
      </c>
    </row>
    <row r="75" spans="3:12" ht="15">
      <c r="C75" s="52" t="s">
        <v>133</v>
      </c>
      <c r="D75" s="122">
        <v>58602.43830837048</v>
      </c>
      <c r="E75" s="122">
        <v>67393.09129317595</v>
      </c>
      <c r="F75" s="122">
        <v>67841.01463780583</v>
      </c>
      <c r="G75" s="122">
        <v>447.9233446298749</v>
      </c>
      <c r="H75" s="122">
        <v>9238.576329435346</v>
      </c>
      <c r="I75" s="121">
        <v>0.664642823225458</v>
      </c>
      <c r="J75" s="121">
        <v>16.149907953836582</v>
      </c>
      <c r="K75" s="121">
        <v>15.419082584075177</v>
      </c>
      <c r="L75" s="121">
        <v>15.764832652220468</v>
      </c>
    </row>
    <row r="76" spans="3:12" ht="15">
      <c r="C76" s="58" t="s">
        <v>10</v>
      </c>
      <c r="D76" s="122">
        <v>1558.85526166</v>
      </c>
      <c r="E76" s="122">
        <v>2176.2943308700005</v>
      </c>
      <c r="F76" s="122">
        <v>2280.9176684900003</v>
      </c>
      <c r="G76" s="122">
        <v>104.6233376199998</v>
      </c>
      <c r="H76" s="122">
        <v>722.0624068300003</v>
      </c>
      <c r="I76" s="121">
        <v>4.807407533804278</v>
      </c>
      <c r="J76" s="121">
        <v>45.643439172951</v>
      </c>
      <c r="K76" s="121">
        <v>35.53058317720417</v>
      </c>
      <c r="L76" s="121">
        <v>46.32004167347055</v>
      </c>
    </row>
    <row r="77" spans="3:12" ht="15">
      <c r="C77" s="58" t="s">
        <v>11</v>
      </c>
      <c r="D77" s="122">
        <v>90.68410643</v>
      </c>
      <c r="E77" s="122">
        <v>180.54227579000002</v>
      </c>
      <c r="F77" s="122">
        <v>158.39640617</v>
      </c>
      <c r="G77" s="122">
        <v>-22.145869620000013</v>
      </c>
      <c r="H77" s="122">
        <v>67.71229974</v>
      </c>
      <c r="I77" s="121">
        <v>-12.266306892995663</v>
      </c>
      <c r="J77" s="121">
        <v>468.84351259856015</v>
      </c>
      <c r="K77" s="121">
        <v>218.96843043942022</v>
      </c>
      <c r="L77" s="121">
        <v>74.6683210605023</v>
      </c>
    </row>
    <row r="78" spans="3:12" ht="15">
      <c r="C78" s="58" t="s">
        <v>12</v>
      </c>
      <c r="D78" s="122">
        <v>1647.08048534</v>
      </c>
      <c r="E78" s="122">
        <v>1517.9305077800002</v>
      </c>
      <c r="F78" s="122">
        <v>1599.37904334</v>
      </c>
      <c r="G78" s="122">
        <v>81.44853555999975</v>
      </c>
      <c r="H78" s="122">
        <v>-47.70144200000004</v>
      </c>
      <c r="I78" s="121">
        <v>5.365761814690691</v>
      </c>
      <c r="J78" s="121">
        <v>-7.961438693293423</v>
      </c>
      <c r="K78" s="121">
        <v>-5.337136107012812</v>
      </c>
      <c r="L78" s="121">
        <v>-2.8961208893294144</v>
      </c>
    </row>
    <row r="79" spans="3:12" ht="15">
      <c r="C79" s="58" t="s">
        <v>134</v>
      </c>
      <c r="D79" s="122">
        <v>21117.968439604527</v>
      </c>
      <c r="E79" s="122">
        <v>24961.00217527372</v>
      </c>
      <c r="F79" s="122">
        <v>24753.366140075042</v>
      </c>
      <c r="G79" s="122">
        <v>-207.63603519867684</v>
      </c>
      <c r="H79" s="122">
        <v>3635.3977004705157</v>
      </c>
      <c r="I79" s="121">
        <v>-0.8318417415321584</v>
      </c>
      <c r="J79" s="121">
        <v>18.09273867462125</v>
      </c>
      <c r="K79" s="121">
        <v>17.869522673539684</v>
      </c>
      <c r="L79" s="121">
        <v>17.21471319964997</v>
      </c>
    </row>
    <row r="80" spans="3:12" ht="15">
      <c r="C80" s="58" t="s">
        <v>14</v>
      </c>
      <c r="D80" s="122">
        <v>34187.85001533596</v>
      </c>
      <c r="E80" s="122">
        <v>38557.32200346223</v>
      </c>
      <c r="F80" s="122">
        <v>39048.95537973079</v>
      </c>
      <c r="G80" s="122">
        <v>491.6333762685608</v>
      </c>
      <c r="H80" s="122">
        <v>4861.105364394833</v>
      </c>
      <c r="I80" s="121">
        <v>1.2750713761303623</v>
      </c>
      <c r="J80" s="121">
        <v>14.456172658032518</v>
      </c>
      <c r="K80" s="121">
        <v>13.580194172905195</v>
      </c>
      <c r="L80" s="121">
        <v>14.218809788314394</v>
      </c>
    </row>
    <row r="81" spans="3:12" ht="15.75">
      <c r="C81" s="58"/>
      <c r="D81" s="122"/>
      <c r="E81" s="122"/>
      <c r="F81" s="122"/>
      <c r="G81" s="145"/>
      <c r="H81" s="145"/>
      <c r="I81" s="123"/>
      <c r="J81" s="123"/>
      <c r="K81" s="123"/>
      <c r="L81" s="123"/>
    </row>
    <row r="82" spans="3:12" ht="15.75">
      <c r="C82" s="49" t="s">
        <v>104</v>
      </c>
      <c r="D82" s="145">
        <v>81074.10571386029</v>
      </c>
      <c r="E82" s="145">
        <v>91424.12897293043</v>
      </c>
      <c r="F82" s="145">
        <v>94440.09732599807</v>
      </c>
      <c r="G82" s="145">
        <v>3015.968353067641</v>
      </c>
      <c r="H82" s="145">
        <v>13365.991612137776</v>
      </c>
      <c r="I82" s="123">
        <v>3.2988756764208635</v>
      </c>
      <c r="J82" s="123">
        <v>17.532968003337736</v>
      </c>
      <c r="K82" s="123">
        <v>14.621283822123326</v>
      </c>
      <c r="L82" s="123">
        <v>16.486141283273813</v>
      </c>
    </row>
    <row r="83" spans="3:12" ht="15.75">
      <c r="C83" s="49" t="s">
        <v>135</v>
      </c>
      <c r="D83" s="145">
        <v>66119.086928097</v>
      </c>
      <c r="E83" s="145">
        <v>69538.46520063534</v>
      </c>
      <c r="F83" s="145">
        <v>72869.82000114382</v>
      </c>
      <c r="G83" s="145">
        <v>3331.354800508474</v>
      </c>
      <c r="H83" s="145">
        <v>6750.733073046824</v>
      </c>
      <c r="I83" s="123">
        <v>4.790664836931197</v>
      </c>
      <c r="J83" s="123">
        <v>8.51481999150204</v>
      </c>
      <c r="K83" s="123">
        <v>6.8507048180714625</v>
      </c>
      <c r="L83" s="123">
        <v>10.20996112724317</v>
      </c>
    </row>
    <row r="84" spans="3:12" ht="15">
      <c r="C84" s="52" t="s">
        <v>136</v>
      </c>
      <c r="D84" s="122">
        <v>1876.0471992399998</v>
      </c>
      <c r="E84" s="122">
        <v>2253.5949570199996</v>
      </c>
      <c r="F84" s="122">
        <v>2343.681246710001</v>
      </c>
      <c r="G84" s="122">
        <v>90.0862896900012</v>
      </c>
      <c r="H84" s="122">
        <v>467.63404747000095</v>
      </c>
      <c r="I84" s="121">
        <v>3.9974481398877977</v>
      </c>
      <c r="J84" s="121">
        <v>23.812300997880335</v>
      </c>
      <c r="K84" s="121">
        <v>12.469207350020328</v>
      </c>
      <c r="L84" s="121">
        <v>24.92656089140203</v>
      </c>
    </row>
    <row r="85" spans="3:12" ht="15">
      <c r="C85" s="52" t="s">
        <v>137</v>
      </c>
      <c r="D85" s="122">
        <v>30067.716489943334</v>
      </c>
      <c r="E85" s="122">
        <v>33470.269319770894</v>
      </c>
      <c r="F85" s="122">
        <v>36147.89255423342</v>
      </c>
      <c r="G85" s="122">
        <v>2677.623234462524</v>
      </c>
      <c r="H85" s="122">
        <v>6080.1760642900845</v>
      </c>
      <c r="I85" s="121">
        <v>8.000005045913543</v>
      </c>
      <c r="J85" s="121">
        <v>24.35236537132598</v>
      </c>
      <c r="K85" s="121">
        <v>19.855528905011692</v>
      </c>
      <c r="L85" s="121">
        <v>20.22160900154724</v>
      </c>
    </row>
    <row r="86" spans="3:12" ht="15">
      <c r="C86" s="52" t="s">
        <v>138</v>
      </c>
      <c r="D86" s="122">
        <v>34175.32323891366</v>
      </c>
      <c r="E86" s="122">
        <v>33814.60092384445</v>
      </c>
      <c r="F86" s="122">
        <v>34378.2462002004</v>
      </c>
      <c r="G86" s="122">
        <v>563.64527635595</v>
      </c>
      <c r="H86" s="122">
        <v>202.92296128674207</v>
      </c>
      <c r="I86" s="121">
        <v>1.6668695207297097</v>
      </c>
      <c r="J86" s="121">
        <v>-4.3648247880774305</v>
      </c>
      <c r="K86" s="121">
        <v>-3.801249846976303</v>
      </c>
      <c r="L86" s="121">
        <v>0.5937704227934976</v>
      </c>
    </row>
    <row r="87" spans="3:12" ht="15">
      <c r="C87" s="52" t="s">
        <v>21</v>
      </c>
      <c r="D87" s="122">
        <v>0</v>
      </c>
      <c r="E87" s="122">
        <v>0</v>
      </c>
      <c r="F87" s="122">
        <v>0</v>
      </c>
      <c r="G87" s="122">
        <v>0</v>
      </c>
      <c r="H87" s="122">
        <v>0</v>
      </c>
      <c r="I87" s="121">
        <v>0</v>
      </c>
      <c r="J87" s="121">
        <v>0</v>
      </c>
      <c r="K87" s="121">
        <v>0</v>
      </c>
      <c r="L87" s="121">
        <v>0</v>
      </c>
    </row>
    <row r="88" spans="3:12" ht="15.75">
      <c r="C88" s="75" t="s">
        <v>15</v>
      </c>
      <c r="D88" s="120">
        <v>14955.018785763301</v>
      </c>
      <c r="E88" s="120">
        <v>21885.663772295084</v>
      </c>
      <c r="F88" s="120">
        <v>21570.27732485425</v>
      </c>
      <c r="G88" s="120">
        <v>-315.38644744083285</v>
      </c>
      <c r="H88" s="120">
        <v>6615.25853909095</v>
      </c>
      <c r="I88" s="119">
        <v>-1.4410641172331198</v>
      </c>
      <c r="J88" s="119">
        <v>57.96714508650713</v>
      </c>
      <c r="K88" s="119">
        <v>49.06572713162554</v>
      </c>
      <c r="L88" s="119">
        <v>44.234371309439375</v>
      </c>
    </row>
  </sheetData>
  <sheetProtection/>
  <mergeCells count="10">
    <mergeCell ref="J69:L69"/>
    <mergeCell ref="D4:F4"/>
    <mergeCell ref="D30:F30"/>
    <mergeCell ref="D69:F69"/>
    <mergeCell ref="C2:L2"/>
    <mergeCell ref="C3:L3"/>
    <mergeCell ref="C68:L68"/>
    <mergeCell ref="C29:L29"/>
    <mergeCell ref="J4:L4"/>
    <mergeCell ref="J30:L3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Namibia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Hamauka, Lourencia</dc:creator>
  <cp:keywords/>
  <dc:description/>
  <cp:lastModifiedBy>Katjiuanjo, Mutu</cp:lastModifiedBy>
  <cp:lastPrinted>2014-09-08T10:19:59Z</cp:lastPrinted>
  <dcterms:created xsi:type="dcterms:W3CDTF">2013-04-23T13:55:53Z</dcterms:created>
  <dcterms:modified xsi:type="dcterms:W3CDTF">2014-09-08T13:43:48Z</dcterms:modified>
  <cp:category/>
  <cp:version/>
  <cp:contentType/>
  <cp:contentStatus/>
</cp:coreProperties>
</file>