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86AC8268-F046-466C-8B26-8078F72AFBF1}" xr6:coauthVersionLast="46" xr6:coauthVersionMax="46" xr10:uidLastSave="{00000000-0000-0000-0000-000000000000}"/>
  <bookViews>
    <workbookView xWindow="-120" yWindow="-120" windowWidth="21840" windowHeight="13290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C24" i="4"/>
  <c r="C26" i="4"/>
  <c r="C28" i="4"/>
  <c r="B28" i="4"/>
  <c r="B26" i="4"/>
  <c r="B24" i="4"/>
  <c r="B22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1" i="37" l="1"/>
  <c r="B71" i="37"/>
  <c r="B31" i="37"/>
  <c r="H31" i="37"/>
  <c r="B30" i="4" l="1"/>
  <c r="B19" i="4"/>
  <c r="B14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<sst xmlns="http://schemas.openxmlformats.org/spreadsheetml/2006/main" count="325" uniqueCount="129">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</sst>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 * #,##0.00_ ;_ * \-#,##0.00_ ;_ * &quot;-&quot;??_ ;_ @_ "/>
    <numFmt numFmtId="169" formatCode="[$-409]mmm\-yy;@"/>
    <numFmt numFmtId="170" formatCode="#,##0.0"/>
    <numFmt numFmtId="171" formatCode="_-[$€-2]* #,##0.00_-;\-[$€-2]* #,##0.00_-;_-[$€-2]* &quot;-&quot;??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[Black][&gt;0.05]#,##0.0;[Black][&lt;-0.05]\-#,##0.0;;"/>
    <numFmt numFmtId="178" formatCode="[Black][&gt;0.5]#,##0;[Black][&lt;-0.5]\-#,##0;;"/>
    <numFmt numFmtId="179" formatCode="0.0"/>
    <numFmt numFmtId="180" formatCode="#,##0.0_);\(#,##0.0\)"/>
    <numFmt numFmtId="181" formatCode="_(* #,##0.0_);_(* \(#,##0.0\);_(* &quot;-&quot;??_);_(@_)"/>
    <numFmt numFmtId="182" formatCode="_ * #,##0.0_ ;_ * \-#,##0.0_ ;_ * &quot;-&quot;??_ ;_ @_ "/>
    <numFmt numFmtId="183" formatCode="0.0000"/>
    <numFmt numFmtId="184" formatCode="_-* #,##0.00\ _€_-;\-* #,##0.00\ _€_-;_-* &quot;-&quot;??\ _€_-;_-@_-"/>
    <numFmt numFmtId="185" formatCode="[$-816]dd/mmm/yy;@"/>
    <numFmt numFmtId="186" formatCode="0.000000000000"/>
    <numFmt numFmtId="187" formatCode="_(* #,##0_);_(* \(#,##0\);_(* &quot;-&quot;??_);_(@_)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6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8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92" fillId="0" borderId="0" applyFont="0" applyFill="0" applyBorder="0" applyAlignment="0" applyProtection="0"/>
    <xf numFmtId="168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8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43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95" fillId="0" borderId="0"/>
    <xf numFmtId="185" fontId="5" fillId="0" borderId="0"/>
    <xf numFmtId="185" fontId="127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66" fontId="5" fillId="0" borderId="0"/>
    <xf numFmtId="164" fontId="5" fillId="0" borderId="0"/>
    <xf numFmtId="166" fontId="5" fillId="0" borderId="0"/>
    <xf numFmtId="185" fontId="5" fillId="0" borderId="0"/>
    <xf numFmtId="185" fontId="5" fillId="0" borderId="0"/>
    <xf numFmtId="185" fontId="95" fillId="0" borderId="0"/>
    <xf numFmtId="185" fontId="9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95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185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5" fontId="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67" fontId="95" fillId="0" borderId="0" applyFont="0" applyFill="0" applyBorder="0" applyAlignment="0" applyProtection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95" fillId="0" borderId="0"/>
    <xf numFmtId="0" fontId="95" fillId="0" borderId="0"/>
    <xf numFmtId="185" fontId="95" fillId="0" borderId="0"/>
    <xf numFmtId="185" fontId="95" fillId="0" borderId="0"/>
    <xf numFmtId="0" fontId="95" fillId="0" borderId="0"/>
    <xf numFmtId="9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184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167" fontId="5" fillId="0" borderId="0" applyFont="0" applyFill="0" applyBorder="0" applyAlignment="0" applyProtection="0"/>
    <xf numFmtId="165" fontId="5" fillId="0" borderId="0"/>
    <xf numFmtId="165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05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0" fontId="42" fillId="0" borderId="0" xfId="603" applyNumberFormat="1" applyFont="1" applyAlignment="1">
      <alignment horizontal="center"/>
    </xf>
    <xf numFmtId="170" fontId="38" fillId="0" borderId="0" xfId="603" applyNumberFormat="1" applyFont="1"/>
    <xf numFmtId="0" fontId="38" fillId="0" borderId="14" xfId="603" applyFont="1" applyBorder="1"/>
    <xf numFmtId="170" fontId="42" fillId="0" borderId="0" xfId="603" applyNumberFormat="1" applyFont="1"/>
    <xf numFmtId="0" fontId="43" fillId="0" borderId="0" xfId="603" applyFont="1" applyAlignment="1">
      <alignment horizontal="left" indent="1"/>
    </xf>
    <xf numFmtId="170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0" fontId="48" fillId="0" borderId="0" xfId="644" applyNumberFormat="1" applyFont="1"/>
    <xf numFmtId="179" fontId="48" fillId="0" borderId="0" xfId="644" applyNumberFormat="1" applyFont="1"/>
    <xf numFmtId="0" fontId="49" fillId="0" borderId="0" xfId="644" applyFont="1"/>
    <xf numFmtId="0" fontId="41" fillId="0" borderId="0" xfId="644"/>
    <xf numFmtId="170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0" fontId="58" fillId="23" borderId="0" xfId="0" applyNumberFormat="1" applyFont="1" applyFill="1"/>
    <xf numFmtId="170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0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0" fontId="60" fillId="23" borderId="0" xfId="0" applyNumberFormat="1" applyFont="1" applyFill="1" applyAlignment="1">
      <alignment horizontal="left" indent="1"/>
    </xf>
    <xf numFmtId="170" fontId="58" fillId="23" borderId="0" xfId="0" applyNumberFormat="1" applyFont="1" applyFill="1" applyAlignment="1">
      <alignment horizontal="left"/>
    </xf>
    <xf numFmtId="170" fontId="59" fillId="23" borderId="0" xfId="0" applyNumberFormat="1" applyFont="1" applyFill="1" applyAlignment="1">
      <alignment horizontal="left" indent="2"/>
    </xf>
    <xf numFmtId="170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0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0" fontId="0" fillId="0" borderId="0" xfId="0" applyNumberFormat="1"/>
    <xf numFmtId="170" fontId="76" fillId="29" borderId="0" xfId="806" applyNumberFormat="1" applyFont="1" applyFill="1"/>
    <xf numFmtId="170" fontId="76" fillId="29" borderId="0" xfId="806" applyNumberFormat="1" applyFont="1" applyFill="1" applyAlignment="1">
      <alignment horizontal="center"/>
    </xf>
    <xf numFmtId="170" fontId="77" fillId="29" borderId="0" xfId="806" applyNumberFormat="1" applyFont="1" applyFill="1"/>
    <xf numFmtId="170" fontId="77" fillId="29" borderId="0" xfId="806" applyNumberFormat="1" applyFont="1" applyFill="1" applyAlignment="1">
      <alignment horizontal="center"/>
    </xf>
    <xf numFmtId="170" fontId="76" fillId="29" borderId="0" xfId="809" applyNumberFormat="1" applyFont="1" applyFill="1"/>
    <xf numFmtId="179" fontId="76" fillId="29" borderId="0" xfId="809" applyNumberFormat="1" applyFont="1" applyFill="1"/>
    <xf numFmtId="179" fontId="59" fillId="29" borderId="0" xfId="0" applyNumberFormat="1" applyFont="1" applyFill="1"/>
    <xf numFmtId="170" fontId="77" fillId="29" borderId="0" xfId="809" applyNumberFormat="1" applyFont="1" applyFill="1"/>
    <xf numFmtId="179" fontId="77" fillId="29" borderId="0" xfId="809" applyNumberFormat="1" applyFont="1" applyFill="1"/>
    <xf numFmtId="170" fontId="76" fillId="29" borderId="0" xfId="810" applyNumberFormat="1" applyFont="1" applyFill="1"/>
    <xf numFmtId="179" fontId="76" fillId="29" borderId="0" xfId="810" applyNumberFormat="1" applyFont="1" applyFill="1"/>
    <xf numFmtId="170" fontId="77" fillId="29" borderId="0" xfId="810" applyNumberFormat="1" applyFont="1" applyFill="1"/>
    <xf numFmtId="179" fontId="77" fillId="29" borderId="0" xfId="810" applyNumberFormat="1" applyFont="1" applyFill="1"/>
    <xf numFmtId="170" fontId="58" fillId="29" borderId="18" xfId="0" applyNumberFormat="1" applyFont="1" applyFill="1" applyBorder="1"/>
    <xf numFmtId="170" fontId="76" fillId="29" borderId="0" xfId="571" applyNumberFormat="1" applyFont="1" applyFill="1"/>
    <xf numFmtId="179" fontId="76" fillId="29" borderId="0" xfId="571" applyNumberFormat="1" applyFont="1" applyFill="1"/>
    <xf numFmtId="170" fontId="77" fillId="29" borderId="0" xfId="571" applyNumberFormat="1" applyFont="1" applyFill="1"/>
    <xf numFmtId="179" fontId="77" fillId="29" borderId="0" xfId="571" applyNumberFormat="1" applyFont="1" applyFill="1"/>
    <xf numFmtId="170" fontId="76" fillId="29" borderId="18" xfId="571" applyNumberFormat="1" applyFont="1" applyFill="1" applyBorder="1"/>
    <xf numFmtId="179" fontId="76" fillId="29" borderId="18" xfId="571" applyNumberFormat="1" applyFont="1" applyFill="1" applyBorder="1"/>
    <xf numFmtId="179" fontId="0" fillId="0" borderId="0" xfId="0" applyNumberFormat="1"/>
    <xf numFmtId="179" fontId="58" fillId="29" borderId="0" xfId="809" applyNumberFormat="1" applyFont="1" applyFill="1"/>
    <xf numFmtId="170" fontId="76" fillId="29" borderId="18" xfId="809" applyNumberFormat="1" applyFont="1" applyFill="1" applyBorder="1"/>
    <xf numFmtId="179" fontId="76" fillId="29" borderId="18" xfId="809" applyNumberFormat="1" applyFont="1" applyFill="1" applyBorder="1"/>
    <xf numFmtId="179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0" fontId="93" fillId="23" borderId="16" xfId="640" applyNumberFormat="1" applyFont="1" applyFill="1" applyBorder="1" applyAlignment="1">
      <alignment horizontal="right"/>
    </xf>
    <xf numFmtId="170" fontId="53" fillId="23" borderId="25" xfId="640" applyNumberFormat="1" applyFont="1" applyFill="1" applyBorder="1" applyAlignment="1">
      <alignment horizontal="right"/>
    </xf>
    <xf numFmtId="170" fontId="76" fillId="29" borderId="0" xfId="808" applyNumberFormat="1" applyFont="1" applyFill="1"/>
    <xf numFmtId="170" fontId="76" fillId="29" borderId="0" xfId="808" applyNumberFormat="1" applyFont="1" applyFill="1" applyAlignment="1">
      <alignment horizontal="center"/>
    </xf>
    <xf numFmtId="170" fontId="77" fillId="29" borderId="0" xfId="808" applyNumberFormat="1" applyFont="1" applyFill="1"/>
    <xf numFmtId="170" fontId="77" fillId="29" borderId="0" xfId="808" applyNumberFormat="1" applyFont="1" applyFill="1" applyAlignment="1">
      <alignment horizontal="center"/>
    </xf>
    <xf numFmtId="170" fontId="76" fillId="29" borderId="14" xfId="808" applyNumberFormat="1" applyFont="1" applyFill="1" applyBorder="1"/>
    <xf numFmtId="170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1" fontId="83" fillId="0" borderId="0" xfId="322" applyNumberFormat="1" applyFont="1"/>
    <xf numFmtId="181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0" fontId="58" fillId="29" borderId="0" xfId="806" applyNumberFormat="1" applyFont="1" applyFill="1"/>
    <xf numFmtId="170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0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2" fontId="114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0" fontId="115" fillId="63" borderId="23" xfId="620" applyNumberFormat="1" applyFont="1" applyFill="1" applyBorder="1" applyAlignment="1">
      <alignment horizontal="left" indent="1"/>
    </xf>
    <xf numFmtId="170" fontId="85" fillId="0" borderId="0" xfId="620" applyNumberFormat="1" applyFont="1" applyAlignment="1">
      <alignment horizontal="center"/>
    </xf>
    <xf numFmtId="170" fontId="112" fillId="63" borderId="23" xfId="620" applyNumberFormat="1" applyFont="1" applyFill="1" applyBorder="1" applyAlignment="1">
      <alignment horizontal="left" indent="1"/>
    </xf>
    <xf numFmtId="170" fontId="116" fillId="63" borderId="23" xfId="620" applyNumberFormat="1" applyFont="1" applyFill="1" applyBorder="1" applyAlignment="1">
      <alignment horizontal="left" indent="2"/>
    </xf>
    <xf numFmtId="170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0" fontId="115" fillId="63" borderId="24" xfId="620" applyNumberFormat="1" applyFont="1" applyFill="1" applyBorder="1" applyAlignment="1">
      <alignment horizontal="left" indent="1"/>
    </xf>
    <xf numFmtId="170" fontId="117" fillId="63" borderId="36" xfId="620" applyNumberFormat="1" applyFont="1" applyFill="1" applyBorder="1" applyAlignment="1">
      <alignment horizontal="right"/>
    </xf>
    <xf numFmtId="170" fontId="118" fillId="63" borderId="36" xfId="620" applyNumberFormat="1" applyFont="1" applyFill="1" applyBorder="1" applyAlignment="1">
      <alignment horizontal="right"/>
    </xf>
    <xf numFmtId="170" fontId="118" fillId="63" borderId="35" xfId="620" applyNumberFormat="1" applyFont="1" applyFill="1" applyBorder="1" applyAlignment="1">
      <alignment horizontal="right"/>
    </xf>
    <xf numFmtId="170" fontId="117" fillId="63" borderId="35" xfId="620" applyNumberFormat="1" applyFont="1" applyFill="1" applyBorder="1" applyAlignment="1">
      <alignment horizontal="right"/>
    </xf>
    <xf numFmtId="182" fontId="53" fillId="23" borderId="16" xfId="321" applyNumberFormat="1" applyFont="1" applyFill="1" applyBorder="1" applyAlignment="1">
      <alignment horizontal="right"/>
    </xf>
    <xf numFmtId="0" fontId="111" fillId="0" borderId="0" xfId="0" applyFont="1"/>
    <xf numFmtId="43" fontId="0" fillId="0" borderId="0" xfId="0" applyNumberFormat="1"/>
    <xf numFmtId="169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0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8" fontId="2" fillId="0" borderId="0" xfId="321" applyFont="1"/>
    <xf numFmtId="182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0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0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0" fontId="5" fillId="64" borderId="34" xfId="620" applyNumberFormat="1" applyFont="1" applyFill="1" applyBorder="1"/>
    <xf numFmtId="170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0" fontId="117" fillId="64" borderId="19" xfId="620" applyNumberFormat="1" applyFont="1" applyFill="1" applyBorder="1" applyAlignment="1">
      <alignment horizontal="right"/>
    </xf>
    <xf numFmtId="170" fontId="117" fillId="64" borderId="0" xfId="620" applyNumberFormat="1" applyFont="1" applyFill="1" applyAlignment="1">
      <alignment horizontal="right"/>
    </xf>
    <xf numFmtId="170" fontId="117" fillId="64" borderId="36" xfId="620" applyNumberFormat="1" applyFont="1" applyFill="1" applyBorder="1" applyAlignment="1">
      <alignment horizontal="right"/>
    </xf>
    <xf numFmtId="170" fontId="117" fillId="64" borderId="35" xfId="620" applyNumberFormat="1" applyFont="1" applyFill="1" applyBorder="1" applyAlignment="1">
      <alignment horizontal="right"/>
    </xf>
    <xf numFmtId="170" fontId="118" fillId="64" borderId="19" xfId="620" applyNumberFormat="1" applyFont="1" applyFill="1" applyBorder="1" applyAlignment="1">
      <alignment horizontal="right"/>
    </xf>
    <xf numFmtId="170" fontId="118" fillId="64" borderId="0" xfId="620" applyNumberFormat="1" applyFont="1" applyFill="1" applyAlignment="1">
      <alignment horizontal="right"/>
    </xf>
    <xf numFmtId="170" fontId="118" fillId="64" borderId="36" xfId="620" applyNumberFormat="1" applyFont="1" applyFill="1" applyBorder="1" applyAlignment="1">
      <alignment horizontal="right"/>
    </xf>
    <xf numFmtId="170" fontId="118" fillId="64" borderId="35" xfId="620" applyNumberFormat="1" applyFont="1" applyFill="1" applyBorder="1" applyAlignment="1">
      <alignment horizontal="right"/>
    </xf>
    <xf numFmtId="170" fontId="117" fillId="64" borderId="46" xfId="620" applyNumberFormat="1" applyFont="1" applyFill="1" applyBorder="1" applyAlignment="1">
      <alignment horizontal="right"/>
    </xf>
    <xf numFmtId="170" fontId="117" fillId="64" borderId="14" xfId="620" applyNumberFormat="1" applyFont="1" applyFill="1" applyBorder="1" applyAlignment="1">
      <alignment horizontal="right"/>
    </xf>
    <xf numFmtId="170" fontId="117" fillId="64" borderId="37" xfId="620" applyNumberFormat="1" applyFont="1" applyFill="1" applyBorder="1" applyAlignment="1">
      <alignment horizontal="right"/>
    </xf>
    <xf numFmtId="170" fontId="117" fillId="64" borderId="38" xfId="620" applyNumberFormat="1" applyFont="1" applyFill="1" applyBorder="1" applyAlignment="1">
      <alignment horizontal="right"/>
    </xf>
    <xf numFmtId="182" fontId="117" fillId="63" borderId="34" xfId="346" applyNumberFormat="1" applyFont="1" applyFill="1" applyBorder="1" applyAlignment="1">
      <alignment horizontal="right"/>
    </xf>
    <xf numFmtId="179" fontId="117" fillId="63" borderId="34" xfId="620" applyNumberFormat="1" applyFont="1" applyFill="1" applyBorder="1" applyAlignment="1">
      <alignment horizontal="right"/>
    </xf>
    <xf numFmtId="179" fontId="117" fillId="63" borderId="35" xfId="620" applyNumberFormat="1" applyFont="1" applyFill="1" applyBorder="1" applyAlignment="1">
      <alignment horizontal="right"/>
    </xf>
    <xf numFmtId="182" fontId="118" fillId="63" borderId="34" xfId="346" applyNumberFormat="1" applyFont="1" applyFill="1" applyBorder="1" applyAlignment="1">
      <alignment horizontal="right"/>
    </xf>
    <xf numFmtId="179" fontId="118" fillId="63" borderId="34" xfId="620" applyNumberFormat="1" applyFont="1" applyFill="1" applyBorder="1" applyAlignment="1">
      <alignment horizontal="right"/>
    </xf>
    <xf numFmtId="179" fontId="118" fillId="63" borderId="35" xfId="620" applyNumberFormat="1" applyFont="1" applyFill="1" applyBorder="1" applyAlignment="1">
      <alignment horizontal="right"/>
    </xf>
    <xf numFmtId="179" fontId="118" fillId="63" borderId="48" xfId="620" applyNumberFormat="1" applyFont="1" applyFill="1" applyBorder="1" applyAlignment="1">
      <alignment horizontal="right"/>
    </xf>
    <xf numFmtId="179" fontId="118" fillId="63" borderId="38" xfId="620" applyNumberFormat="1" applyFont="1" applyFill="1" applyBorder="1" applyAlignment="1">
      <alignment horizontal="right"/>
    </xf>
    <xf numFmtId="182" fontId="117" fillId="63" borderId="36" xfId="346" applyNumberFormat="1" applyFont="1" applyFill="1" applyBorder="1" applyAlignment="1">
      <alignment horizontal="right"/>
    </xf>
    <xf numFmtId="182" fontId="118" fillId="63" borderId="36" xfId="346" applyNumberFormat="1" applyFont="1" applyFill="1" applyBorder="1" applyAlignment="1">
      <alignment horizontal="right"/>
    </xf>
    <xf numFmtId="169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183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0" fontId="85" fillId="63" borderId="19" xfId="620" applyNumberFormat="1" applyFont="1" applyFill="1" applyBorder="1"/>
    <xf numFmtId="170" fontId="116" fillId="64" borderId="36" xfId="620" applyNumberFormat="1" applyFont="1" applyFill="1" applyBorder="1" applyAlignment="1">
      <alignment horizontal="center"/>
    </xf>
    <xf numFmtId="170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68" fontId="0" fillId="0" borderId="0" xfId="321" applyFont="1"/>
    <xf numFmtId="170" fontId="117" fillId="64" borderId="47" xfId="620" applyNumberFormat="1" applyFont="1" applyFill="1" applyBorder="1" applyAlignment="1">
      <alignment horizontal="right"/>
    </xf>
    <xf numFmtId="170" fontId="117" fillId="64" borderId="34" xfId="620" applyNumberFormat="1" applyFont="1" applyFill="1" applyBorder="1" applyAlignment="1">
      <alignment horizontal="right"/>
    </xf>
    <xf numFmtId="170" fontId="117" fillId="64" borderId="41" xfId="620" applyNumberFormat="1" applyFont="1" applyFill="1" applyBorder="1" applyAlignment="1">
      <alignment horizontal="right"/>
    </xf>
    <xf numFmtId="170" fontId="118" fillId="64" borderId="41" xfId="620" applyNumberFormat="1" applyFont="1" applyFill="1" applyBorder="1" applyAlignment="1">
      <alignment horizontal="right"/>
    </xf>
    <xf numFmtId="170" fontId="117" fillId="64" borderId="19" xfId="620" applyNumberFormat="1" applyFont="1" applyFill="1" applyBorder="1"/>
    <xf numFmtId="170" fontId="117" fillId="64" borderId="36" xfId="620" applyNumberFormat="1" applyFont="1" applyFill="1" applyBorder="1"/>
    <xf numFmtId="170" fontId="118" fillId="64" borderId="36" xfId="620" applyNumberFormat="1" applyFont="1" applyFill="1" applyBorder="1"/>
    <xf numFmtId="170" fontId="117" fillId="64" borderId="35" xfId="620" applyNumberFormat="1" applyFont="1" applyFill="1" applyBorder="1"/>
    <xf numFmtId="170" fontId="118" fillId="64" borderId="35" xfId="620" applyNumberFormat="1" applyFont="1" applyFill="1" applyBorder="1"/>
    <xf numFmtId="170" fontId="47" fillId="64" borderId="36" xfId="620" applyNumberFormat="1" applyFont="1" applyFill="1" applyBorder="1"/>
    <xf numFmtId="170" fontId="117" fillId="64" borderId="37" xfId="620" applyNumberFormat="1" applyFont="1" applyFill="1" applyBorder="1"/>
    <xf numFmtId="170" fontId="47" fillId="64" borderId="35" xfId="620" applyNumberFormat="1" applyFont="1" applyFill="1" applyBorder="1"/>
    <xf numFmtId="170" fontId="117" fillId="64" borderId="38" xfId="620" applyNumberFormat="1" applyFont="1" applyFill="1" applyBorder="1"/>
    <xf numFmtId="170" fontId="2" fillId="0" borderId="0" xfId="571" applyNumberFormat="1" applyFont="1"/>
    <xf numFmtId="170" fontId="116" fillId="64" borderId="37" xfId="620" applyNumberFormat="1" applyFont="1" applyFill="1" applyBorder="1"/>
    <xf numFmtId="170" fontId="116" fillId="64" borderId="38" xfId="620" applyNumberFormat="1" applyFont="1" applyFill="1" applyBorder="1"/>
    <xf numFmtId="0" fontId="5" fillId="0" borderId="26" xfId="620" applyFont="1" applyBorder="1"/>
    <xf numFmtId="186" fontId="2" fillId="0" borderId="0" xfId="571" applyNumberFormat="1"/>
    <xf numFmtId="182" fontId="117" fillId="66" borderId="36" xfId="346" applyNumberFormat="1" applyFont="1" applyFill="1" applyBorder="1" applyAlignment="1">
      <alignment horizontal="right"/>
    </xf>
    <xf numFmtId="170" fontId="117" fillId="66" borderId="36" xfId="620" applyNumberFormat="1" applyFont="1" applyFill="1" applyBorder="1" applyAlignment="1">
      <alignment horizontal="right"/>
    </xf>
    <xf numFmtId="170" fontId="117" fillId="66" borderId="35" xfId="620" applyNumberFormat="1" applyFont="1" applyFill="1" applyBorder="1" applyAlignment="1">
      <alignment horizontal="right"/>
    </xf>
    <xf numFmtId="182" fontId="118" fillId="66" borderId="36" xfId="346" applyNumberFormat="1" applyFont="1" applyFill="1" applyBorder="1" applyAlignment="1">
      <alignment horizontal="right"/>
    </xf>
    <xf numFmtId="170" fontId="118" fillId="66" borderId="36" xfId="620" applyNumberFormat="1" applyFont="1" applyFill="1" applyBorder="1" applyAlignment="1">
      <alignment horizontal="right"/>
    </xf>
    <xf numFmtId="170" fontId="118" fillId="66" borderId="35" xfId="620" applyNumberFormat="1" applyFont="1" applyFill="1" applyBorder="1" applyAlignment="1">
      <alignment horizontal="right"/>
    </xf>
    <xf numFmtId="182" fontId="47" fillId="66" borderId="36" xfId="346" applyNumberFormat="1" applyFont="1" applyFill="1" applyBorder="1" applyAlignment="1">
      <alignment horizontal="right"/>
    </xf>
    <xf numFmtId="170" fontId="47" fillId="66" borderId="36" xfId="620" applyNumberFormat="1" applyFont="1" applyFill="1" applyBorder="1" applyAlignment="1">
      <alignment horizontal="right"/>
    </xf>
    <xf numFmtId="170" fontId="47" fillId="66" borderId="35" xfId="620" applyNumberFormat="1" applyFont="1" applyFill="1" applyBorder="1" applyAlignment="1">
      <alignment horizontal="right"/>
    </xf>
    <xf numFmtId="182" fontId="117" fillId="66" borderId="37" xfId="346" applyNumberFormat="1" applyFont="1" applyFill="1" applyBorder="1" applyAlignment="1">
      <alignment horizontal="right"/>
    </xf>
    <xf numFmtId="170" fontId="117" fillId="66" borderId="37" xfId="620" applyNumberFormat="1" applyFont="1" applyFill="1" applyBorder="1" applyAlignment="1">
      <alignment horizontal="right"/>
    </xf>
    <xf numFmtId="170" fontId="114" fillId="23" borderId="16" xfId="640" applyNumberFormat="1" applyFont="1" applyFill="1" applyBorder="1" applyAlignment="1">
      <alignment horizontal="right"/>
    </xf>
    <xf numFmtId="167" fontId="2" fillId="0" borderId="0" xfId="571" applyNumberFormat="1"/>
    <xf numFmtId="170" fontId="2" fillId="0" borderId="0" xfId="571" applyNumberFormat="1"/>
    <xf numFmtId="187" fontId="0" fillId="0" borderId="0" xfId="0" applyNumberFormat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0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0" fontId="52" fillId="62" borderId="54" xfId="620" applyNumberFormat="1" applyFont="1" applyFill="1" applyBorder="1" applyAlignment="1">
      <alignment horizontal="center"/>
    </xf>
    <xf numFmtId="170" fontId="52" fillId="62" borderId="52" xfId="620" applyNumberFormat="1" applyFont="1" applyFill="1" applyBorder="1" applyAlignment="1">
      <alignment horizontal="center"/>
    </xf>
    <xf numFmtId="170" fontId="52" fillId="62" borderId="55" xfId="620" applyNumberFormat="1" applyFont="1" applyFill="1" applyBorder="1" applyAlignment="1">
      <alignment horizontal="center"/>
    </xf>
    <xf numFmtId="170" fontId="121" fillId="62" borderId="54" xfId="620" applyNumberFormat="1" applyFont="1" applyFill="1" applyBorder="1" applyAlignment="1">
      <alignment horizontal="center"/>
    </xf>
    <xf numFmtId="170" fontId="121" fillId="62" borderId="52" xfId="620" applyNumberFormat="1" applyFont="1" applyFill="1" applyBorder="1" applyAlignment="1">
      <alignment horizontal="center"/>
    </xf>
    <xf numFmtId="170" fontId="121" fillId="62" borderId="53" xfId="620" applyNumberFormat="1" applyFont="1" applyFill="1" applyBorder="1" applyAlignment="1">
      <alignment horizontal="center"/>
    </xf>
    <xf numFmtId="170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-NCPI'!$A$157:$B$193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'[18]Inflation CPIX -NCPI'!$E$157:$E$193</c:f>
              <c:numCache>
                <c:formatCode>General</c:formatCode>
                <c:ptCount val="37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2.1446392462370625</c:v>
                </c:pt>
                <c:pt idx="30">
                  <c:v>2.0868094370267443</c:v>
                </c:pt>
                <c:pt idx="31">
                  <c:v>2.4160186174740517</c:v>
                </c:pt>
                <c:pt idx="32">
                  <c:v>2.4161171437785782</c:v>
                </c:pt>
                <c:pt idx="33">
                  <c:v>2.2767910007146099</c:v>
                </c:pt>
                <c:pt idx="34">
                  <c:v>2.2421321686475011</c:v>
                </c:pt>
                <c:pt idx="35">
                  <c:v>2.3607228553388637</c:v>
                </c:pt>
                <c:pt idx="36">
                  <c:v>2.6601644204584431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2E1-4057-9FC9-76B30D16028D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-NCPI'!$A$157:$B$193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'[18]Inflation CPIX -NCPI'!$D$157:$D$193</c:f>
              <c:numCache>
                <c:formatCode>General</c:formatCode>
                <c:ptCount val="37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3.3</c:v>
                </c:pt>
                <c:pt idx="34">
                  <c:v>3.2</c:v>
                </c:pt>
                <c:pt idx="35">
                  <c:v>3.1</c:v>
                </c:pt>
                <c:pt idx="3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1-4057-9FC9-76B30D16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583532344418823"/>
          <c:h val="0.65258216616728215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[18]IR!$C$333:$D$369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[18]IR!$M$333:$M$369</c:f>
              <c:numCache>
                <c:formatCode>General</c:formatCode>
                <c:ptCount val="37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  <c:pt idx="30">
                  <c:v>7.4</c:v>
                </c:pt>
                <c:pt idx="31">
                  <c:v>7.0947097983841578</c:v>
                </c:pt>
                <c:pt idx="32">
                  <c:v>6.5</c:v>
                </c:pt>
                <c:pt idx="33">
                  <c:v>7.4019009626820482</c:v>
                </c:pt>
                <c:pt idx="34">
                  <c:v>6.97</c:v>
                </c:pt>
                <c:pt idx="35">
                  <c:v>6.92</c:v>
                </c:pt>
                <c:pt idx="36">
                  <c:v>6.6625716911397603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D-4C4B-BCAA-57FA7079821D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[18]IR!$C$333:$D$369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[18]IR!$F$333:$F$369</c:f>
              <c:numCache>
                <c:formatCode>General</c:formatCode>
                <c:ptCount val="37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  <c:pt idx="36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CAD-4C4B-BCAA-57FA7079821D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[18]IR!$C$333:$D$369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[18]IR!$L$333:$L$369</c:f>
              <c:numCache>
                <c:formatCode>General</c:formatCode>
                <c:ptCount val="37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  <c:pt idx="30">
                  <c:v>3.81</c:v>
                </c:pt>
                <c:pt idx="31">
                  <c:v>3.6994387285032593</c:v>
                </c:pt>
                <c:pt idx="32">
                  <c:v>3.44</c:v>
                </c:pt>
                <c:pt idx="33">
                  <c:v>3.3743771908832372</c:v>
                </c:pt>
                <c:pt idx="34">
                  <c:v>3.28</c:v>
                </c:pt>
                <c:pt idx="35">
                  <c:v>3.29</c:v>
                </c:pt>
                <c:pt idx="36">
                  <c:v>3.236108493599323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CAD-4C4B-BCAA-57FA70798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January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19050</xdr:rowOff>
    </xdr:from>
    <xdr:to>
      <xdr:col>10</xdr:col>
      <xdr:colOff>57150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72FB2D-C139-4544-89BA-AA2E3F967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180976</xdr:rowOff>
    </xdr:from>
    <xdr:to>
      <xdr:col>10</xdr:col>
      <xdr:colOff>9525</xdr:colOff>
      <xdr:row>13</xdr:row>
      <xdr:rowOff>47626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3D3B616C-58B9-4ED8-9E5D-4F1EDB460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2.6601644204584431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  <row r="363">
          <cell r="C363"/>
          <cell r="D363" t="str">
            <v>J</v>
          </cell>
          <cell r="F363">
            <v>4</v>
          </cell>
          <cell r="L363">
            <v>3.81</v>
          </cell>
          <cell r="M363">
            <v>7.4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3.44</v>
          </cell>
          <cell r="M365">
            <v>6.5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7.4019009626820482</v>
          </cell>
        </row>
        <row r="367">
          <cell r="C367"/>
          <cell r="D367" t="str">
            <v>N</v>
          </cell>
          <cell r="F367">
            <v>3.75</v>
          </cell>
          <cell r="L367">
            <v>3.28</v>
          </cell>
          <cell r="M367">
            <v>6.97</v>
          </cell>
        </row>
        <row r="368">
          <cell r="C368"/>
          <cell r="D368" t="str">
            <v>D</v>
          </cell>
          <cell r="F368">
            <v>3.75</v>
          </cell>
          <cell r="L368">
            <v>3.29</v>
          </cell>
          <cell r="M368">
            <v>6.92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0" t="s">
        <v>96</v>
      </c>
      <c r="B1" s="251"/>
      <c r="C1" s="251"/>
      <c r="D1" s="251"/>
      <c r="E1" s="251"/>
      <c r="F1" s="251"/>
      <c r="G1" s="251"/>
      <c r="H1" s="252"/>
      <c r="I1" s="252"/>
      <c r="J1" s="252"/>
    </row>
    <row r="2" spans="1:12" ht="18">
      <c r="A2" s="261" t="s">
        <v>0</v>
      </c>
      <c r="B2" s="262"/>
      <c r="C2" s="262"/>
      <c r="D2" s="262"/>
      <c r="E2" s="262"/>
      <c r="F2" s="262"/>
      <c r="G2" s="262"/>
      <c r="H2" s="263"/>
      <c r="I2" s="263"/>
      <c r="J2" s="263"/>
    </row>
    <row r="3" spans="1:12" ht="16.5">
      <c r="A3" s="41"/>
      <c r="B3" s="253" t="s">
        <v>95</v>
      </c>
      <c r="C3" s="254"/>
      <c r="D3" s="255"/>
      <c r="E3" s="258" t="s">
        <v>1</v>
      </c>
      <c r="F3" s="259"/>
      <c r="G3" s="42" t="s">
        <v>2</v>
      </c>
      <c r="H3" s="256" t="s">
        <v>3</v>
      </c>
      <c r="I3" s="264"/>
      <c r="J3" s="264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6" t="s">
        <v>92</v>
      </c>
      <c r="B18" s="267"/>
      <c r="C18" s="267"/>
      <c r="D18" s="267"/>
      <c r="E18" s="267"/>
      <c r="F18" s="267"/>
      <c r="G18" s="267"/>
      <c r="H18" s="268"/>
      <c r="I18" s="268"/>
      <c r="J18" s="268"/>
      <c r="K18" s="82"/>
      <c r="L18" s="55"/>
    </row>
    <row r="19" spans="1:12" ht="16.5">
      <c r="A19" s="41"/>
      <c r="B19" s="253" t="s">
        <v>95</v>
      </c>
      <c r="C19" s="254"/>
      <c r="D19" s="255"/>
      <c r="E19" s="258" t="s">
        <v>1</v>
      </c>
      <c r="F19" s="259"/>
      <c r="G19" s="42" t="s">
        <v>2</v>
      </c>
      <c r="H19" s="256" t="s">
        <v>3</v>
      </c>
      <c r="I19" s="264"/>
      <c r="J19" s="264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5" t="s">
        <v>22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82"/>
      <c r="L30" s="55"/>
    </row>
    <row r="31" spans="1:12" ht="15.75">
      <c r="A31" s="41"/>
      <c r="B31" s="253" t="s">
        <v>95</v>
      </c>
      <c r="C31" s="254"/>
      <c r="D31" s="255"/>
      <c r="E31" s="256" t="s">
        <v>23</v>
      </c>
      <c r="F31" s="260"/>
      <c r="G31" s="42" t="s">
        <v>2</v>
      </c>
      <c r="H31" s="256" t="s">
        <v>3</v>
      </c>
      <c r="I31" s="257"/>
      <c r="J31" s="257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zoomScale="80" zoomScaleNormal="80" workbookViewId="0">
      <selection activeCell="F6" sqref="F6"/>
    </sheetView>
  </sheetViews>
  <sheetFormatPr defaultRowHeight="15"/>
  <cols>
    <col min="1" max="1" width="55.85546875" style="104" customWidth="1"/>
    <col min="2" max="2" width="13.5703125" style="103" bestFit="1" customWidth="1"/>
    <col min="3" max="4" width="13.5703125" style="104" bestFit="1" customWidth="1"/>
    <col min="5" max="5" width="12.28515625" style="104" bestFit="1" customWidth="1"/>
    <col min="6" max="6" width="15.140625" style="104" customWidth="1"/>
    <col min="7" max="7" width="12.28515625" style="104" customWidth="1"/>
    <col min="8" max="8" width="10.5703125" style="104" customWidth="1"/>
    <col min="9" max="9" width="12.7109375" style="104" customWidth="1"/>
    <col min="10" max="10" width="12" style="104" customWidth="1"/>
    <col min="11" max="11" width="9.42578125" style="104" customWidth="1"/>
    <col min="12" max="12" width="9.42578125" style="149" customWidth="1"/>
    <col min="13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69" t="s">
        <v>98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24" ht="16.5">
      <c r="A2" s="272" t="s">
        <v>120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24" ht="15.75" customHeight="1">
      <c r="A3" s="153"/>
      <c r="B3" s="278" t="s">
        <v>95</v>
      </c>
      <c r="C3" s="279"/>
      <c r="D3" s="280"/>
      <c r="E3" s="270" t="s">
        <v>1</v>
      </c>
      <c r="F3" s="271"/>
      <c r="G3" s="154" t="s">
        <v>2</v>
      </c>
      <c r="H3" s="281" t="s">
        <v>93</v>
      </c>
      <c r="I3" s="282"/>
      <c r="J3" s="283"/>
    </row>
    <row r="4" spans="1:24" ht="17.25" thickBot="1">
      <c r="A4" s="141"/>
      <c r="B4" s="146">
        <v>43861</v>
      </c>
      <c r="C4" s="146">
        <v>44196</v>
      </c>
      <c r="D4" s="146">
        <v>44227</v>
      </c>
      <c r="E4" s="205" t="s">
        <v>4</v>
      </c>
      <c r="F4" s="205" t="s">
        <v>5</v>
      </c>
      <c r="G4" s="205" t="s">
        <v>4</v>
      </c>
      <c r="H4" s="198">
        <v>44165</v>
      </c>
      <c r="I4" s="198">
        <v>44195</v>
      </c>
      <c r="J4" s="199">
        <v>44227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40982.9</v>
      </c>
      <c r="C6" s="175">
        <v>41292.5</v>
      </c>
      <c r="D6" s="175">
        <v>45052.3</v>
      </c>
      <c r="E6" s="175">
        <v>3759.7</v>
      </c>
      <c r="F6" s="175">
        <v>4069.4</v>
      </c>
      <c r="G6" s="175">
        <v>9.1</v>
      </c>
      <c r="H6" s="176">
        <v>4.3</v>
      </c>
      <c r="I6" s="177">
        <v>13.3</v>
      </c>
      <c r="J6" s="178">
        <v>9.9</v>
      </c>
      <c r="K6" s="248"/>
      <c r="M6" s="248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125263.8</v>
      </c>
      <c r="C7" s="175">
        <v>134933.20000000001</v>
      </c>
      <c r="D7" s="175">
        <v>133017.60000000001</v>
      </c>
      <c r="E7" s="175">
        <v>-1915.6</v>
      </c>
      <c r="F7" s="175">
        <v>7753.8</v>
      </c>
      <c r="G7" s="175">
        <v>-1.4</v>
      </c>
      <c r="H7" s="176">
        <v>7.1</v>
      </c>
      <c r="I7" s="177">
        <v>5.7</v>
      </c>
      <c r="J7" s="178">
        <v>6.2</v>
      </c>
      <c r="K7" s="248"/>
      <c r="M7" s="24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14396.3</v>
      </c>
      <c r="C8" s="179">
        <v>23693.8</v>
      </c>
      <c r="D8" s="179">
        <v>21902.3</v>
      </c>
      <c r="E8" s="179">
        <v>-1791.5</v>
      </c>
      <c r="F8" s="179">
        <v>7506</v>
      </c>
      <c r="G8" s="179">
        <v>-7.6</v>
      </c>
      <c r="H8" s="180">
        <v>46.2</v>
      </c>
      <c r="I8" s="181">
        <v>36.6</v>
      </c>
      <c r="J8" s="182">
        <v>52.1</v>
      </c>
      <c r="K8" s="248"/>
      <c r="M8" s="248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110867.5</v>
      </c>
      <c r="C9" s="175">
        <v>111239.4</v>
      </c>
      <c r="D9" s="175">
        <v>111115.3</v>
      </c>
      <c r="E9" s="175">
        <v>-124.1</v>
      </c>
      <c r="F9" s="175">
        <v>247.8</v>
      </c>
      <c r="G9" s="175">
        <v>-0.1</v>
      </c>
      <c r="H9" s="176">
        <v>1.2</v>
      </c>
      <c r="I9" s="177">
        <v>0.9</v>
      </c>
      <c r="J9" s="178">
        <v>0.2</v>
      </c>
      <c r="K9" s="248"/>
      <c r="M9" s="248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5850</v>
      </c>
      <c r="C10" s="179">
        <v>4761.8999999999996</v>
      </c>
      <c r="D10" s="179">
        <v>4644.5</v>
      </c>
      <c r="E10" s="179">
        <v>-117.4</v>
      </c>
      <c r="F10" s="179">
        <v>-1205.5</v>
      </c>
      <c r="G10" s="179">
        <v>-2.5</v>
      </c>
      <c r="H10" s="180">
        <v>-19.5</v>
      </c>
      <c r="I10" s="181">
        <v>-14.4</v>
      </c>
      <c r="J10" s="182">
        <v>-20.6</v>
      </c>
      <c r="K10" s="248"/>
      <c r="M10" s="248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367.4</v>
      </c>
      <c r="C11" s="179">
        <v>248.4</v>
      </c>
      <c r="D11" s="179">
        <v>252.2</v>
      </c>
      <c r="E11" s="179">
        <v>3.8</v>
      </c>
      <c r="F11" s="179">
        <v>-115.2</v>
      </c>
      <c r="G11" s="179">
        <v>1.5</v>
      </c>
      <c r="H11" s="180">
        <v>-36.1</v>
      </c>
      <c r="I11" s="181">
        <v>-35.200000000000003</v>
      </c>
      <c r="J11" s="182">
        <v>-31.4</v>
      </c>
      <c r="K11" s="248"/>
      <c r="M11" s="248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1083.3</v>
      </c>
      <c r="C12" s="179">
        <v>561.1</v>
      </c>
      <c r="D12" s="179">
        <v>453.4</v>
      </c>
      <c r="E12" s="179">
        <v>-107.7</v>
      </c>
      <c r="F12" s="179">
        <v>-629.9</v>
      </c>
      <c r="G12" s="179">
        <v>-19.2</v>
      </c>
      <c r="H12" s="180">
        <v>-72.900000000000006</v>
      </c>
      <c r="I12" s="181">
        <v>-49.9</v>
      </c>
      <c r="J12" s="182">
        <v>-58.2</v>
      </c>
      <c r="K12" s="248"/>
      <c r="M12" s="248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109</v>
      </c>
      <c r="B13" s="175">
        <v>103566.9</v>
      </c>
      <c r="C13" s="175">
        <v>105668</v>
      </c>
      <c r="D13" s="175">
        <v>105765.3</v>
      </c>
      <c r="E13" s="175">
        <v>97.2</v>
      </c>
      <c r="F13" s="175">
        <v>2198.4</v>
      </c>
      <c r="G13" s="175">
        <v>0.1</v>
      </c>
      <c r="H13" s="176">
        <v>3.5</v>
      </c>
      <c r="I13" s="177">
        <v>2.4</v>
      </c>
      <c r="J13" s="178">
        <v>2.1</v>
      </c>
      <c r="K13" s="248"/>
      <c r="M13" s="248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44747.199999999997</v>
      </c>
      <c r="C14" s="179">
        <v>44940.6</v>
      </c>
      <c r="D14" s="179">
        <v>45495</v>
      </c>
      <c r="E14" s="179">
        <v>554.4</v>
      </c>
      <c r="F14" s="179">
        <v>747.7</v>
      </c>
      <c r="G14" s="179">
        <v>1.2</v>
      </c>
      <c r="H14" s="180">
        <v>2.2999999999999998</v>
      </c>
      <c r="I14" s="181">
        <v>-0.4</v>
      </c>
      <c r="J14" s="182">
        <v>1.7</v>
      </c>
      <c r="K14" s="248"/>
      <c r="M14" s="248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58819.6</v>
      </c>
      <c r="C15" s="179">
        <v>60727.5</v>
      </c>
      <c r="D15" s="179">
        <v>60270.3</v>
      </c>
      <c r="E15" s="179">
        <v>-457.2</v>
      </c>
      <c r="F15" s="179">
        <v>1450.7</v>
      </c>
      <c r="G15" s="179">
        <v>-0.8</v>
      </c>
      <c r="H15" s="180">
        <v>4.3</v>
      </c>
      <c r="I15" s="181">
        <v>4.5999999999999996</v>
      </c>
      <c r="J15" s="182">
        <v>2.5</v>
      </c>
      <c r="K15" s="248"/>
      <c r="M15" s="248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51620.9</v>
      </c>
      <c r="C16" s="175">
        <v>51573.599999999999</v>
      </c>
      <c r="D16" s="175">
        <v>51713.7</v>
      </c>
      <c r="E16" s="175">
        <v>140.19999999999999</v>
      </c>
      <c r="F16" s="175">
        <v>92.9</v>
      </c>
      <c r="G16" s="175">
        <v>0.3</v>
      </c>
      <c r="H16" s="176">
        <v>2</v>
      </c>
      <c r="I16" s="177">
        <v>5.8</v>
      </c>
      <c r="J16" s="178">
        <v>0.2</v>
      </c>
      <c r="K16" s="248"/>
      <c r="L16" s="149"/>
      <c r="M16" s="248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114625.9</v>
      </c>
      <c r="C17" s="183">
        <v>124652.2</v>
      </c>
      <c r="D17" s="183">
        <v>126356.2</v>
      </c>
      <c r="E17" s="185">
        <v>1704</v>
      </c>
      <c r="F17" s="183">
        <v>11730.3</v>
      </c>
      <c r="G17" s="183">
        <v>1.4</v>
      </c>
      <c r="H17" s="184">
        <v>8.4</v>
      </c>
      <c r="I17" s="185">
        <v>8.1</v>
      </c>
      <c r="J17" s="186">
        <v>10.199999999999999</v>
      </c>
      <c r="K17" s="248"/>
      <c r="M17" s="248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0"/>
      <c r="F18" s="152"/>
      <c r="G18" s="152"/>
      <c r="H18" s="152"/>
      <c r="I18" s="152"/>
      <c r="J18" s="152"/>
      <c r="K18" s="248"/>
      <c r="M18" s="248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5" t="s">
        <v>121</v>
      </c>
      <c r="B19" s="276"/>
      <c r="C19" s="276"/>
      <c r="D19" s="276"/>
      <c r="E19" s="276"/>
      <c r="F19" s="276"/>
      <c r="G19" s="276"/>
      <c r="H19" s="276"/>
      <c r="I19" s="276"/>
      <c r="J19" s="277"/>
      <c r="K19" s="248"/>
      <c r="M19" s="248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78" t="str">
        <f>B3</f>
        <v>N$ Million</v>
      </c>
      <c r="C20" s="279"/>
      <c r="D20" s="280"/>
      <c r="E20" s="270" t="s">
        <v>1</v>
      </c>
      <c r="F20" s="271"/>
      <c r="G20" s="212" t="s">
        <v>2</v>
      </c>
      <c r="H20" s="278" t="str">
        <f>H3</f>
        <v>Annual percentage change</v>
      </c>
      <c r="I20" s="279"/>
      <c r="J20" s="284"/>
      <c r="K20" s="248"/>
      <c r="M20" s="248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43861</v>
      </c>
      <c r="C21" s="145">
        <f>C4</f>
        <v>44196</v>
      </c>
      <c r="D21" s="145">
        <f>D4</f>
        <v>44227</v>
      </c>
      <c r="E21" s="205" t="s">
        <v>4</v>
      </c>
      <c r="F21" s="205" t="s">
        <v>5</v>
      </c>
      <c r="G21" s="205" t="s">
        <v>4</v>
      </c>
      <c r="H21" s="198">
        <f>H4</f>
        <v>44165</v>
      </c>
      <c r="I21" s="198">
        <f>I4</f>
        <v>44195</v>
      </c>
      <c r="J21" s="199">
        <f>J4</f>
        <v>44227</v>
      </c>
      <c r="K21" s="248"/>
      <c r="M21" s="248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248"/>
      <c r="M22" s="248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114625.9</v>
      </c>
      <c r="C23" s="187">
        <v>124652.2</v>
      </c>
      <c r="D23" s="187">
        <v>126356.2</v>
      </c>
      <c r="E23" s="187">
        <v>1704</v>
      </c>
      <c r="F23" s="187">
        <v>11730.3</v>
      </c>
      <c r="G23" s="188">
        <v>1.4</v>
      </c>
      <c r="H23" s="188">
        <v>8.4</v>
      </c>
      <c r="I23" s="188">
        <v>8.1</v>
      </c>
      <c r="J23" s="189">
        <v>10.199999999999999</v>
      </c>
      <c r="K23" s="248"/>
      <c r="M23" s="248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2641.3</v>
      </c>
      <c r="C24" s="190">
        <v>2914.2</v>
      </c>
      <c r="D24" s="190">
        <v>3031.5</v>
      </c>
      <c r="E24" s="190">
        <v>117.2</v>
      </c>
      <c r="F24" s="190">
        <v>390.2</v>
      </c>
      <c r="G24" s="191">
        <v>4</v>
      </c>
      <c r="H24" s="191">
        <v>-0.4</v>
      </c>
      <c r="I24" s="191">
        <v>1.4</v>
      </c>
      <c r="J24" s="192">
        <v>14.8</v>
      </c>
      <c r="K24" s="248"/>
      <c r="M24" s="248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53604.2</v>
      </c>
      <c r="C25" s="190">
        <v>58371.3</v>
      </c>
      <c r="D25" s="190">
        <v>60321.9</v>
      </c>
      <c r="E25" s="190">
        <v>1950.6</v>
      </c>
      <c r="F25" s="190">
        <v>6717.6</v>
      </c>
      <c r="G25" s="191">
        <v>3.3</v>
      </c>
      <c r="H25" s="191">
        <v>9.4</v>
      </c>
      <c r="I25" s="191">
        <v>7.9</v>
      </c>
      <c r="J25" s="192">
        <v>12.5</v>
      </c>
      <c r="K25" s="248"/>
      <c r="M25" s="248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58380.4</v>
      </c>
      <c r="C26" s="190">
        <v>63366.7</v>
      </c>
      <c r="D26" s="190">
        <v>63002.8</v>
      </c>
      <c r="E26" s="190">
        <v>-363.9</v>
      </c>
      <c r="F26" s="190">
        <v>4622.3999999999996</v>
      </c>
      <c r="G26" s="191">
        <v>-0.6</v>
      </c>
      <c r="H26" s="191">
        <v>7.9</v>
      </c>
      <c r="I26" s="191">
        <v>8.6</v>
      </c>
      <c r="J26" s="192">
        <v>7.9</v>
      </c>
      <c r="K26" s="248"/>
      <c r="M26" s="248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248"/>
      <c r="M27" s="248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248"/>
      <c r="M28" s="248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2" t="s">
        <v>22</v>
      </c>
      <c r="B29" s="273"/>
      <c r="C29" s="273"/>
      <c r="D29" s="273"/>
      <c r="E29" s="273"/>
      <c r="F29" s="273"/>
      <c r="G29" s="273"/>
      <c r="H29" s="273"/>
      <c r="I29" s="273"/>
      <c r="J29" s="274"/>
      <c r="K29" s="248"/>
      <c r="M29" s="248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78" t="str">
        <f>B3</f>
        <v>N$ Million</v>
      </c>
      <c r="C30" s="279"/>
      <c r="D30" s="280"/>
      <c r="E30" s="270" t="s">
        <v>1</v>
      </c>
      <c r="F30" s="271"/>
      <c r="G30" s="169" t="s">
        <v>2</v>
      </c>
      <c r="H30" s="278" t="str">
        <f>H3</f>
        <v>Annual percentage change</v>
      </c>
      <c r="I30" s="279"/>
      <c r="J30" s="284"/>
      <c r="K30" s="248"/>
      <c r="M30" s="248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43861</v>
      </c>
      <c r="C31" s="146">
        <f>C4</f>
        <v>44196</v>
      </c>
      <c r="D31" s="145">
        <f>D4</f>
        <v>44227</v>
      </c>
      <c r="E31" s="145" t="s">
        <v>4</v>
      </c>
      <c r="F31" s="145" t="s">
        <v>5</v>
      </c>
      <c r="G31" s="145" t="s">
        <v>4</v>
      </c>
      <c r="H31" s="145">
        <f>H4</f>
        <v>44165</v>
      </c>
      <c r="I31" s="145">
        <f>I4</f>
        <v>44195</v>
      </c>
      <c r="J31" s="210">
        <f>J4</f>
        <v>44227</v>
      </c>
      <c r="K31" s="248"/>
      <c r="M31" s="248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248"/>
      <c r="M32" s="248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104043.6</v>
      </c>
      <c r="C33" s="195">
        <v>105375.5</v>
      </c>
      <c r="D33" s="195">
        <v>105599.6</v>
      </c>
      <c r="E33" s="195">
        <v>224.1</v>
      </c>
      <c r="F33" s="195">
        <v>1556</v>
      </c>
      <c r="G33" s="128">
        <v>0.2</v>
      </c>
      <c r="H33" s="128">
        <v>2.7</v>
      </c>
      <c r="I33" s="128">
        <v>1.6</v>
      </c>
      <c r="J33" s="131">
        <v>1.5</v>
      </c>
      <c r="K33" s="248"/>
      <c r="M33" s="248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5849.8</v>
      </c>
      <c r="C34" s="196">
        <v>4761.6000000000004</v>
      </c>
      <c r="D34" s="196">
        <v>4644.5</v>
      </c>
      <c r="E34" s="196">
        <v>-117.1</v>
      </c>
      <c r="F34" s="196">
        <v>-1205.3</v>
      </c>
      <c r="G34" s="128">
        <v>-2.5</v>
      </c>
      <c r="H34" s="129">
        <v>-19.5</v>
      </c>
      <c r="I34" s="129">
        <v>-14.4</v>
      </c>
      <c r="J34" s="130">
        <v>-20.6</v>
      </c>
      <c r="K34" s="248"/>
      <c r="M34" s="248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44455.6</v>
      </c>
      <c r="C35" s="195">
        <v>44306.8</v>
      </c>
      <c r="D35" s="195">
        <v>44884.4</v>
      </c>
      <c r="E35" s="195">
        <v>577.5</v>
      </c>
      <c r="F35" s="195">
        <v>428.8</v>
      </c>
      <c r="G35" s="128">
        <v>1.3</v>
      </c>
      <c r="H35" s="128">
        <v>1.6</v>
      </c>
      <c r="I35" s="128">
        <v>-1.2</v>
      </c>
      <c r="J35" s="131">
        <v>1</v>
      </c>
      <c r="K35" s="248"/>
      <c r="M35" s="248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5">
        <v>40362.400000000001</v>
      </c>
      <c r="C36" s="235">
        <v>40789.4</v>
      </c>
      <c r="D36" s="235">
        <v>41313.5</v>
      </c>
      <c r="E36" s="235">
        <v>524.1</v>
      </c>
      <c r="F36" s="235">
        <v>951.1</v>
      </c>
      <c r="G36" s="236">
        <v>1.3</v>
      </c>
      <c r="H36" s="236">
        <v>2.6</v>
      </c>
      <c r="I36" s="236">
        <v>0.3</v>
      </c>
      <c r="J36" s="236">
        <v>2.4</v>
      </c>
      <c r="K36" s="248"/>
      <c r="M36" s="248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38">
        <v>13116.2</v>
      </c>
      <c r="C37" s="238">
        <v>12363.5</v>
      </c>
      <c r="D37" s="238">
        <v>12697.5</v>
      </c>
      <c r="E37" s="238">
        <v>334</v>
      </c>
      <c r="F37" s="238">
        <v>-418.7</v>
      </c>
      <c r="G37" s="239">
        <v>2.7</v>
      </c>
      <c r="H37" s="239">
        <v>-7.2</v>
      </c>
      <c r="I37" s="239">
        <v>-8.6999999999999993</v>
      </c>
      <c r="J37" s="240">
        <v>-3.2</v>
      </c>
      <c r="K37" s="248"/>
      <c r="M37" s="248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38">
        <v>16907.7</v>
      </c>
      <c r="C38" s="238">
        <v>17033.2</v>
      </c>
      <c r="D38" s="238">
        <v>16806.099999999999</v>
      </c>
      <c r="E38" s="238">
        <v>-227.1</v>
      </c>
      <c r="F38" s="238">
        <v>-101.6</v>
      </c>
      <c r="G38" s="239">
        <v>-1.3</v>
      </c>
      <c r="H38" s="239">
        <v>4.0999999999999996</v>
      </c>
      <c r="I38" s="239">
        <v>0.1</v>
      </c>
      <c r="J38" s="240">
        <v>-0.6</v>
      </c>
      <c r="K38" s="248"/>
      <c r="M38" s="248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38">
        <v>10338.5</v>
      </c>
      <c r="C39" s="238">
        <v>11392.7</v>
      </c>
      <c r="D39" s="238">
        <v>11809.9</v>
      </c>
      <c r="E39" s="238">
        <v>417.2</v>
      </c>
      <c r="F39" s="238">
        <v>1471.4</v>
      </c>
      <c r="G39" s="239">
        <v>3.7</v>
      </c>
      <c r="H39" s="239">
        <v>16.899999999999999</v>
      </c>
      <c r="I39" s="239">
        <v>12.6</v>
      </c>
      <c r="J39" s="240">
        <v>14.2</v>
      </c>
      <c r="K39" s="248"/>
      <c r="M39" s="248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128</v>
      </c>
      <c r="B40" s="235">
        <v>4093.2</v>
      </c>
      <c r="C40" s="235">
        <v>3517.5</v>
      </c>
      <c r="D40" s="235">
        <v>3570.9</v>
      </c>
      <c r="E40" s="235">
        <v>53.4</v>
      </c>
      <c r="F40" s="235">
        <v>-522.29999999999995</v>
      </c>
      <c r="G40" s="236">
        <v>1.5</v>
      </c>
      <c r="H40" s="236">
        <v>-15.7</v>
      </c>
      <c r="I40" s="236">
        <v>-15.8</v>
      </c>
      <c r="J40" s="237">
        <v>-12.8</v>
      </c>
      <c r="K40" s="248"/>
      <c r="M40" s="248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1"/>
      <c r="C41" s="241"/>
      <c r="D41" s="241"/>
      <c r="E41" s="235"/>
      <c r="F41" s="235"/>
      <c r="G41" s="236"/>
      <c r="H41" s="242"/>
      <c r="I41" s="242"/>
      <c r="J41" s="243"/>
      <c r="K41" s="248"/>
      <c r="M41" s="248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124</v>
      </c>
      <c r="B42" s="235">
        <v>58668</v>
      </c>
      <c r="C42" s="235">
        <v>60518</v>
      </c>
      <c r="D42" s="235">
        <v>60108.1</v>
      </c>
      <c r="E42" s="235">
        <v>-409.9</v>
      </c>
      <c r="F42" s="235">
        <v>1440.1</v>
      </c>
      <c r="G42" s="236">
        <v>-0.7</v>
      </c>
      <c r="H42" s="236">
        <v>4.0999999999999996</v>
      </c>
      <c r="I42" s="236">
        <v>4.5</v>
      </c>
      <c r="J42" s="237">
        <v>2.5</v>
      </c>
      <c r="K42" s="248"/>
      <c r="M42" s="248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5">
        <v>52046.3</v>
      </c>
      <c r="C43" s="235">
        <v>54031</v>
      </c>
      <c r="D43" s="235">
        <v>53708.3</v>
      </c>
      <c r="E43" s="235">
        <v>-322.7</v>
      </c>
      <c r="F43" s="235">
        <v>1662</v>
      </c>
      <c r="G43" s="236">
        <v>-0.6</v>
      </c>
      <c r="H43" s="236">
        <v>5.2</v>
      </c>
      <c r="I43" s="236">
        <v>5.4</v>
      </c>
      <c r="J43" s="237">
        <v>3.2</v>
      </c>
      <c r="K43" s="248"/>
      <c r="M43" s="248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38">
        <v>40203.300000000003</v>
      </c>
      <c r="C44" s="238">
        <v>41872.1</v>
      </c>
      <c r="D44" s="238">
        <v>41659.9</v>
      </c>
      <c r="E44" s="238">
        <v>-212.2</v>
      </c>
      <c r="F44" s="238">
        <v>1456.7</v>
      </c>
      <c r="G44" s="239">
        <v>-0.5</v>
      </c>
      <c r="H44" s="239">
        <v>4.5</v>
      </c>
      <c r="I44" s="239">
        <v>5.2</v>
      </c>
      <c r="J44" s="240">
        <v>3.6</v>
      </c>
      <c r="K44" s="248"/>
      <c r="M44" s="248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38">
        <v>9489.2999999999993</v>
      </c>
      <c r="C45" s="238">
        <v>9708</v>
      </c>
      <c r="D45" s="238">
        <v>9639.6</v>
      </c>
      <c r="E45" s="238">
        <v>-68.400000000000006</v>
      </c>
      <c r="F45" s="238">
        <v>150.30000000000001</v>
      </c>
      <c r="G45" s="239">
        <v>-0.7</v>
      </c>
      <c r="H45" s="239">
        <v>7.9</v>
      </c>
      <c r="I45" s="239">
        <v>5.7</v>
      </c>
      <c r="J45" s="240">
        <v>1.6</v>
      </c>
      <c r="K45" s="248"/>
      <c r="M45" s="248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107</v>
      </c>
      <c r="B46" s="238">
        <v>2353.6999999999998</v>
      </c>
      <c r="C46" s="238">
        <v>2450.9</v>
      </c>
      <c r="D46" s="238">
        <v>2408.6999999999998</v>
      </c>
      <c r="E46" s="238">
        <v>-42.2</v>
      </c>
      <c r="F46" s="238">
        <v>55</v>
      </c>
      <c r="G46" s="239">
        <v>-1.7</v>
      </c>
      <c r="H46" s="239">
        <v>9.1</v>
      </c>
      <c r="I46" s="239">
        <v>8.6</v>
      </c>
      <c r="J46" s="240">
        <v>2.2999999999999998</v>
      </c>
      <c r="K46" s="248"/>
      <c r="M46" s="248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127</v>
      </c>
      <c r="B47" s="235">
        <v>6621.7</v>
      </c>
      <c r="C47" s="235">
        <v>6487</v>
      </c>
      <c r="D47" s="235">
        <v>6399.8</v>
      </c>
      <c r="E47" s="235">
        <v>-87.1</v>
      </c>
      <c r="F47" s="235">
        <v>-221.8</v>
      </c>
      <c r="G47" s="236">
        <v>-1.3</v>
      </c>
      <c r="H47" s="236">
        <v>-3.9</v>
      </c>
      <c r="I47" s="236">
        <v>-2.6</v>
      </c>
      <c r="J47" s="236">
        <v>-3.4</v>
      </c>
      <c r="K47" s="248"/>
      <c r="M47" s="248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4">
        <v>920</v>
      </c>
      <c r="C48" s="244">
        <v>550.6</v>
      </c>
      <c r="D48" s="244">
        <v>607.1</v>
      </c>
      <c r="E48" s="244">
        <v>56.5</v>
      </c>
      <c r="F48" s="244">
        <v>-312.89999999999998</v>
      </c>
      <c r="G48" s="245">
        <v>10.3</v>
      </c>
      <c r="H48" s="245">
        <v>-35.1</v>
      </c>
      <c r="I48" s="245">
        <v>-43</v>
      </c>
      <c r="J48" s="245">
        <v>-34</v>
      </c>
      <c r="K48" s="248"/>
      <c r="M48" s="248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3:21">
      <c r="E49" s="247"/>
      <c r="F49" s="247"/>
      <c r="K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4"/>
    </row>
    <row r="51" spans="3:21">
      <c r="C51" s="234"/>
    </row>
    <row r="52" spans="3:21">
      <c r="C52" s="234"/>
      <c r="H52" s="149"/>
      <c r="I52" s="149"/>
      <c r="J52" s="149"/>
    </row>
    <row r="53" spans="3:21">
      <c r="C53" s="234"/>
      <c r="H53" s="149"/>
      <c r="I53" s="149"/>
      <c r="J53" s="149"/>
    </row>
    <row r="54" spans="3:21">
      <c r="C54" s="234"/>
    </row>
    <row r="55" spans="3:21">
      <c r="C55" s="234"/>
    </row>
    <row r="56" spans="3:21">
      <c r="C56" s="234"/>
    </row>
    <row r="57" spans="3:21">
      <c r="C57" s="234"/>
    </row>
    <row r="58" spans="3:21">
      <c r="C58" s="234"/>
    </row>
    <row r="59" spans="3:21">
      <c r="C59" s="234"/>
    </row>
    <row r="60" spans="3:21">
      <c r="C60" s="234"/>
    </row>
    <row r="61" spans="3:21">
      <c r="C61" s="234"/>
    </row>
    <row r="62" spans="3:21">
      <c r="C62" s="234"/>
    </row>
    <row r="63" spans="3:21">
      <c r="C63" s="234"/>
    </row>
    <row r="64" spans="3:21">
      <c r="C64" s="234"/>
    </row>
    <row r="65" spans="3:3">
      <c r="C65" s="234"/>
    </row>
    <row r="66" spans="3:3">
      <c r="C66" s="234"/>
    </row>
    <row r="67" spans="3:3">
      <c r="C67" s="234"/>
    </row>
    <row r="68" spans="3:3">
      <c r="C68" s="234"/>
    </row>
    <row r="69" spans="3:3">
      <c r="C69" s="234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C33" sqref="C33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110</v>
      </c>
    </row>
    <row r="2" spans="1:6" ht="17.25" thickBot="1">
      <c r="A2" s="51" t="s">
        <v>36</v>
      </c>
      <c r="B2" s="197">
        <v>44195</v>
      </c>
      <c r="C2" s="197">
        <v>43861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6.92</v>
      </c>
      <c r="C10" s="102">
        <v>6.6625716911397603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3.29</v>
      </c>
      <c r="C12" s="102">
        <v>3.236108493599323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117</v>
      </c>
      <c r="B14" s="135">
        <f>B2</f>
        <v>44195</v>
      </c>
      <c r="C14" s="197">
        <f>C2</f>
        <v>43861</v>
      </c>
    </row>
    <row r="15" spans="1:6" ht="15.75">
      <c r="A15" s="52"/>
      <c r="B15" s="83"/>
      <c r="C15" s="83"/>
    </row>
    <row r="16" spans="1:6" ht="15.75">
      <c r="A16" s="52" t="s">
        <v>116</v>
      </c>
      <c r="B16" s="132">
        <v>31744.525431869999</v>
      </c>
      <c r="C16" s="132">
        <v>34372.211051659993</v>
      </c>
      <c r="D16" s="249"/>
      <c r="E16" s="134"/>
      <c r="F16" s="134"/>
    </row>
    <row r="17" spans="1:7" ht="15.75">
      <c r="A17" s="52" t="s">
        <v>46</v>
      </c>
      <c r="B17" s="132">
        <v>1226.8510117499973</v>
      </c>
      <c r="C17" s="132">
        <v>2627.6856197899942</v>
      </c>
      <c r="E17" s="216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44195</v>
      </c>
      <c r="C19" s="197">
        <f>C2</f>
        <v>43861</v>
      </c>
    </row>
    <row r="20" spans="1:7" ht="15.75">
      <c r="A20" s="52"/>
      <c r="B20" s="83"/>
      <c r="C20" s="83"/>
    </row>
    <row r="21" spans="1:7" ht="16.5">
      <c r="A21" s="53" t="s">
        <v>111</v>
      </c>
      <c r="B21" s="200">
        <v>14.62175</v>
      </c>
      <c r="C21" s="200">
        <v>15.2692</v>
      </c>
    </row>
    <row r="22" spans="1:7" ht="15.75">
      <c r="A22" s="52" t="s">
        <v>114</v>
      </c>
      <c r="B22" s="200">
        <f>1/B21</f>
        <v>6.839126643527621E-2</v>
      </c>
      <c r="C22" s="200">
        <f>1/C21</f>
        <v>6.5491315851518087E-2</v>
      </c>
      <c r="E22" s="137"/>
    </row>
    <row r="23" spans="1:7" ht="16.5">
      <c r="A23" s="53" t="s">
        <v>112</v>
      </c>
      <c r="B23" s="200">
        <v>19.914000000000001</v>
      </c>
      <c r="C23" s="200">
        <v>20.925899999999999</v>
      </c>
    </row>
    <row r="24" spans="1:7" ht="15.75">
      <c r="A24" s="52" t="s">
        <v>115</v>
      </c>
      <c r="B24" s="200">
        <f>1/B23</f>
        <v>5.0215928492517825E-2</v>
      </c>
      <c r="C24" s="200">
        <f>1/C23</f>
        <v>4.7787669825431645E-2</v>
      </c>
      <c r="F24" s="103"/>
      <c r="G24" s="103"/>
    </row>
    <row r="25" spans="1:7" ht="16.5">
      <c r="A25" s="53" t="s">
        <v>47</v>
      </c>
      <c r="B25" s="200">
        <v>7.0544500000000001</v>
      </c>
      <c r="C25" s="200">
        <v>6.8456000000000001</v>
      </c>
    </row>
    <row r="26" spans="1:7" ht="15.75">
      <c r="A26" s="52" t="s">
        <v>113</v>
      </c>
      <c r="B26" s="200">
        <f>1/B25</f>
        <v>0.14175449538943505</v>
      </c>
      <c r="C26" s="200">
        <f>1/C25</f>
        <v>0.14607923337618323</v>
      </c>
    </row>
    <row r="27" spans="1:7" ht="16.5">
      <c r="A27" s="53" t="s">
        <v>48</v>
      </c>
      <c r="B27" s="200">
        <v>17.971599999999999</v>
      </c>
      <c r="C27" s="200">
        <v>18.47195</v>
      </c>
    </row>
    <row r="28" spans="1:7" ht="15.75">
      <c r="A28" s="52" t="s">
        <v>49</v>
      </c>
      <c r="B28" s="200">
        <f>1/B27</f>
        <v>5.5643348394132972E-2</v>
      </c>
      <c r="C28" s="200">
        <f>1/C27</f>
        <v>5.4136136141555172E-2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44195</v>
      </c>
      <c r="C30" s="197">
        <f>C2</f>
        <v>43861</v>
      </c>
    </row>
    <row r="31" spans="1:7" ht="15.75">
      <c r="A31" s="52"/>
      <c r="B31" s="84"/>
      <c r="C31" s="246"/>
    </row>
    <row r="32" spans="1:7" ht="15.75">
      <c r="A32" s="52" t="s">
        <v>43</v>
      </c>
      <c r="B32" s="16">
        <v>2.4</v>
      </c>
      <c r="C32" s="16">
        <v>2.6601644204584431</v>
      </c>
    </row>
    <row r="33" spans="1:4" ht="15.75">
      <c r="A33" s="52" t="s">
        <v>44</v>
      </c>
      <c r="B33" s="16">
        <v>2.4</v>
      </c>
      <c r="C33" s="16">
        <v>0.93445595783757085</v>
      </c>
      <c r="D33" s="133"/>
    </row>
    <row r="34" spans="1:4" ht="16.5" thickBot="1">
      <c r="A34" s="54" t="s">
        <v>45</v>
      </c>
      <c r="B34" s="85">
        <v>9.943004064609795E-3</v>
      </c>
      <c r="C34" s="85">
        <v>0.93445595783757085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90" zoomScaleNormal="90" workbookViewId="0">
      <selection activeCell="E32" sqref="E32"/>
    </sheetView>
  </sheetViews>
  <sheetFormatPr defaultRowHeight="15"/>
  <cols>
    <col min="1" max="16384" width="9.140625" style="214"/>
  </cols>
  <sheetData>
    <row r="1" spans="2:2">
      <c r="B1" s="213" t="s">
        <v>118</v>
      </c>
    </row>
    <row r="15" spans="2:2">
      <c r="B15" s="213" t="s">
        <v>119</v>
      </c>
    </row>
    <row r="30" spans="2:2">
      <c r="B30" s="2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opLeftCell="A46" zoomScale="80" zoomScaleNormal="80" workbookViewId="0">
      <selection activeCell="B5" sqref="B5:D5"/>
    </sheetView>
  </sheetViews>
  <sheetFormatPr defaultRowHeight="12.75"/>
  <cols>
    <col min="1" max="1" width="52.42578125" style="104" customWidth="1"/>
    <col min="2" max="2" width="14.42578125" style="104" customWidth="1"/>
    <col min="3" max="3" width="15.85546875" style="104" customWidth="1"/>
    <col min="4" max="4" width="15.140625" style="104" customWidth="1"/>
    <col min="5" max="6" width="14.28515625" style="104" customWidth="1"/>
    <col min="7" max="7" width="14.140625" style="104" customWidth="1"/>
    <col min="8" max="8" width="13.28515625" style="104" customWidth="1"/>
    <col min="9" max="9" width="13" style="104" customWidth="1"/>
    <col min="10" max="10" width="12.85546875" style="104" customWidth="1"/>
    <col min="11" max="11" width="13.5703125" style="149" customWidth="1"/>
    <col min="12" max="13" width="11.7109375" style="149" customWidth="1"/>
    <col min="14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85" t="s">
        <v>98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27" ht="19.5" customHeight="1">
      <c r="A2" s="287" t="s">
        <v>122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27" ht="19.5" customHeight="1">
      <c r="A3" s="290"/>
      <c r="B3" s="291"/>
      <c r="C3" s="291"/>
      <c r="D3" s="291"/>
      <c r="E3" s="291"/>
      <c r="F3" s="291"/>
      <c r="G3" s="291"/>
      <c r="H3" s="291"/>
      <c r="I3" s="291"/>
      <c r="J3" s="292"/>
    </row>
    <row r="4" spans="1:27" ht="16.5">
      <c r="A4" s="114"/>
      <c r="B4" s="293" t="s">
        <v>95</v>
      </c>
      <c r="C4" s="295"/>
      <c r="D4" s="294"/>
      <c r="E4" s="293" t="s">
        <v>1</v>
      </c>
      <c r="F4" s="294"/>
      <c r="G4" s="115" t="s">
        <v>2</v>
      </c>
      <c r="H4" s="293" t="s">
        <v>93</v>
      </c>
      <c r="I4" s="295"/>
      <c r="J4" s="296"/>
    </row>
    <row r="5" spans="1:27" ht="17.25" thickBot="1">
      <c r="A5" s="116"/>
      <c r="B5" s="163">
        <v>43861</v>
      </c>
      <c r="C5" s="145">
        <v>44196</v>
      </c>
      <c r="D5" s="145">
        <v>44227</v>
      </c>
      <c r="E5" s="146" t="s">
        <v>4</v>
      </c>
      <c r="F5" s="138" t="s">
        <v>5</v>
      </c>
      <c r="G5" s="146" t="s">
        <v>4</v>
      </c>
      <c r="H5" s="198">
        <v>44165</v>
      </c>
      <c r="I5" s="198">
        <v>44195</v>
      </c>
      <c r="J5" s="199">
        <v>44227</v>
      </c>
    </row>
    <row r="6" spans="1:27" ht="17.25" thickTop="1">
      <c r="A6" s="119" t="s">
        <v>50</v>
      </c>
      <c r="B6" s="217">
        <v>33179.800000000003</v>
      </c>
      <c r="C6" s="175">
        <v>32311.9</v>
      </c>
      <c r="D6" s="175">
        <v>34866.6</v>
      </c>
      <c r="E6" s="175">
        <v>2554.8000000000002</v>
      </c>
      <c r="F6" s="175">
        <v>1686.8</v>
      </c>
      <c r="G6" s="175">
        <v>7.9</v>
      </c>
      <c r="H6" s="175">
        <v>-0.7</v>
      </c>
      <c r="I6" s="175">
        <v>4.8</v>
      </c>
      <c r="J6" s="219">
        <v>5.0999999999999996</v>
      </c>
      <c r="X6" s="149"/>
      <c r="Y6" s="149"/>
      <c r="Z6" s="149"/>
      <c r="AA6" s="149"/>
    </row>
    <row r="7" spans="1:27" ht="16.5">
      <c r="A7" s="119" t="s">
        <v>51</v>
      </c>
      <c r="B7" s="177">
        <v>31024.799999999999</v>
      </c>
      <c r="C7" s="175">
        <v>31171.4</v>
      </c>
      <c r="D7" s="175">
        <v>33922.199999999997</v>
      </c>
      <c r="E7" s="175">
        <v>2750.8</v>
      </c>
      <c r="F7" s="175">
        <v>2897.4</v>
      </c>
      <c r="G7" s="175">
        <v>8.8000000000000007</v>
      </c>
      <c r="H7" s="175">
        <v>2.7</v>
      </c>
      <c r="I7" s="175">
        <v>13.1</v>
      </c>
      <c r="J7" s="219">
        <v>9.3000000000000007</v>
      </c>
      <c r="X7" s="149"/>
      <c r="Y7" s="149"/>
      <c r="Z7" s="149"/>
      <c r="AA7" s="149"/>
    </row>
    <row r="8" spans="1:27" ht="16.5">
      <c r="A8" s="107" t="s">
        <v>52</v>
      </c>
      <c r="B8" s="181">
        <v>11780.4</v>
      </c>
      <c r="C8" s="179">
        <v>9150.5</v>
      </c>
      <c r="D8" s="179">
        <v>9892.5</v>
      </c>
      <c r="E8" s="179">
        <v>741.9</v>
      </c>
      <c r="F8" s="179">
        <v>-1888</v>
      </c>
      <c r="G8" s="179">
        <v>8.1</v>
      </c>
      <c r="H8" s="179">
        <v>-20.5</v>
      </c>
      <c r="I8" s="179">
        <v>-15</v>
      </c>
      <c r="J8" s="220">
        <v>-16</v>
      </c>
      <c r="X8" s="149"/>
      <c r="Y8" s="149"/>
      <c r="Z8" s="149"/>
      <c r="AA8" s="149"/>
    </row>
    <row r="9" spans="1:27" ht="16.5">
      <c r="A9" s="107" t="s">
        <v>53</v>
      </c>
      <c r="B9" s="181">
        <v>19084.8</v>
      </c>
      <c r="C9" s="179">
        <v>21946</v>
      </c>
      <c r="D9" s="179">
        <v>23940.400000000001</v>
      </c>
      <c r="E9" s="179">
        <v>1994.4</v>
      </c>
      <c r="F9" s="179">
        <v>4855.6000000000004</v>
      </c>
      <c r="G9" s="179">
        <v>9.1</v>
      </c>
      <c r="H9" s="179">
        <v>17.3</v>
      </c>
      <c r="I9" s="179">
        <v>31.7</v>
      </c>
      <c r="J9" s="220">
        <v>25.4</v>
      </c>
      <c r="X9" s="149"/>
      <c r="Y9" s="149"/>
      <c r="Z9" s="149"/>
      <c r="AA9" s="149"/>
    </row>
    <row r="10" spans="1:27" ht="16.5">
      <c r="A10" s="107" t="s">
        <v>54</v>
      </c>
      <c r="B10" s="181">
        <v>159.6</v>
      </c>
      <c r="C10" s="179">
        <v>74.8</v>
      </c>
      <c r="D10" s="179">
        <v>89.4</v>
      </c>
      <c r="E10" s="179">
        <v>14.5</v>
      </c>
      <c r="F10" s="179">
        <v>-70.2</v>
      </c>
      <c r="G10" s="179">
        <v>19.399999999999999</v>
      </c>
      <c r="H10" s="179">
        <v>-35.4</v>
      </c>
      <c r="I10" s="179">
        <v>-40.200000000000003</v>
      </c>
      <c r="J10" s="220">
        <v>-44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220">
        <v>1</v>
      </c>
      <c r="X11" s="149"/>
      <c r="Y11" s="149"/>
      <c r="Z11" s="149"/>
      <c r="AA11" s="149"/>
    </row>
    <row r="12" spans="1:27" ht="16.5">
      <c r="A12" s="119" t="s">
        <v>55</v>
      </c>
      <c r="B12" s="177">
        <v>2155</v>
      </c>
      <c r="C12" s="175">
        <v>1140.5</v>
      </c>
      <c r="D12" s="175">
        <v>944.4</v>
      </c>
      <c r="E12" s="175">
        <v>-196.1</v>
      </c>
      <c r="F12" s="175">
        <v>-1210.5999999999999</v>
      </c>
      <c r="G12" s="175">
        <v>-17.2</v>
      </c>
      <c r="H12" s="175">
        <v>-52.6</v>
      </c>
      <c r="I12" s="175">
        <v>-65</v>
      </c>
      <c r="J12" s="178">
        <v>-56.2</v>
      </c>
      <c r="X12" s="149"/>
      <c r="Y12" s="149"/>
      <c r="Z12" s="149"/>
      <c r="AA12" s="149"/>
    </row>
    <row r="13" spans="1:27" ht="16.5">
      <c r="A13" s="107" t="s">
        <v>56</v>
      </c>
      <c r="B13" s="181">
        <v>2066.1999999999998</v>
      </c>
      <c r="C13" s="179">
        <v>1040.7</v>
      </c>
      <c r="D13" s="179">
        <v>845.7</v>
      </c>
      <c r="E13" s="179">
        <v>-195</v>
      </c>
      <c r="F13" s="179">
        <v>-1220.4000000000001</v>
      </c>
      <c r="G13" s="179">
        <v>-18.7</v>
      </c>
      <c r="H13" s="179">
        <v>-99.9</v>
      </c>
      <c r="I13" s="179">
        <v>-42.5</v>
      </c>
      <c r="J13" s="182">
        <v>-59.1</v>
      </c>
      <c r="X13" s="149"/>
      <c r="Y13" s="149"/>
      <c r="Z13" s="149"/>
      <c r="AA13" s="149"/>
    </row>
    <row r="14" spans="1:27" ht="16.5">
      <c r="A14" s="107" t="s">
        <v>57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-45.4</v>
      </c>
      <c r="I14" s="181">
        <v>-100</v>
      </c>
      <c r="J14" s="182">
        <v>0</v>
      </c>
      <c r="X14" s="149"/>
      <c r="Y14" s="149"/>
      <c r="Z14" s="149"/>
      <c r="AA14" s="149"/>
    </row>
    <row r="15" spans="1:27" ht="16.5">
      <c r="A15" s="107" t="s">
        <v>58</v>
      </c>
      <c r="B15" s="181">
        <v>88.9</v>
      </c>
      <c r="C15" s="179">
        <v>99.8</v>
      </c>
      <c r="D15" s="179">
        <v>98.7</v>
      </c>
      <c r="E15" s="179">
        <v>-1.1000000000000001</v>
      </c>
      <c r="F15" s="179">
        <v>9.9</v>
      </c>
      <c r="G15" s="179">
        <v>-1.1000000000000001</v>
      </c>
      <c r="H15" s="179">
        <v>18.899999999999999</v>
      </c>
      <c r="I15" s="179">
        <v>15.1</v>
      </c>
      <c r="J15" s="220">
        <v>11.1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0"/>
      <c r="X16" s="149"/>
      <c r="Y16" s="149"/>
      <c r="Z16" s="149"/>
      <c r="AA16" s="149"/>
    </row>
    <row r="17" spans="1:27" ht="16.5">
      <c r="A17" s="119" t="s">
        <v>59</v>
      </c>
      <c r="B17" s="177">
        <v>33179.9</v>
      </c>
      <c r="C17" s="175">
        <v>32311.9</v>
      </c>
      <c r="D17" s="175">
        <v>34866.699999999997</v>
      </c>
      <c r="E17" s="175">
        <v>2554.8000000000002</v>
      </c>
      <c r="F17" s="175">
        <v>1686.8</v>
      </c>
      <c r="G17" s="175">
        <v>7.9</v>
      </c>
      <c r="H17" s="175">
        <v>-0.7</v>
      </c>
      <c r="I17" s="175">
        <v>4.8</v>
      </c>
      <c r="J17" s="219">
        <v>5.0999999999999996</v>
      </c>
      <c r="X17" s="149"/>
      <c r="Y17" s="149"/>
      <c r="Z17" s="149"/>
      <c r="AA17" s="149"/>
    </row>
    <row r="18" spans="1:27" ht="16.5">
      <c r="A18" s="119" t="s">
        <v>60</v>
      </c>
      <c r="B18" s="177">
        <v>7117.6</v>
      </c>
      <c r="C18" s="175">
        <v>8222.9</v>
      </c>
      <c r="D18" s="175">
        <v>7580.8</v>
      </c>
      <c r="E18" s="175">
        <v>-642.1</v>
      </c>
      <c r="F18" s="175">
        <v>463.2</v>
      </c>
      <c r="G18" s="175">
        <v>-7.8</v>
      </c>
      <c r="H18" s="175">
        <v>3.7</v>
      </c>
      <c r="I18" s="175">
        <v>16.100000000000001</v>
      </c>
      <c r="J18" s="219">
        <v>6.5</v>
      </c>
      <c r="X18" s="149"/>
      <c r="Y18" s="149"/>
      <c r="Z18" s="149"/>
      <c r="AA18" s="149"/>
    </row>
    <row r="19" spans="1:27" ht="16.5">
      <c r="A19" s="107" t="s">
        <v>61</v>
      </c>
      <c r="B19" s="181">
        <v>4176.6000000000004</v>
      </c>
      <c r="C19" s="179">
        <v>4711</v>
      </c>
      <c r="D19" s="179">
        <v>4431</v>
      </c>
      <c r="E19" s="179">
        <v>-280.10000000000002</v>
      </c>
      <c r="F19" s="179">
        <v>254.4</v>
      </c>
      <c r="G19" s="179">
        <v>-5.9</v>
      </c>
      <c r="H19" s="179">
        <v>6.1</v>
      </c>
      <c r="I19" s="179">
        <v>4.3</v>
      </c>
      <c r="J19" s="220">
        <v>6.1</v>
      </c>
      <c r="X19" s="149"/>
      <c r="Y19" s="149"/>
      <c r="Z19" s="149"/>
      <c r="AA19" s="149"/>
    </row>
    <row r="20" spans="1:27" ht="16.5">
      <c r="A20" s="107" t="s">
        <v>62</v>
      </c>
      <c r="B20" s="181">
        <v>2940.9</v>
      </c>
      <c r="C20" s="181">
        <v>3511.8</v>
      </c>
      <c r="D20" s="181">
        <v>3149.8</v>
      </c>
      <c r="E20" s="181">
        <v>-362</v>
      </c>
      <c r="F20" s="181">
        <v>208.9</v>
      </c>
      <c r="G20" s="181">
        <v>-10.3</v>
      </c>
      <c r="H20" s="181">
        <v>-0.3</v>
      </c>
      <c r="I20" s="181">
        <v>37</v>
      </c>
      <c r="J20" s="182">
        <v>7.1</v>
      </c>
      <c r="X20" s="149"/>
      <c r="Y20" s="149"/>
      <c r="Z20" s="149"/>
      <c r="AA20" s="149"/>
    </row>
    <row r="21" spans="1:27" ht="16.5">
      <c r="A21" s="107" t="s">
        <v>63</v>
      </c>
      <c r="B21" s="181">
        <v>17175.3</v>
      </c>
      <c r="C21" s="179">
        <v>14243.7</v>
      </c>
      <c r="D21" s="179">
        <v>17140.5</v>
      </c>
      <c r="E21" s="179">
        <v>2896.8</v>
      </c>
      <c r="F21" s="179">
        <v>-34.9</v>
      </c>
      <c r="G21" s="179">
        <v>20.3</v>
      </c>
      <c r="H21" s="179">
        <v>-10.199999999999999</v>
      </c>
      <c r="I21" s="179">
        <v>-4.5999999999999996</v>
      </c>
      <c r="J21" s="220">
        <v>-0.2</v>
      </c>
      <c r="X21" s="149"/>
      <c r="Y21" s="149"/>
      <c r="Z21" s="149"/>
      <c r="AA21" s="149"/>
    </row>
    <row r="22" spans="1:27" ht="16.5">
      <c r="A22" s="119" t="s">
        <v>64</v>
      </c>
      <c r="B22" s="177">
        <v>7654.7</v>
      </c>
      <c r="C22" s="177">
        <v>4806.8</v>
      </c>
      <c r="D22" s="177">
        <v>7310.9</v>
      </c>
      <c r="E22" s="177">
        <v>2504</v>
      </c>
      <c r="F22" s="177">
        <v>-343.8</v>
      </c>
      <c r="G22" s="177">
        <v>52.1</v>
      </c>
      <c r="H22" s="177">
        <v>-33.9</v>
      </c>
      <c r="I22" s="177">
        <v>-18.2</v>
      </c>
      <c r="J22" s="178">
        <v>-4.5</v>
      </c>
      <c r="X22" s="149"/>
      <c r="Y22" s="149"/>
      <c r="Z22" s="149"/>
      <c r="AA22" s="149"/>
    </row>
    <row r="23" spans="1:27" ht="16.5">
      <c r="A23" s="121" t="s">
        <v>104</v>
      </c>
      <c r="B23" s="177">
        <v>9520.7000000000007</v>
      </c>
      <c r="C23" s="177">
        <v>9436.9</v>
      </c>
      <c r="D23" s="177">
        <v>9829.6</v>
      </c>
      <c r="E23" s="177">
        <v>392.7</v>
      </c>
      <c r="F23" s="177">
        <v>308.89999999999998</v>
      </c>
      <c r="G23" s="177">
        <v>4.2</v>
      </c>
      <c r="H23" s="177">
        <v>5.4</v>
      </c>
      <c r="I23" s="177">
        <v>4.3</v>
      </c>
      <c r="J23" s="178">
        <v>3.2</v>
      </c>
      <c r="X23" s="149"/>
      <c r="Y23" s="149"/>
      <c r="Z23" s="149"/>
      <c r="AA23" s="149"/>
    </row>
    <row r="24" spans="1:27" ht="16.5">
      <c r="A24" s="121" t="s">
        <v>65</v>
      </c>
      <c r="B24" s="177">
        <v>2951.8</v>
      </c>
      <c r="C24" s="218">
        <v>2914.2</v>
      </c>
      <c r="D24" s="218">
        <v>3043.2</v>
      </c>
      <c r="E24" s="218">
        <v>129</v>
      </c>
      <c r="F24" s="218">
        <v>91.4</v>
      </c>
      <c r="G24" s="218">
        <v>4.4000000000000004</v>
      </c>
      <c r="H24" s="218">
        <v>3.6</v>
      </c>
      <c r="I24" s="218">
        <v>3.5</v>
      </c>
      <c r="J24" s="178">
        <v>3.1</v>
      </c>
      <c r="X24" s="149"/>
      <c r="Y24" s="149"/>
      <c r="Z24" s="149"/>
      <c r="AA24" s="149"/>
    </row>
    <row r="25" spans="1:27" ht="16.5">
      <c r="A25" s="121" t="s">
        <v>103</v>
      </c>
      <c r="B25" s="177">
        <v>6970.7</v>
      </c>
      <c r="C25" s="177">
        <v>7781.8</v>
      </c>
      <c r="D25" s="177">
        <v>7995.4</v>
      </c>
      <c r="E25" s="177">
        <v>213.6</v>
      </c>
      <c r="F25" s="177">
        <v>1024.7</v>
      </c>
      <c r="G25" s="177">
        <v>2.7</v>
      </c>
      <c r="H25" s="177">
        <v>12.5</v>
      </c>
      <c r="I25" s="177">
        <v>12.2</v>
      </c>
      <c r="J25" s="178">
        <v>14.7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-1035.5</v>
      </c>
      <c r="C26" s="185">
        <v>-850.6</v>
      </c>
      <c r="D26" s="185">
        <v>-893.1</v>
      </c>
      <c r="E26" s="185">
        <v>-42.5</v>
      </c>
      <c r="F26" s="185">
        <v>142.4</v>
      </c>
      <c r="G26" s="185">
        <v>5</v>
      </c>
      <c r="H26" s="185">
        <v>-11.2</v>
      </c>
      <c r="I26" s="185">
        <v>-9</v>
      </c>
      <c r="J26" s="186">
        <v>-13.8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87" t="s">
        <v>102</v>
      </c>
      <c r="B29" s="288"/>
      <c r="C29" s="288"/>
      <c r="D29" s="288"/>
      <c r="E29" s="288"/>
      <c r="F29" s="288"/>
      <c r="G29" s="288"/>
      <c r="H29" s="288"/>
      <c r="I29" s="288"/>
      <c r="J29" s="289"/>
    </row>
    <row r="30" spans="1:27" ht="19.5" customHeight="1">
      <c r="A30" s="290"/>
      <c r="B30" s="291"/>
      <c r="C30" s="291"/>
      <c r="D30" s="291"/>
      <c r="E30" s="291"/>
      <c r="F30" s="291"/>
      <c r="G30" s="291"/>
      <c r="H30" s="291"/>
      <c r="I30" s="291"/>
      <c r="J30" s="292"/>
    </row>
    <row r="31" spans="1:27" ht="16.5">
      <c r="A31" s="140"/>
      <c r="B31" s="293" t="str">
        <f>B4</f>
        <v>N$ Million</v>
      </c>
      <c r="C31" s="295"/>
      <c r="D31" s="294"/>
      <c r="E31" s="293" t="s">
        <v>1</v>
      </c>
      <c r="F31" s="294"/>
      <c r="G31" s="144" t="s">
        <v>2</v>
      </c>
      <c r="H31" s="293" t="str">
        <f>H4</f>
        <v>Annual percentage change</v>
      </c>
      <c r="I31" s="295"/>
      <c r="J31" s="296"/>
    </row>
    <row r="32" spans="1:27" ht="17.25" thickBot="1">
      <c r="A32" s="141"/>
      <c r="B32" s="146">
        <f>B5</f>
        <v>43861</v>
      </c>
      <c r="C32" s="146">
        <f>C5</f>
        <v>44196</v>
      </c>
      <c r="D32" s="117">
        <f>D5</f>
        <v>44227</v>
      </c>
      <c r="E32" s="146" t="s">
        <v>4</v>
      </c>
      <c r="F32" s="138" t="s">
        <v>5</v>
      </c>
      <c r="G32" s="146" t="s">
        <v>4</v>
      </c>
      <c r="H32" s="118">
        <f>H5</f>
        <v>44165</v>
      </c>
      <c r="I32" s="147">
        <f>I5</f>
        <v>44195</v>
      </c>
      <c r="J32" s="136">
        <f>J5</f>
        <v>44227</v>
      </c>
    </row>
    <row r="33" spans="1:27" ht="17.25" thickTop="1">
      <c r="A33" s="142" t="s">
        <v>50</v>
      </c>
      <c r="B33" s="221">
        <v>159005.1</v>
      </c>
      <c r="C33" s="222">
        <v>166893.70000000001</v>
      </c>
      <c r="D33" s="222">
        <v>167576</v>
      </c>
      <c r="E33" s="222">
        <v>682.3</v>
      </c>
      <c r="F33" s="222">
        <v>8570.9</v>
      </c>
      <c r="G33" s="221">
        <v>0.4</v>
      </c>
      <c r="H33" s="222">
        <v>6.2</v>
      </c>
      <c r="I33" s="222">
        <v>5.4</v>
      </c>
      <c r="J33" s="224">
        <v>5.4</v>
      </c>
      <c r="X33" s="149"/>
      <c r="Y33" s="149"/>
      <c r="Z33" s="149"/>
      <c r="AA33" s="149"/>
    </row>
    <row r="34" spans="1:27" ht="16.5">
      <c r="A34" s="121" t="s">
        <v>51</v>
      </c>
      <c r="B34" s="222">
        <v>19757</v>
      </c>
      <c r="C34" s="222">
        <v>19633.599999999999</v>
      </c>
      <c r="D34" s="222">
        <v>20483.7</v>
      </c>
      <c r="E34" s="222">
        <v>850.1</v>
      </c>
      <c r="F34" s="222">
        <v>726.7</v>
      </c>
      <c r="G34" s="222">
        <v>4.3</v>
      </c>
      <c r="H34" s="222">
        <v>8.1999999999999993</v>
      </c>
      <c r="I34" s="222">
        <v>5.2</v>
      </c>
      <c r="J34" s="224">
        <v>3.7</v>
      </c>
      <c r="X34" s="149"/>
      <c r="Y34" s="149"/>
      <c r="Z34" s="149"/>
      <c r="AA34" s="149"/>
    </row>
    <row r="35" spans="1:27" ht="16.5">
      <c r="A35" s="123" t="s">
        <v>67</v>
      </c>
      <c r="B35" s="223">
        <v>145.9</v>
      </c>
      <c r="C35" s="223">
        <v>161.80000000000001</v>
      </c>
      <c r="D35" s="223">
        <v>189.5</v>
      </c>
      <c r="E35" s="223">
        <v>27.7</v>
      </c>
      <c r="F35" s="223">
        <v>43.5</v>
      </c>
      <c r="G35" s="223">
        <v>17.100000000000001</v>
      </c>
      <c r="H35" s="223">
        <v>52.8</v>
      </c>
      <c r="I35" s="223">
        <v>35.700000000000003</v>
      </c>
      <c r="J35" s="225">
        <v>29.8</v>
      </c>
      <c r="X35" s="149"/>
      <c r="Y35" s="149"/>
      <c r="Z35" s="149"/>
      <c r="AA35" s="149"/>
    </row>
    <row r="36" spans="1:27" ht="16.5">
      <c r="A36" s="123" t="s">
        <v>52</v>
      </c>
      <c r="B36" s="223">
        <v>9050.7999999999993</v>
      </c>
      <c r="C36" s="223">
        <v>10568.5</v>
      </c>
      <c r="D36" s="223">
        <v>11868.2</v>
      </c>
      <c r="E36" s="223">
        <v>1299.5999999999999</v>
      </c>
      <c r="F36" s="223">
        <v>2817.3</v>
      </c>
      <c r="G36" s="223">
        <v>12.3</v>
      </c>
      <c r="H36" s="223">
        <v>29.5</v>
      </c>
      <c r="I36" s="223">
        <v>35.6</v>
      </c>
      <c r="J36" s="225">
        <v>31.1</v>
      </c>
      <c r="X36" s="149"/>
      <c r="Y36" s="149"/>
      <c r="Z36" s="149"/>
      <c r="AA36" s="149"/>
    </row>
    <row r="37" spans="1:27" ht="16.5">
      <c r="A37" s="123" t="s">
        <v>68</v>
      </c>
      <c r="B37" s="223">
        <v>920</v>
      </c>
      <c r="C37" s="223">
        <v>550.6</v>
      </c>
      <c r="D37" s="223">
        <v>607.1</v>
      </c>
      <c r="E37" s="223">
        <v>56.5</v>
      </c>
      <c r="F37" s="223">
        <v>-312.89999999999998</v>
      </c>
      <c r="G37" s="223">
        <v>10.3</v>
      </c>
      <c r="H37" s="223">
        <v>-35.799999999999997</v>
      </c>
      <c r="I37" s="223">
        <v>-43</v>
      </c>
      <c r="J37" s="225">
        <v>-34</v>
      </c>
      <c r="X37" s="149"/>
      <c r="Y37" s="149"/>
      <c r="Z37" s="149"/>
      <c r="AA37" s="149"/>
    </row>
    <row r="38" spans="1:27" ht="16.5">
      <c r="A38" s="123" t="s">
        <v>69</v>
      </c>
      <c r="B38" s="223">
        <v>9640.2999999999993</v>
      </c>
      <c r="C38" s="223">
        <v>8352.7000000000007</v>
      </c>
      <c r="D38" s="223">
        <v>7819</v>
      </c>
      <c r="E38" s="223">
        <v>-533.70000000000005</v>
      </c>
      <c r="F38" s="223">
        <v>-1821.3</v>
      </c>
      <c r="G38" s="223">
        <v>-6.4</v>
      </c>
      <c r="H38" s="223">
        <v>-7.9</v>
      </c>
      <c r="I38" s="223">
        <v>-14.7</v>
      </c>
      <c r="J38" s="225">
        <v>-18.899999999999999</v>
      </c>
      <c r="X38" s="149"/>
      <c r="Y38" s="149"/>
      <c r="Z38" s="149"/>
      <c r="AA38" s="149"/>
    </row>
    <row r="39" spans="1:27" ht="16.5">
      <c r="A39" s="121" t="s">
        <v>55</v>
      </c>
      <c r="B39" s="222">
        <v>139248.1</v>
      </c>
      <c r="C39" s="222">
        <v>147260.1</v>
      </c>
      <c r="D39" s="222">
        <v>147092.29999999999</v>
      </c>
      <c r="E39" s="222">
        <v>-167.8</v>
      </c>
      <c r="F39" s="222">
        <v>7844.2</v>
      </c>
      <c r="G39" s="222">
        <v>-0.1</v>
      </c>
      <c r="H39" s="222">
        <v>5.9</v>
      </c>
      <c r="I39" s="222">
        <v>5.4</v>
      </c>
      <c r="J39" s="224">
        <v>5.6</v>
      </c>
      <c r="X39" s="149"/>
      <c r="Y39" s="149"/>
      <c r="Z39" s="149"/>
      <c r="AA39" s="149"/>
    </row>
    <row r="40" spans="1:27" ht="16.5">
      <c r="A40" s="123" t="s">
        <v>70</v>
      </c>
      <c r="B40" s="223">
        <v>4429.5</v>
      </c>
      <c r="C40" s="223">
        <v>5309.1</v>
      </c>
      <c r="D40" s="223">
        <v>4363.1000000000004</v>
      </c>
      <c r="E40" s="223">
        <v>-946</v>
      </c>
      <c r="F40" s="223">
        <v>-66.400000000000006</v>
      </c>
      <c r="G40" s="223">
        <v>-17.8</v>
      </c>
      <c r="H40" s="223">
        <v>6.6</v>
      </c>
      <c r="I40" s="223">
        <v>-5.5</v>
      </c>
      <c r="J40" s="225">
        <v>-1.5</v>
      </c>
      <c r="X40" s="149"/>
      <c r="Y40" s="149"/>
      <c r="Z40" s="149"/>
      <c r="AA40" s="149"/>
    </row>
    <row r="41" spans="1:27" ht="16.5">
      <c r="A41" s="123" t="s">
        <v>57</v>
      </c>
      <c r="B41" s="223">
        <v>24039.9</v>
      </c>
      <c r="C41" s="223">
        <v>30811.4</v>
      </c>
      <c r="D41" s="223">
        <v>31712.6</v>
      </c>
      <c r="E41" s="223">
        <v>901.2</v>
      </c>
      <c r="F41" s="223">
        <v>7672.7</v>
      </c>
      <c r="G41" s="223">
        <v>2.9</v>
      </c>
      <c r="H41" s="223">
        <v>27.9</v>
      </c>
      <c r="I41" s="223">
        <v>29.1</v>
      </c>
      <c r="J41" s="225">
        <v>31.9</v>
      </c>
      <c r="X41" s="149"/>
      <c r="Y41" s="149"/>
      <c r="Z41" s="149"/>
      <c r="AA41" s="149"/>
    </row>
    <row r="42" spans="1:27" ht="16.5">
      <c r="A42" s="123" t="s">
        <v>10</v>
      </c>
      <c r="B42" s="223">
        <v>5849.8</v>
      </c>
      <c r="C42" s="223">
        <v>4761.6000000000004</v>
      </c>
      <c r="D42" s="223">
        <v>4644.5</v>
      </c>
      <c r="E42" s="223">
        <v>-117.1</v>
      </c>
      <c r="F42" s="223">
        <v>-1205.3</v>
      </c>
      <c r="G42" s="223">
        <v>-2.5</v>
      </c>
      <c r="H42" s="223">
        <v>-19.5</v>
      </c>
      <c r="I42" s="223">
        <v>-14.4</v>
      </c>
      <c r="J42" s="225">
        <v>-20.6</v>
      </c>
      <c r="X42" s="149"/>
      <c r="Y42" s="149"/>
      <c r="Z42" s="149"/>
      <c r="AA42" s="149"/>
    </row>
    <row r="43" spans="1:27" ht="16.5">
      <c r="A43" s="123" t="s">
        <v>71</v>
      </c>
      <c r="B43" s="223">
        <v>367.4</v>
      </c>
      <c r="C43" s="223">
        <v>248.4</v>
      </c>
      <c r="D43" s="223">
        <v>252.2</v>
      </c>
      <c r="E43" s="223">
        <v>3.8</v>
      </c>
      <c r="F43" s="223">
        <v>-115.2</v>
      </c>
      <c r="G43" s="223">
        <v>1.5</v>
      </c>
      <c r="H43" s="223">
        <v>-36.1</v>
      </c>
      <c r="I43" s="223">
        <v>-35.200000000000003</v>
      </c>
      <c r="J43" s="225">
        <v>-31.4</v>
      </c>
      <c r="X43" s="149"/>
      <c r="Y43" s="149"/>
      <c r="Z43" s="149"/>
      <c r="AA43" s="149"/>
    </row>
    <row r="44" spans="1:27" ht="16.5">
      <c r="A44" s="123" t="s">
        <v>12</v>
      </c>
      <c r="B44" s="223">
        <v>1083.3</v>
      </c>
      <c r="C44" s="223">
        <v>561.1</v>
      </c>
      <c r="D44" s="223">
        <v>453.4</v>
      </c>
      <c r="E44" s="223">
        <v>-107.7</v>
      </c>
      <c r="F44" s="223">
        <v>-629.9</v>
      </c>
      <c r="G44" s="223">
        <v>-19.2</v>
      </c>
      <c r="H44" s="223">
        <v>-72.900000000000006</v>
      </c>
      <c r="I44" s="223">
        <v>-49.9</v>
      </c>
      <c r="J44" s="225">
        <v>-58.2</v>
      </c>
      <c r="X44" s="149"/>
      <c r="Y44" s="149"/>
      <c r="Z44" s="149"/>
      <c r="AA44" s="149"/>
    </row>
    <row r="45" spans="1:27" ht="16.5">
      <c r="A45" s="123" t="s">
        <v>72</v>
      </c>
      <c r="B45" s="223">
        <v>44747.199999999997</v>
      </c>
      <c r="C45" s="223">
        <v>44940.6</v>
      </c>
      <c r="D45" s="223">
        <v>45495</v>
      </c>
      <c r="E45" s="223">
        <v>554.4</v>
      </c>
      <c r="F45" s="223">
        <v>747.7</v>
      </c>
      <c r="G45" s="223">
        <v>1.2</v>
      </c>
      <c r="H45" s="223">
        <v>2.2999999999999998</v>
      </c>
      <c r="I45" s="223">
        <v>-0.4</v>
      </c>
      <c r="J45" s="225">
        <v>1.7</v>
      </c>
      <c r="X45" s="149"/>
      <c r="Y45" s="149"/>
      <c r="Z45" s="149"/>
      <c r="AA45" s="149"/>
    </row>
    <row r="46" spans="1:27" ht="16.5">
      <c r="A46" s="123" t="s">
        <v>14</v>
      </c>
      <c r="B46" s="223">
        <v>58730.9</v>
      </c>
      <c r="C46" s="223">
        <v>60628</v>
      </c>
      <c r="D46" s="223">
        <v>60171.6</v>
      </c>
      <c r="E46" s="223">
        <v>-456.4</v>
      </c>
      <c r="F46" s="223">
        <v>1440.6</v>
      </c>
      <c r="G46" s="223">
        <v>-0.8</v>
      </c>
      <c r="H46" s="223">
        <v>4.3</v>
      </c>
      <c r="I46" s="223">
        <v>4.5</v>
      </c>
      <c r="J46" s="225">
        <v>2.5</v>
      </c>
      <c r="X46" s="149"/>
      <c r="Y46" s="149"/>
      <c r="Z46" s="149"/>
      <c r="AA46" s="149"/>
    </row>
    <row r="47" spans="1:27" ht="16.5">
      <c r="A47" s="124"/>
      <c r="B47" s="222"/>
      <c r="C47" s="222"/>
      <c r="D47" s="222"/>
      <c r="E47" s="222"/>
      <c r="F47" s="222"/>
      <c r="G47" s="222"/>
      <c r="H47" s="222"/>
      <c r="I47" s="222"/>
      <c r="J47" s="224"/>
      <c r="X47" s="149"/>
      <c r="Y47" s="149"/>
      <c r="Z47" s="149"/>
      <c r="AA47" s="149"/>
    </row>
    <row r="48" spans="1:27" ht="16.5">
      <c r="A48" s="121" t="s">
        <v>59</v>
      </c>
      <c r="B48" s="222">
        <v>159005.1</v>
      </c>
      <c r="C48" s="222">
        <v>166893.6</v>
      </c>
      <c r="D48" s="222">
        <v>167576</v>
      </c>
      <c r="E48" s="222">
        <v>682.4</v>
      </c>
      <c r="F48" s="222">
        <v>8570.9</v>
      </c>
      <c r="G48" s="222">
        <v>0.4</v>
      </c>
      <c r="H48" s="222">
        <v>6.2</v>
      </c>
      <c r="I48" s="222">
        <v>5.4</v>
      </c>
      <c r="J48" s="224">
        <v>5.4</v>
      </c>
      <c r="X48" s="149"/>
      <c r="Y48" s="149"/>
      <c r="Z48" s="149"/>
      <c r="AA48" s="149"/>
    </row>
    <row r="49" spans="1:27" ht="16.5">
      <c r="A49" s="121" t="s">
        <v>73</v>
      </c>
      <c r="B49" s="222">
        <v>6847.1</v>
      </c>
      <c r="C49" s="222">
        <v>6598.3</v>
      </c>
      <c r="D49" s="222">
        <v>6310.5</v>
      </c>
      <c r="E49" s="222">
        <v>-287.7</v>
      </c>
      <c r="F49" s="222">
        <v>-536.6</v>
      </c>
      <c r="G49" s="222">
        <v>-4.4000000000000004</v>
      </c>
      <c r="H49" s="222">
        <v>9.9</v>
      </c>
      <c r="I49" s="222">
        <v>-5.3</v>
      </c>
      <c r="J49" s="224">
        <v>-7.8</v>
      </c>
      <c r="X49" s="149"/>
      <c r="Y49" s="149"/>
      <c r="Z49" s="149"/>
      <c r="AA49" s="149"/>
    </row>
    <row r="50" spans="1:27" ht="16.5">
      <c r="A50" s="123" t="s">
        <v>52</v>
      </c>
      <c r="B50" s="223">
        <v>4082.4</v>
      </c>
      <c r="C50" s="223">
        <v>4221.2</v>
      </c>
      <c r="D50" s="223">
        <v>4060.6</v>
      </c>
      <c r="E50" s="223">
        <v>-160.5</v>
      </c>
      <c r="F50" s="223">
        <v>-21.7</v>
      </c>
      <c r="G50" s="223">
        <v>-3.8</v>
      </c>
      <c r="H50" s="223">
        <v>18.399999999999999</v>
      </c>
      <c r="I50" s="223">
        <v>-3.3</v>
      </c>
      <c r="J50" s="225">
        <v>-0.5</v>
      </c>
      <c r="X50" s="149"/>
      <c r="Y50" s="149"/>
      <c r="Z50" s="149"/>
      <c r="AA50" s="149"/>
    </row>
    <row r="51" spans="1:27" ht="16.5">
      <c r="A51" s="123" t="s">
        <v>74</v>
      </c>
      <c r="B51" s="223">
        <v>451.2</v>
      </c>
      <c r="C51" s="223">
        <v>453.8</v>
      </c>
      <c r="D51" s="223">
        <v>410.2</v>
      </c>
      <c r="E51" s="223">
        <v>-43.7</v>
      </c>
      <c r="F51" s="223">
        <v>-41.1</v>
      </c>
      <c r="G51" s="223">
        <v>-9.6</v>
      </c>
      <c r="H51" s="223">
        <v>-1.1000000000000001</v>
      </c>
      <c r="I51" s="223">
        <v>0.2</v>
      </c>
      <c r="J51" s="225">
        <v>-9.1</v>
      </c>
      <c r="X51" s="149"/>
      <c r="Y51" s="149"/>
      <c r="Z51" s="149"/>
      <c r="AA51" s="149"/>
    </row>
    <row r="52" spans="1:27" ht="16.5">
      <c r="A52" s="123" t="s">
        <v>68</v>
      </c>
      <c r="B52" s="223">
        <v>575.4</v>
      </c>
      <c r="C52" s="223">
        <v>463.3</v>
      </c>
      <c r="D52" s="223">
        <v>459.2</v>
      </c>
      <c r="E52" s="223">
        <v>-4.0999999999999996</v>
      </c>
      <c r="F52" s="223">
        <v>-116.2</v>
      </c>
      <c r="G52" s="223">
        <v>-0.9</v>
      </c>
      <c r="H52" s="223">
        <v>-2</v>
      </c>
      <c r="I52" s="223">
        <v>-3.9</v>
      </c>
      <c r="J52" s="225">
        <v>-20.2</v>
      </c>
      <c r="X52" s="149"/>
      <c r="Y52" s="149"/>
      <c r="Z52" s="149"/>
      <c r="AA52" s="149"/>
    </row>
    <row r="53" spans="1:27" ht="16.5">
      <c r="A53" s="123" t="s">
        <v>75</v>
      </c>
      <c r="B53" s="223">
        <v>1738.1</v>
      </c>
      <c r="C53" s="223">
        <v>1460</v>
      </c>
      <c r="D53" s="223">
        <v>1380.6</v>
      </c>
      <c r="E53" s="223">
        <v>-79.400000000000006</v>
      </c>
      <c r="F53" s="223">
        <v>-357.6</v>
      </c>
      <c r="G53" s="223">
        <v>-5.4</v>
      </c>
      <c r="H53" s="223">
        <v>-2.2000000000000002</v>
      </c>
      <c r="I53" s="223">
        <v>-12.5</v>
      </c>
      <c r="J53" s="225">
        <v>-20.6</v>
      </c>
      <c r="X53" s="149"/>
      <c r="Y53" s="149"/>
      <c r="Z53" s="149"/>
      <c r="AA53" s="149"/>
    </row>
    <row r="54" spans="1:27" ht="16.5">
      <c r="A54" s="121" t="s">
        <v>76</v>
      </c>
      <c r="B54" s="222">
        <v>152158</v>
      </c>
      <c r="C54" s="222">
        <v>160295.4</v>
      </c>
      <c r="D54" s="222">
        <v>161265.5</v>
      </c>
      <c r="E54" s="222">
        <v>970.1</v>
      </c>
      <c r="F54" s="222">
        <v>9107.5</v>
      </c>
      <c r="G54" s="222">
        <v>0.6</v>
      </c>
      <c r="H54" s="222">
        <v>6.1</v>
      </c>
      <c r="I54" s="222">
        <v>5.9</v>
      </c>
      <c r="J54" s="224">
        <v>6</v>
      </c>
      <c r="X54" s="149"/>
      <c r="Y54" s="149"/>
      <c r="Z54" s="149"/>
      <c r="AA54" s="149"/>
    </row>
    <row r="55" spans="1:27" ht="16.5">
      <c r="A55" s="121" t="s">
        <v>77</v>
      </c>
      <c r="B55" s="222">
        <v>111984.6</v>
      </c>
      <c r="C55" s="222">
        <v>121738</v>
      </c>
      <c r="D55" s="222">
        <v>123324.7</v>
      </c>
      <c r="E55" s="222">
        <v>1586.7</v>
      </c>
      <c r="F55" s="222">
        <v>11340.1</v>
      </c>
      <c r="G55" s="222">
        <v>1.3</v>
      </c>
      <c r="H55" s="222">
        <v>8.6</v>
      </c>
      <c r="I55" s="222">
        <v>8.1999999999999993</v>
      </c>
      <c r="J55" s="224">
        <v>10.1</v>
      </c>
      <c r="X55" s="149"/>
      <c r="Y55" s="149"/>
      <c r="Z55" s="149"/>
      <c r="AA55" s="149"/>
    </row>
    <row r="56" spans="1:27" ht="15">
      <c r="A56" s="125" t="s">
        <v>78</v>
      </c>
      <c r="B56" s="223">
        <v>53604.2</v>
      </c>
      <c r="C56" s="223">
        <v>58371.3</v>
      </c>
      <c r="D56" s="223">
        <v>60321.9</v>
      </c>
      <c r="E56" s="223">
        <v>1950.6</v>
      </c>
      <c r="F56" s="223">
        <v>6717.6</v>
      </c>
      <c r="G56" s="223">
        <v>3.3</v>
      </c>
      <c r="H56" s="223">
        <v>9.4</v>
      </c>
      <c r="I56" s="223">
        <v>7.9</v>
      </c>
      <c r="J56" s="225">
        <v>12.5</v>
      </c>
      <c r="X56" s="149"/>
      <c r="Y56" s="149"/>
      <c r="Z56" s="149"/>
      <c r="AA56" s="149"/>
    </row>
    <row r="57" spans="1:27" ht="15">
      <c r="A57" s="125" t="s">
        <v>75</v>
      </c>
      <c r="B57" s="223">
        <v>58380.4</v>
      </c>
      <c r="C57" s="223">
        <v>63366.7</v>
      </c>
      <c r="D57" s="223">
        <v>63002.8</v>
      </c>
      <c r="E57" s="223">
        <v>-363.9</v>
      </c>
      <c r="F57" s="223">
        <v>4622.3999999999996</v>
      </c>
      <c r="G57" s="223">
        <v>-0.6</v>
      </c>
      <c r="H57" s="223">
        <v>7.9</v>
      </c>
      <c r="I57" s="223">
        <v>8.6</v>
      </c>
      <c r="J57" s="225">
        <v>7.9</v>
      </c>
      <c r="X57" s="149"/>
      <c r="Y57" s="149"/>
      <c r="Z57" s="149"/>
      <c r="AA57" s="149"/>
    </row>
    <row r="58" spans="1:27" ht="16.5">
      <c r="A58" s="121" t="s">
        <v>79</v>
      </c>
      <c r="B58" s="222">
        <v>3185.8</v>
      </c>
      <c r="C58" s="222">
        <v>3591.8</v>
      </c>
      <c r="D58" s="222">
        <v>3485.8</v>
      </c>
      <c r="E58" s="222">
        <v>-106</v>
      </c>
      <c r="F58" s="222">
        <v>300.10000000000002</v>
      </c>
      <c r="G58" s="222">
        <v>-3</v>
      </c>
      <c r="H58" s="222">
        <v>52.7</v>
      </c>
      <c r="I58" s="222">
        <v>26.9</v>
      </c>
      <c r="J58" s="224">
        <v>9.4</v>
      </c>
      <c r="X58" s="149"/>
      <c r="Y58" s="149"/>
      <c r="Z58" s="149"/>
      <c r="AA58" s="149"/>
    </row>
    <row r="59" spans="1:27" ht="16.5">
      <c r="A59" s="121" t="s">
        <v>80</v>
      </c>
      <c r="B59" s="222">
        <v>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  <c r="H59" s="222">
        <v>0</v>
      </c>
      <c r="I59" s="222">
        <v>0</v>
      </c>
      <c r="J59" s="224">
        <v>0</v>
      </c>
      <c r="X59" s="149"/>
      <c r="Y59" s="149"/>
      <c r="Z59" s="149"/>
      <c r="AA59" s="149"/>
    </row>
    <row r="60" spans="1:27" ht="16.5">
      <c r="A60" s="121" t="s">
        <v>81</v>
      </c>
      <c r="B60" s="222">
        <v>27480.7</v>
      </c>
      <c r="C60" s="222">
        <v>22687.9</v>
      </c>
      <c r="D60" s="222">
        <v>22372.7</v>
      </c>
      <c r="E60" s="222">
        <v>-315.2</v>
      </c>
      <c r="F60" s="222">
        <v>-5108</v>
      </c>
      <c r="G60" s="222">
        <v>-1.4</v>
      </c>
      <c r="H60" s="222">
        <v>-17.8</v>
      </c>
      <c r="I60" s="222">
        <v>-18</v>
      </c>
      <c r="J60" s="224">
        <v>-18.600000000000001</v>
      </c>
      <c r="X60" s="149"/>
      <c r="Y60" s="149"/>
      <c r="Z60" s="149"/>
      <c r="AA60" s="149"/>
    </row>
    <row r="61" spans="1:27" ht="16.5">
      <c r="A61" s="121" t="s">
        <v>82</v>
      </c>
      <c r="B61" s="222">
        <v>1988.9</v>
      </c>
      <c r="C61" s="222">
        <v>2310.8000000000002</v>
      </c>
      <c r="D61" s="222">
        <v>2499.4</v>
      </c>
      <c r="E61" s="222">
        <v>188.6</v>
      </c>
      <c r="F61" s="222">
        <v>510.5</v>
      </c>
      <c r="G61" s="222">
        <v>8.1999999999999993</v>
      </c>
      <c r="H61" s="222">
        <v>10.4</v>
      </c>
      <c r="I61" s="222">
        <v>15.5</v>
      </c>
      <c r="J61" s="224">
        <v>25.7</v>
      </c>
      <c r="X61" s="149"/>
      <c r="Y61" s="149"/>
      <c r="Z61" s="149"/>
      <c r="AA61" s="149"/>
    </row>
    <row r="62" spans="1:27" ht="16.5">
      <c r="A62" s="121" t="s">
        <v>83</v>
      </c>
      <c r="B62" s="222">
        <v>1453.9</v>
      </c>
      <c r="C62" s="222">
        <v>1040.9000000000001</v>
      </c>
      <c r="D62" s="222">
        <v>846.1</v>
      </c>
      <c r="E62" s="222">
        <v>-194.7</v>
      </c>
      <c r="F62" s="222">
        <v>-607.79999999999995</v>
      </c>
      <c r="G62" s="222">
        <v>-18.7</v>
      </c>
      <c r="H62" s="222">
        <v>8</v>
      </c>
      <c r="I62" s="222">
        <v>11</v>
      </c>
      <c r="J62" s="224">
        <v>-41.8</v>
      </c>
      <c r="X62" s="149"/>
      <c r="Y62" s="149"/>
      <c r="Z62" s="149"/>
      <c r="AA62" s="149"/>
    </row>
    <row r="63" spans="1:27" ht="16.5">
      <c r="A63" s="121" t="s">
        <v>68</v>
      </c>
      <c r="B63" s="222">
        <v>8.5</v>
      </c>
      <c r="C63" s="222">
        <v>9.1</v>
      </c>
      <c r="D63" s="222">
        <v>9.1999999999999993</v>
      </c>
      <c r="E63" s="222">
        <v>0.1</v>
      </c>
      <c r="F63" s="222">
        <v>0.7</v>
      </c>
      <c r="G63" s="222">
        <v>1.3</v>
      </c>
      <c r="H63" s="222">
        <v>6.8</v>
      </c>
      <c r="I63" s="222">
        <v>6.9</v>
      </c>
      <c r="J63" s="224">
        <v>7.8</v>
      </c>
      <c r="X63" s="149"/>
      <c r="Y63" s="149"/>
      <c r="Z63" s="149"/>
      <c r="AA63" s="149"/>
    </row>
    <row r="64" spans="1:27" ht="16.5">
      <c r="A64" s="121" t="s">
        <v>84</v>
      </c>
      <c r="B64" s="222">
        <v>164.6</v>
      </c>
      <c r="C64" s="222">
        <v>567.4</v>
      </c>
      <c r="D64" s="222">
        <v>451.2</v>
      </c>
      <c r="E64" s="222">
        <v>-116.2</v>
      </c>
      <c r="F64" s="222">
        <v>286.7</v>
      </c>
      <c r="G64" s="222">
        <v>-20.5</v>
      </c>
      <c r="H64" s="222">
        <v>131.80000000000001</v>
      </c>
      <c r="I64" s="222">
        <v>68.7</v>
      </c>
      <c r="J64" s="224">
        <v>174.2</v>
      </c>
      <c r="X64" s="149"/>
      <c r="Y64" s="149"/>
      <c r="Z64" s="149"/>
      <c r="AA64" s="149"/>
    </row>
    <row r="65" spans="1:27" ht="16.5">
      <c r="A65" s="121" t="s">
        <v>125</v>
      </c>
      <c r="B65" s="222">
        <v>21688.3</v>
      </c>
      <c r="C65" s="222">
        <v>22490.2</v>
      </c>
      <c r="D65" s="222">
        <v>22591.3</v>
      </c>
      <c r="E65" s="222">
        <v>101</v>
      </c>
      <c r="F65" s="222">
        <v>902.9</v>
      </c>
      <c r="G65" s="222">
        <v>0.4</v>
      </c>
      <c r="H65" s="222">
        <v>6.3</v>
      </c>
      <c r="I65" s="222">
        <v>5</v>
      </c>
      <c r="J65" s="224">
        <v>4.2</v>
      </c>
      <c r="X65" s="149"/>
      <c r="Y65" s="149"/>
      <c r="Z65" s="149"/>
      <c r="AA65" s="149"/>
    </row>
    <row r="66" spans="1:27" ht="17.25" thickBot="1">
      <c r="A66" s="121" t="s">
        <v>66</v>
      </c>
      <c r="B66" s="227">
        <v>-15797.5</v>
      </c>
      <c r="C66" s="231">
        <v>-14140.7</v>
      </c>
      <c r="D66" s="231">
        <v>-14315</v>
      </c>
      <c r="E66" s="231">
        <v>-174.3</v>
      </c>
      <c r="F66" s="231">
        <v>1482.4</v>
      </c>
      <c r="G66" s="231">
        <v>1.2</v>
      </c>
      <c r="H66" s="231">
        <v>-7.2</v>
      </c>
      <c r="I66" s="231">
        <v>-13.2</v>
      </c>
      <c r="J66" s="232">
        <v>-9.4</v>
      </c>
      <c r="X66" s="149"/>
      <c r="Y66" s="149"/>
      <c r="Z66" s="149"/>
      <c r="AA66" s="149"/>
    </row>
    <row r="67" spans="1:27">
      <c r="A67" s="233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87" t="s">
        <v>123</v>
      </c>
      <c r="B69" s="288"/>
      <c r="C69" s="288"/>
      <c r="D69" s="288"/>
      <c r="E69" s="288"/>
      <c r="F69" s="288"/>
      <c r="G69" s="288"/>
      <c r="H69" s="288"/>
      <c r="I69" s="288"/>
      <c r="J69" s="289"/>
    </row>
    <row r="70" spans="1:27" ht="19.5" customHeight="1">
      <c r="A70" s="290"/>
      <c r="B70" s="291"/>
      <c r="C70" s="291"/>
      <c r="D70" s="291"/>
      <c r="E70" s="291"/>
      <c r="F70" s="291"/>
      <c r="G70" s="291"/>
      <c r="H70" s="291"/>
      <c r="I70" s="291"/>
      <c r="J70" s="292"/>
    </row>
    <row r="71" spans="1:27" ht="19.5" customHeight="1">
      <c r="A71" s="140"/>
      <c r="B71" s="293" t="str">
        <f>B4</f>
        <v>N$ Million</v>
      </c>
      <c r="C71" s="295"/>
      <c r="D71" s="294"/>
      <c r="E71" s="293" t="s">
        <v>1</v>
      </c>
      <c r="F71" s="294"/>
      <c r="G71" s="143" t="s">
        <v>2</v>
      </c>
      <c r="H71" s="293" t="str">
        <f>H4</f>
        <v>Annual percentage change</v>
      </c>
      <c r="I71" s="295"/>
      <c r="J71" s="296"/>
    </row>
    <row r="72" spans="1:27" ht="17.25" thickBot="1">
      <c r="A72" s="141"/>
      <c r="B72" s="139">
        <f>B5</f>
        <v>43861</v>
      </c>
      <c r="C72" s="139">
        <f>C5</f>
        <v>44196</v>
      </c>
      <c r="D72" s="146">
        <f>D5</f>
        <v>44227</v>
      </c>
      <c r="E72" s="146" t="s">
        <v>4</v>
      </c>
      <c r="F72" s="138" t="s">
        <v>5</v>
      </c>
      <c r="G72" s="146" t="s">
        <v>4</v>
      </c>
      <c r="H72" s="139">
        <f>H5</f>
        <v>44165</v>
      </c>
      <c r="I72" s="139">
        <f>I5</f>
        <v>44195</v>
      </c>
      <c r="J72" s="148">
        <f>J5</f>
        <v>44227</v>
      </c>
    </row>
    <row r="73" spans="1:27" ht="17.25" thickTop="1">
      <c r="A73" s="121" t="s">
        <v>50</v>
      </c>
      <c r="B73" s="222">
        <v>166246.70000000001</v>
      </c>
      <c r="C73" s="222">
        <v>176225.8</v>
      </c>
      <c r="D73" s="222">
        <v>178069.9</v>
      </c>
      <c r="E73" s="222">
        <v>1844.1</v>
      </c>
      <c r="F73" s="222">
        <v>11823.1</v>
      </c>
      <c r="G73" s="222">
        <v>1</v>
      </c>
      <c r="H73" s="222">
        <v>6.4</v>
      </c>
      <c r="I73" s="222">
        <v>7.4</v>
      </c>
      <c r="J73" s="224">
        <v>7.1</v>
      </c>
    </row>
    <row r="74" spans="1:27" ht="16.5">
      <c r="A74" s="121" t="s">
        <v>6</v>
      </c>
      <c r="B74" s="222">
        <v>40982.9</v>
      </c>
      <c r="C74" s="222">
        <v>41292.5</v>
      </c>
      <c r="D74" s="222">
        <v>45052.3</v>
      </c>
      <c r="E74" s="222">
        <v>3759.7</v>
      </c>
      <c r="F74" s="222">
        <v>4069.4</v>
      </c>
      <c r="G74" s="222">
        <v>9.1</v>
      </c>
      <c r="H74" s="222">
        <v>4.3</v>
      </c>
      <c r="I74" s="222">
        <v>13.3</v>
      </c>
      <c r="J74" s="224">
        <v>9.9</v>
      </c>
      <c r="X74" s="149"/>
      <c r="Y74" s="149"/>
      <c r="Z74" s="149"/>
      <c r="AA74" s="149"/>
    </row>
    <row r="75" spans="1:27" ht="16.5">
      <c r="A75" s="121" t="s">
        <v>7</v>
      </c>
      <c r="B75" s="222">
        <v>125263.8</v>
      </c>
      <c r="C75" s="222">
        <v>134933.20000000001</v>
      </c>
      <c r="D75" s="222">
        <v>133017.60000000001</v>
      </c>
      <c r="E75" s="222">
        <v>-1915.6</v>
      </c>
      <c r="F75" s="222">
        <v>7753.8</v>
      </c>
      <c r="G75" s="222">
        <v>-1.4</v>
      </c>
      <c r="H75" s="222">
        <v>7.1</v>
      </c>
      <c r="I75" s="222">
        <v>5.7</v>
      </c>
      <c r="J75" s="224">
        <v>6.2</v>
      </c>
      <c r="X75" s="149"/>
      <c r="Y75" s="149"/>
      <c r="Z75" s="149"/>
      <c r="AA75" s="149"/>
    </row>
    <row r="76" spans="1:27" ht="16.5">
      <c r="A76" s="107" t="s">
        <v>85</v>
      </c>
      <c r="B76" s="223">
        <v>14396.3</v>
      </c>
      <c r="C76" s="223">
        <v>23693.8</v>
      </c>
      <c r="D76" s="223">
        <v>21902.3</v>
      </c>
      <c r="E76" s="223">
        <v>-1791.5</v>
      </c>
      <c r="F76" s="223">
        <v>7506</v>
      </c>
      <c r="G76" s="223">
        <v>-7.6</v>
      </c>
      <c r="H76" s="223">
        <v>46.2</v>
      </c>
      <c r="I76" s="223">
        <v>36.6</v>
      </c>
      <c r="J76" s="225">
        <v>52.1</v>
      </c>
      <c r="X76" s="149"/>
      <c r="Y76" s="149"/>
      <c r="Z76" s="149"/>
      <c r="AA76" s="149"/>
    </row>
    <row r="77" spans="1:27" ht="16.5">
      <c r="A77" s="121" t="s">
        <v>86</v>
      </c>
      <c r="B77" s="222">
        <v>110867.5</v>
      </c>
      <c r="C77" s="222">
        <v>111239.4</v>
      </c>
      <c r="D77" s="222">
        <v>111115.3</v>
      </c>
      <c r="E77" s="222">
        <v>-124.1</v>
      </c>
      <c r="F77" s="222">
        <v>247.8</v>
      </c>
      <c r="G77" s="222">
        <v>-0.1</v>
      </c>
      <c r="H77" s="222">
        <v>1.2</v>
      </c>
      <c r="I77" s="222">
        <v>0.9</v>
      </c>
      <c r="J77" s="224">
        <v>0.2</v>
      </c>
      <c r="X77" s="149"/>
      <c r="Y77" s="149"/>
      <c r="Z77" s="149"/>
      <c r="AA77" s="149"/>
    </row>
    <row r="78" spans="1:27" ht="16.5">
      <c r="A78" s="111" t="s">
        <v>10</v>
      </c>
      <c r="B78" s="223">
        <v>5850</v>
      </c>
      <c r="C78" s="223">
        <v>4761.8999999999996</v>
      </c>
      <c r="D78" s="223">
        <v>4644.5</v>
      </c>
      <c r="E78" s="223">
        <v>-117.4</v>
      </c>
      <c r="F78" s="223">
        <v>-1205.5</v>
      </c>
      <c r="G78" s="223">
        <v>-2.5</v>
      </c>
      <c r="H78" s="223">
        <v>-19.5</v>
      </c>
      <c r="I78" s="223">
        <v>-14.4</v>
      </c>
      <c r="J78" s="225">
        <v>-20.6</v>
      </c>
      <c r="X78" s="149"/>
      <c r="Y78" s="149"/>
      <c r="Z78" s="149"/>
      <c r="AA78" s="149"/>
    </row>
    <row r="79" spans="1:27" ht="16.5">
      <c r="A79" s="111" t="s">
        <v>11</v>
      </c>
      <c r="B79" s="223">
        <v>367.4</v>
      </c>
      <c r="C79" s="223">
        <v>248.4</v>
      </c>
      <c r="D79" s="223">
        <v>252.2</v>
      </c>
      <c r="E79" s="223">
        <v>3.8</v>
      </c>
      <c r="F79" s="223">
        <v>-115.2</v>
      </c>
      <c r="G79" s="223">
        <v>1.5</v>
      </c>
      <c r="H79" s="223">
        <v>-36.1</v>
      </c>
      <c r="I79" s="223">
        <v>-35.200000000000003</v>
      </c>
      <c r="J79" s="225">
        <v>-31.4</v>
      </c>
      <c r="X79" s="149"/>
      <c r="Y79" s="149"/>
      <c r="Z79" s="149"/>
      <c r="AA79" s="149"/>
    </row>
    <row r="80" spans="1:27" ht="16.5">
      <c r="A80" s="111" t="s">
        <v>12</v>
      </c>
      <c r="B80" s="223">
        <v>1083.3</v>
      </c>
      <c r="C80" s="223">
        <v>561.1</v>
      </c>
      <c r="D80" s="223">
        <v>453.4</v>
      </c>
      <c r="E80" s="223">
        <v>-107.7</v>
      </c>
      <c r="F80" s="223">
        <v>-629.9</v>
      </c>
      <c r="G80" s="223">
        <v>-19.2</v>
      </c>
      <c r="H80" s="223">
        <v>-72.900000000000006</v>
      </c>
      <c r="I80" s="223">
        <v>-49.9</v>
      </c>
      <c r="J80" s="225">
        <v>-58.2</v>
      </c>
      <c r="X80" s="149"/>
      <c r="Y80" s="149"/>
      <c r="Z80" s="149"/>
      <c r="AA80" s="149"/>
    </row>
    <row r="81" spans="1:27" ht="16.5">
      <c r="A81" s="111" t="s">
        <v>87</v>
      </c>
      <c r="B81" s="223">
        <v>44747.199999999997</v>
      </c>
      <c r="C81" s="223">
        <v>44940.6</v>
      </c>
      <c r="D81" s="223">
        <v>45495</v>
      </c>
      <c r="E81" s="223">
        <v>554.4</v>
      </c>
      <c r="F81" s="223">
        <v>747.7</v>
      </c>
      <c r="G81" s="223">
        <v>1.2</v>
      </c>
      <c r="H81" s="223">
        <v>2.2999999999999998</v>
      </c>
      <c r="I81" s="223">
        <v>-0.4</v>
      </c>
      <c r="J81" s="225">
        <v>1.7</v>
      </c>
      <c r="X81" s="149"/>
      <c r="Y81" s="149"/>
      <c r="Z81" s="149"/>
      <c r="AA81" s="149"/>
    </row>
    <row r="82" spans="1:27" ht="16.5">
      <c r="A82" s="111" t="s">
        <v>14</v>
      </c>
      <c r="B82" s="223">
        <v>58819.6</v>
      </c>
      <c r="C82" s="223">
        <v>60727.5</v>
      </c>
      <c r="D82" s="223">
        <v>60270.3</v>
      </c>
      <c r="E82" s="223">
        <v>-457.2</v>
      </c>
      <c r="F82" s="223">
        <v>1450.7</v>
      </c>
      <c r="G82" s="223">
        <v>-0.8</v>
      </c>
      <c r="H82" s="223">
        <v>4.3</v>
      </c>
      <c r="I82" s="223">
        <v>4.5999999999999996</v>
      </c>
      <c r="J82" s="225">
        <v>2.5</v>
      </c>
      <c r="X82" s="149"/>
      <c r="Y82" s="149"/>
      <c r="Z82" s="149"/>
      <c r="AA82" s="149"/>
    </row>
    <row r="83" spans="1:27" ht="15">
      <c r="A83" s="112"/>
      <c r="B83" s="226"/>
      <c r="C83" s="226"/>
      <c r="D83" s="226"/>
      <c r="E83" s="226"/>
      <c r="F83" s="226"/>
      <c r="G83" s="226"/>
      <c r="H83" s="226"/>
      <c r="I83" s="226"/>
      <c r="J83" s="228"/>
      <c r="X83" s="149"/>
      <c r="Y83" s="149"/>
      <c r="Z83" s="149"/>
      <c r="AA83" s="149"/>
    </row>
    <row r="84" spans="1:27" ht="16.5">
      <c r="A84" s="121" t="s">
        <v>59</v>
      </c>
      <c r="B84" s="222">
        <v>166246.79999999999</v>
      </c>
      <c r="C84" s="222">
        <v>176225.8</v>
      </c>
      <c r="D84" s="222">
        <v>178069.9</v>
      </c>
      <c r="E84" s="222">
        <v>1844.1</v>
      </c>
      <c r="F84" s="222">
        <v>11823.2</v>
      </c>
      <c r="G84" s="222">
        <v>1</v>
      </c>
      <c r="H84" s="222">
        <v>6.4</v>
      </c>
      <c r="I84" s="222">
        <v>7.4</v>
      </c>
      <c r="J84" s="224">
        <v>7.1</v>
      </c>
      <c r="X84" s="149"/>
      <c r="Y84" s="149"/>
      <c r="Z84" s="149"/>
      <c r="AA84" s="149"/>
    </row>
    <row r="85" spans="1:27" ht="16.5">
      <c r="A85" s="121" t="s">
        <v>88</v>
      </c>
      <c r="B85" s="222">
        <v>114625.9</v>
      </c>
      <c r="C85" s="222">
        <v>124652.2</v>
      </c>
      <c r="D85" s="222">
        <v>126356.2</v>
      </c>
      <c r="E85" s="222">
        <v>1704</v>
      </c>
      <c r="F85" s="222">
        <v>11730.3</v>
      </c>
      <c r="G85" s="222">
        <v>1.4</v>
      </c>
      <c r="H85" s="222">
        <v>8.4</v>
      </c>
      <c r="I85" s="222">
        <v>8.1</v>
      </c>
      <c r="J85" s="224">
        <v>10.199999999999999</v>
      </c>
      <c r="X85" s="149"/>
      <c r="Y85" s="149"/>
      <c r="Z85" s="149"/>
      <c r="AA85" s="149"/>
    </row>
    <row r="86" spans="1:27" ht="16.5">
      <c r="A86" s="107" t="s">
        <v>89</v>
      </c>
      <c r="B86" s="223">
        <v>2641.3</v>
      </c>
      <c r="C86" s="223">
        <v>2914.2</v>
      </c>
      <c r="D86" s="223">
        <v>3031.5</v>
      </c>
      <c r="E86" s="223">
        <v>117.2</v>
      </c>
      <c r="F86" s="223">
        <v>390.2</v>
      </c>
      <c r="G86" s="223">
        <v>4</v>
      </c>
      <c r="H86" s="223">
        <v>-0.4</v>
      </c>
      <c r="I86" s="223">
        <v>1.4</v>
      </c>
      <c r="J86" s="225">
        <v>14.8</v>
      </c>
      <c r="X86" s="149"/>
      <c r="Y86" s="149"/>
      <c r="Z86" s="149"/>
      <c r="AA86" s="149"/>
    </row>
    <row r="87" spans="1:27" ht="16.5">
      <c r="A87" s="107" t="s">
        <v>90</v>
      </c>
      <c r="B87" s="223">
        <v>53604.2</v>
      </c>
      <c r="C87" s="223">
        <v>58371.3</v>
      </c>
      <c r="D87" s="223">
        <v>60321.9</v>
      </c>
      <c r="E87" s="223">
        <v>1950.6</v>
      </c>
      <c r="F87" s="223">
        <v>6717.6</v>
      </c>
      <c r="G87" s="223">
        <v>3.3</v>
      </c>
      <c r="H87" s="223">
        <v>9.4</v>
      </c>
      <c r="I87" s="223">
        <v>7.9</v>
      </c>
      <c r="J87" s="225">
        <v>12.5</v>
      </c>
      <c r="X87" s="149"/>
      <c r="Y87" s="149"/>
      <c r="Z87" s="149"/>
      <c r="AA87" s="149"/>
    </row>
    <row r="88" spans="1:27" ht="16.5">
      <c r="A88" s="107" t="s">
        <v>91</v>
      </c>
      <c r="B88" s="223">
        <v>58380.4</v>
      </c>
      <c r="C88" s="223">
        <v>63366.7</v>
      </c>
      <c r="D88" s="223">
        <v>63002.8</v>
      </c>
      <c r="E88" s="223">
        <v>-363.9</v>
      </c>
      <c r="F88" s="223">
        <v>4622.3999999999996</v>
      </c>
      <c r="G88" s="223">
        <v>-0.6</v>
      </c>
      <c r="H88" s="223">
        <v>7.9</v>
      </c>
      <c r="I88" s="223">
        <v>8.6</v>
      </c>
      <c r="J88" s="225">
        <v>7.9</v>
      </c>
      <c r="X88" s="149"/>
      <c r="Y88" s="149"/>
      <c r="Z88" s="149"/>
      <c r="AA88" s="149"/>
    </row>
    <row r="89" spans="1:27" ht="16.5">
      <c r="A89" s="107" t="s">
        <v>21</v>
      </c>
      <c r="B89" s="223">
        <v>0</v>
      </c>
      <c r="C89" s="223">
        <v>0</v>
      </c>
      <c r="D89" s="223">
        <v>0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5">
        <v>0</v>
      </c>
      <c r="X89" s="149"/>
      <c r="Y89" s="149"/>
      <c r="Z89" s="149"/>
      <c r="AA89" s="149"/>
    </row>
    <row r="90" spans="1:27" ht="17.25" thickBot="1">
      <c r="A90" s="127" t="s">
        <v>126</v>
      </c>
      <c r="B90" s="227">
        <v>51620.9</v>
      </c>
      <c r="C90" s="227">
        <v>51573.599999999999</v>
      </c>
      <c r="D90" s="227">
        <v>51713.7</v>
      </c>
      <c r="E90" s="227">
        <v>140.19999999999999</v>
      </c>
      <c r="F90" s="227">
        <v>92.9</v>
      </c>
      <c r="G90" s="227">
        <v>0.3</v>
      </c>
      <c r="H90" s="227">
        <v>2</v>
      </c>
      <c r="I90" s="227">
        <v>5.8</v>
      </c>
      <c r="J90" s="229">
        <v>0.2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E71:F71"/>
    <mergeCell ref="E31:F31"/>
    <mergeCell ref="B4:D4"/>
    <mergeCell ref="H4:J4"/>
    <mergeCell ref="B31:D31"/>
    <mergeCell ref="H31:J31"/>
    <mergeCell ref="B71:D71"/>
    <mergeCell ref="H71:J71"/>
    <mergeCell ref="A1:J1"/>
    <mergeCell ref="A2:J3"/>
    <mergeCell ref="A29:J30"/>
    <mergeCell ref="A69:J70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9" t="s">
        <v>98</v>
      </c>
      <c r="D2" s="299"/>
      <c r="E2" s="299"/>
      <c r="F2" s="299"/>
      <c r="G2" s="299"/>
      <c r="H2" s="299"/>
      <c r="I2" s="299"/>
      <c r="J2" s="299"/>
      <c r="K2" s="299"/>
      <c r="L2" s="300"/>
      <c r="M2" s="97"/>
    </row>
    <row r="3" spans="3:14" ht="19.5">
      <c r="C3" s="301" t="s">
        <v>99</v>
      </c>
      <c r="D3" s="301"/>
      <c r="E3" s="301"/>
      <c r="F3" s="301"/>
      <c r="G3" s="301"/>
      <c r="H3" s="301"/>
      <c r="I3" s="301"/>
      <c r="J3" s="301"/>
      <c r="K3" s="301"/>
      <c r="L3" s="302"/>
      <c r="M3" s="98"/>
    </row>
    <row r="4" spans="3:14" ht="16.5">
      <c r="C4" s="45"/>
      <c r="D4" s="297" t="s">
        <v>100</v>
      </c>
      <c r="E4" s="297"/>
      <c r="F4" s="297"/>
      <c r="G4" s="46" t="s">
        <v>1</v>
      </c>
      <c r="H4" s="46"/>
      <c r="I4" s="47" t="s">
        <v>2</v>
      </c>
      <c r="J4" s="297" t="s">
        <v>93</v>
      </c>
      <c r="K4" s="297"/>
      <c r="L4" s="298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3" t="s">
        <v>102</v>
      </c>
      <c r="D29" s="303"/>
      <c r="E29" s="303"/>
      <c r="F29" s="303"/>
      <c r="G29" s="303"/>
      <c r="H29" s="303"/>
      <c r="I29" s="303"/>
      <c r="J29" s="303"/>
      <c r="K29" s="303"/>
      <c r="L29" s="304"/>
      <c r="M29" s="78"/>
      <c r="N29" s="57"/>
    </row>
    <row r="30" spans="3:22" ht="16.5">
      <c r="C30" s="45"/>
      <c r="D30" s="297" t="s">
        <v>100</v>
      </c>
      <c r="E30" s="297"/>
      <c r="F30" s="297"/>
      <c r="G30" s="46" t="s">
        <v>1</v>
      </c>
      <c r="H30" s="46"/>
      <c r="I30" s="47" t="s">
        <v>2</v>
      </c>
      <c r="J30" s="297" t="s">
        <v>93</v>
      </c>
      <c r="K30" s="297"/>
      <c r="L30" s="298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1" t="s">
        <v>101</v>
      </c>
      <c r="D68" s="301"/>
      <c r="E68" s="301"/>
      <c r="F68" s="301"/>
      <c r="G68" s="301"/>
      <c r="H68" s="301"/>
      <c r="I68" s="301"/>
      <c r="J68" s="301"/>
      <c r="K68" s="301"/>
      <c r="L68" s="302"/>
      <c r="M68" s="78"/>
      <c r="N68" s="57"/>
    </row>
    <row r="69" spans="3:22" ht="16.5">
      <c r="C69" s="45"/>
      <c r="D69" s="297" t="s">
        <v>100</v>
      </c>
      <c r="E69" s="297"/>
      <c r="F69" s="297"/>
      <c r="G69" s="46" t="s">
        <v>1</v>
      </c>
      <c r="H69" s="46"/>
      <c r="I69" s="47" t="s">
        <v>2</v>
      </c>
      <c r="J69" s="297" t="s">
        <v>93</v>
      </c>
      <c r="K69" s="297"/>
      <c r="L69" s="298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2021-03-02T07:09:32Z</dcterms:modified>
</cp:coreProperties>
</file>