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25" windowWidth="13395" windowHeight="6360" activeTab="8"/>
  </bookViews>
  <sheets>
    <sheet name="Coverpage" sheetId="1" r:id="rId1"/>
    <sheet name="S1" sheetId="2" r:id="rId2"/>
    <sheet name="S2" sheetId="3" r:id="rId3"/>
    <sheet name="S3" sheetId="4" r:id="rId4"/>
    <sheet name="S4" sheetId="5" r:id="rId5"/>
    <sheet name="S5" sheetId="6" r:id="rId6"/>
    <sheet name="S6" sheetId="7" r:id="rId7"/>
    <sheet name="S7" sheetId="8" r:id="rId8"/>
    <sheet name="S8" sheetId="9" r:id="rId9"/>
  </sheets>
  <externalReferences>
    <externalReference r:id="rId12"/>
  </externalReferences>
  <definedNames>
    <definedName name="__123Graph_A" hidden="1">'[1]M1 M2 Chart'!$D$6:$D$70</definedName>
    <definedName name="__123Graph_B" hidden="1">'[1]M1 M2 Chart'!$E$6:$E$70</definedName>
    <definedName name="__123Graph_C" hidden="1">'[1]M1 M2 Chart'!$F$6:$F$70</definedName>
    <definedName name="__123Graph_D" hidden="1">'[1]M1 M2 Chart'!$G$6:$G$70</definedName>
    <definedName name="__123Graph_E" hidden="1">'[1]M1 M2 Chart'!$H$6:$H$70</definedName>
    <definedName name="__123Graph_F" hidden="1">'[1]M1 M2 Chart'!$I$6:$I$70</definedName>
  </definedNames>
  <calcPr fullCalcOnLoad="1"/>
</workbook>
</file>

<file path=xl/sharedStrings.xml><?xml version="1.0" encoding="utf-8"?>
<sst xmlns="http://schemas.openxmlformats.org/spreadsheetml/2006/main" count="302" uniqueCount="163">
  <si>
    <t>Determinants of Money Supply</t>
  </si>
  <si>
    <t>Change in N$ Million</t>
  </si>
  <si>
    <t>% change</t>
  </si>
  <si>
    <t>Annual Percentage Change</t>
  </si>
  <si>
    <t>One Month</t>
  </si>
  <si>
    <t>One Year</t>
  </si>
  <si>
    <t>Net Foreign Assets</t>
  </si>
  <si>
    <t>Domestic Claims</t>
  </si>
  <si>
    <t>Net Claims on central Government</t>
  </si>
  <si>
    <t>Claims on other sectors</t>
  </si>
  <si>
    <t>Other financial corporations</t>
  </si>
  <si>
    <t>State and local government</t>
  </si>
  <si>
    <t>Public nonfinancial corporations</t>
  </si>
  <si>
    <t>Other nonfinancial corporations</t>
  </si>
  <si>
    <t>Other resident sectors</t>
  </si>
  <si>
    <t>Other Items Net</t>
  </si>
  <si>
    <t xml:space="preserve">Broad Money Liabilities </t>
  </si>
  <si>
    <t>Broad Money Liabilities</t>
  </si>
  <si>
    <t>Currency outside depository corporations</t>
  </si>
  <si>
    <t>Transferable deposits</t>
  </si>
  <si>
    <t>Other deposits</t>
  </si>
  <si>
    <t>Securities other than shares (included in Broad Money)</t>
  </si>
  <si>
    <t>Claims on the Private Sector by Other Depository Corporations</t>
  </si>
  <si>
    <t xml:space="preserve">Change over </t>
  </si>
  <si>
    <t>Total Claims on the Private Sector</t>
  </si>
  <si>
    <t>Other nonfinancial corporations (Businesses)</t>
  </si>
  <si>
    <t>Loans and Advances</t>
  </si>
  <si>
    <t>Mortgage Loans</t>
  </si>
  <si>
    <t xml:space="preserve">Other Loans &amp; Advances </t>
  </si>
  <si>
    <t>Overdraft</t>
  </si>
  <si>
    <t>Instalment Credit</t>
  </si>
  <si>
    <t>Leasing Transactions</t>
  </si>
  <si>
    <t>Other Claims</t>
  </si>
  <si>
    <t>Other resident sectors (Individuals)</t>
  </si>
  <si>
    <t xml:space="preserve">Loans and Advances </t>
  </si>
  <si>
    <t>Other Loans &amp; Advances</t>
  </si>
  <si>
    <t>Claims on non-resident private sector</t>
  </si>
  <si>
    <t>FINANCIAL INDICATORS</t>
  </si>
  <si>
    <t>Money Market</t>
  </si>
  <si>
    <t>Repo Rate [%]</t>
  </si>
  <si>
    <t>Prime Rate  (market avg) %</t>
  </si>
  <si>
    <t>Mortgage Rate (market avg) [%]</t>
  </si>
  <si>
    <t>Lending Rate (monthly weighted avg) [%]</t>
  </si>
  <si>
    <t>Deposit Rate (monthly weighted avg) [%]</t>
  </si>
  <si>
    <t>91-Day Treasury Bills</t>
  </si>
  <si>
    <t xml:space="preserve">  - discount rate [%]</t>
  </si>
  <si>
    <t xml:space="preserve">   - Effective yield (%)</t>
  </si>
  <si>
    <t xml:space="preserve">  - allotted [N$ mln]</t>
  </si>
  <si>
    <t xml:space="preserve">  - redeemed [N$ mln]</t>
  </si>
  <si>
    <t>182-Day Treasury Bills</t>
  </si>
  <si>
    <t xml:space="preserve">  - Effective yield(%)</t>
  </si>
  <si>
    <t>273-Day Treasury Bills</t>
  </si>
  <si>
    <t>365-Day Treasury Bills</t>
  </si>
  <si>
    <t>Debt outstanding (91,182, 273 &amp; 365 day TBs) [N$ mln]</t>
  </si>
  <si>
    <t>Capital Market</t>
  </si>
  <si>
    <t>Internal Registered Stock (IRS)</t>
  </si>
  <si>
    <t xml:space="preserve">  - outstanding [N$ mln]</t>
  </si>
  <si>
    <t>Namibian Stock Exchange</t>
  </si>
  <si>
    <t>All Shares</t>
  </si>
  <si>
    <t xml:space="preserve">    volume [mln shares]</t>
  </si>
  <si>
    <t xml:space="preserve">    turnover [N$ mln]</t>
  </si>
  <si>
    <t xml:space="preserve">    price index (end of month)</t>
  </si>
  <si>
    <t xml:space="preserve">    market capitalization [N$ bln]</t>
  </si>
  <si>
    <t xml:space="preserve">    -  mining</t>
  </si>
  <si>
    <t xml:space="preserve">    -  financial</t>
  </si>
  <si>
    <t xml:space="preserve">    -  industrial</t>
  </si>
  <si>
    <t xml:space="preserve">    -  retail</t>
  </si>
  <si>
    <t xml:space="preserve">    -  fishing</t>
  </si>
  <si>
    <t>Local Shares</t>
  </si>
  <si>
    <t>Namibia Consumer Price Index (NCPI) [Percentage Change]</t>
  </si>
  <si>
    <t>Twelve Months</t>
  </si>
  <si>
    <t>Since last December</t>
  </si>
  <si>
    <t>Month-on-Month</t>
  </si>
  <si>
    <t xml:space="preserve">       International reserves and exchange rates</t>
  </si>
  <si>
    <t>J</t>
  </si>
  <si>
    <t>F</t>
  </si>
  <si>
    <t>M</t>
  </si>
  <si>
    <t>A</t>
  </si>
  <si>
    <t>S</t>
  </si>
  <si>
    <t>O</t>
  </si>
  <si>
    <t>N</t>
  </si>
  <si>
    <t>D</t>
  </si>
  <si>
    <t xml:space="preserve">M </t>
  </si>
  <si>
    <t xml:space="preserve">         Foreign exchange reserves (NAD millions)</t>
  </si>
  <si>
    <t xml:space="preserve">   Change in reserves</t>
  </si>
  <si>
    <t>NAD per U.S dollar</t>
  </si>
  <si>
    <t>U.S dollar per NAD</t>
  </si>
  <si>
    <t xml:space="preserve">NAD per British pound </t>
  </si>
  <si>
    <t>British pound per NAD</t>
  </si>
  <si>
    <t xml:space="preserve">NAD per Japanese yen </t>
  </si>
  <si>
    <t>Japanese yen per NAD</t>
  </si>
  <si>
    <t>NAD per Euro</t>
  </si>
  <si>
    <t>Euro per NAD</t>
  </si>
  <si>
    <t>Total Assets</t>
  </si>
  <si>
    <t>Claims on nonresidents</t>
  </si>
  <si>
    <t>Deposits</t>
  </si>
  <si>
    <t>Securities other than shares</t>
  </si>
  <si>
    <t xml:space="preserve">Other </t>
  </si>
  <si>
    <t>Claims on residents</t>
  </si>
  <si>
    <t>Other depository corporations</t>
  </si>
  <si>
    <t>Central government</t>
  </si>
  <si>
    <t>Other sectors</t>
  </si>
  <si>
    <t>Total Liabilities</t>
  </si>
  <si>
    <t>Monetary Base</t>
  </si>
  <si>
    <t>Currency in circulation</t>
  </si>
  <si>
    <t xml:space="preserve">Liabilities to ODC's </t>
  </si>
  <si>
    <t>Liabilities to residents</t>
  </si>
  <si>
    <t>Liabilities to central government</t>
  </si>
  <si>
    <t>Shares and other equity</t>
  </si>
  <si>
    <t>Liabilities to non-residents</t>
  </si>
  <si>
    <t xml:space="preserve">Other Items Net </t>
  </si>
  <si>
    <t>Foreign currency</t>
  </si>
  <si>
    <t>Loans</t>
  </si>
  <si>
    <t>Others</t>
  </si>
  <si>
    <t>Central bank</t>
  </si>
  <si>
    <t>State and local governments</t>
  </si>
  <si>
    <t>Other non financial corporations</t>
  </si>
  <si>
    <t>Non resident sector</t>
  </si>
  <si>
    <t>Securities other than shars</t>
  </si>
  <si>
    <t>Other</t>
  </si>
  <si>
    <t>Resident sector</t>
  </si>
  <si>
    <t>Deposits included in M2</t>
  </si>
  <si>
    <t>Transferable</t>
  </si>
  <si>
    <t>Deposits excluded from M2</t>
  </si>
  <si>
    <t>Securities other than shares included in M2</t>
  </si>
  <si>
    <t>Securities other than shares excluded from M2</t>
  </si>
  <si>
    <t>Liabilities to Central Government</t>
  </si>
  <si>
    <t>Liabilities to Central Bank</t>
  </si>
  <si>
    <t>Financial Derivatives</t>
  </si>
  <si>
    <t>Shares and Equity</t>
  </si>
  <si>
    <t>Net Claims on the Central Government</t>
  </si>
  <si>
    <t>Claims on other Sectors</t>
  </si>
  <si>
    <t>Other non-financial corporations</t>
  </si>
  <si>
    <t>Broad Money Supply</t>
  </si>
  <si>
    <t>Currency Outside Depository Corporations</t>
  </si>
  <si>
    <t>Transferable Deposits</t>
  </si>
  <si>
    <t>Other Deposits</t>
  </si>
  <si>
    <t xml:space="preserve">Foreign Reserves </t>
  </si>
  <si>
    <t xml:space="preserve">            Annual inflation (Namibia vs South Africa)</t>
  </si>
  <si>
    <t>Domestic and other sectors claims (month-on-month percentage changes)</t>
  </si>
  <si>
    <t>Money Supply (month-on-month  percentage changes)</t>
  </si>
  <si>
    <t>Domestic claims vs claims on other sectors (annual percentage changes)</t>
  </si>
  <si>
    <t>Money Supply (N$ Million)</t>
  </si>
  <si>
    <t xml:space="preserve">Components of Money Supply </t>
  </si>
  <si>
    <t>Annual percentage change</t>
  </si>
  <si>
    <t xml:space="preserve">Other Foreign Assets </t>
  </si>
  <si>
    <t xml:space="preserve">Other Liabilities </t>
  </si>
  <si>
    <t xml:space="preserve">             Selected interest rates</t>
  </si>
  <si>
    <t>U.S Dollar/Namibia Dollar exchange rate</t>
  </si>
  <si>
    <t>N$ Million</t>
  </si>
  <si>
    <t xml:space="preserve">Monetary and Financial Statistics </t>
  </si>
  <si>
    <t>Source: NSX</t>
  </si>
  <si>
    <t>Source: NSA &amp; STATSSA</t>
  </si>
  <si>
    <t>Namibia Stock Exchange</t>
  </si>
  <si>
    <t>Foreign exchange rates (average)</t>
  </si>
  <si>
    <t xml:space="preserve">   International reserves*</t>
  </si>
  <si>
    <t>*International Reserves of the Bank of Namibia</t>
  </si>
  <si>
    <t>Monetary and Financial Statistics</t>
  </si>
  <si>
    <t>Central Bank</t>
  </si>
  <si>
    <t xml:space="preserve"> (N$ Million)</t>
  </si>
  <si>
    <t xml:space="preserve">Depository Corporations Survey </t>
  </si>
  <si>
    <t>Other Depository Corporations</t>
  </si>
  <si>
    <t xml:space="preserve">    -  Health</t>
  </si>
</sst>
</file>

<file path=xl/styles.xml><?xml version="1.0" encoding="utf-8"?>
<styleSheet xmlns="http://schemas.openxmlformats.org/spreadsheetml/2006/main">
  <numFmts count="46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mmm\-yy;@"/>
    <numFmt numFmtId="173" formatCode="#,##0.0"/>
    <numFmt numFmtId="174" formatCode="0.0000"/>
    <numFmt numFmtId="175" formatCode="_-[$€-2]* #,##0.00_-;\-[$€-2]* #,##0.00_-;_-[$€-2]* &quot;-&quot;??_-"/>
    <numFmt numFmtId="176" formatCode="&quot;   &quot;@"/>
    <numFmt numFmtId="177" formatCode="&quot;      &quot;@"/>
    <numFmt numFmtId="178" formatCode="&quot;         &quot;@"/>
    <numFmt numFmtId="179" formatCode="&quot;            &quot;@"/>
    <numFmt numFmtId="180" formatCode="&quot;               &quot;@"/>
    <numFmt numFmtId="181" formatCode="[Black][&gt;0.05]#,##0.0;[Black][&lt;-0.05]\-#,##0.0;;"/>
    <numFmt numFmtId="182" formatCode="[Black][&gt;0.5]#,##0;[Black][&lt;-0.5]\-#,##0;;"/>
    <numFmt numFmtId="183" formatCode="0.0"/>
    <numFmt numFmtId="184" formatCode="#,##0.0_);\(#,##0.0\)"/>
    <numFmt numFmtId="185" formatCode="_(* #,##0.0000_);_(* \(#,##0.0000\);_(* &quot;-&quot;??_);_(@_)"/>
    <numFmt numFmtId="186" formatCode="_-* #,##0.00_-;\-* #,##0.00_-;_-* &quot;-&quot;??_-;_-@_-"/>
    <numFmt numFmtId="187" formatCode="_(* #,##0.0_);_(* \(#,##0.0\);_(* &quot;-&quot;??_);_(@_)"/>
    <numFmt numFmtId="188" formatCode="_ * #,##0.0000_ ;_ * \-#,##0.0000_ ;_ * &quot;-&quot;????_ ;_ @_ "/>
    <numFmt numFmtId="189" formatCode="0.0%"/>
    <numFmt numFmtId="190" formatCode="_(* #,##0_);_(* \(#,##0\);_(* &quot;-&quot;??_);_(@_)"/>
    <numFmt numFmtId="191" formatCode="#,##0.000"/>
    <numFmt numFmtId="192" formatCode="0.000"/>
    <numFmt numFmtId="193" formatCode="#,##0.0000"/>
    <numFmt numFmtId="194" formatCode="#,##0.000_);\(#,##0.000\)"/>
    <numFmt numFmtId="195" formatCode="#,##0.000000"/>
    <numFmt numFmtId="196" formatCode="mmm\-yyyy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#,##0.00000"/>
  </numFmts>
  <fonts count="72">
    <font>
      <sz val="11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b/>
      <sz val="10"/>
      <color indexed="8"/>
      <name val="Verdana"/>
      <family val="2"/>
    </font>
    <font>
      <b/>
      <i/>
      <sz val="10"/>
      <color indexed="8"/>
      <name val="Verdana"/>
      <family val="2"/>
    </font>
    <font>
      <sz val="11"/>
      <color indexed="8"/>
      <name val="Verdana"/>
      <family val="2"/>
    </font>
    <font>
      <b/>
      <sz val="13"/>
      <color indexed="9"/>
      <name val="Verdana"/>
      <family val="2"/>
    </font>
    <font>
      <b/>
      <sz val="10"/>
      <color indexed="54"/>
      <name val="Verdana"/>
      <family val="2"/>
    </font>
    <font>
      <sz val="11"/>
      <color indexed="8"/>
      <name val="Arial"/>
      <family val="2"/>
    </font>
    <font>
      <sz val="12"/>
      <color indexed="24"/>
      <name val="Arial"/>
      <family val="2"/>
    </font>
    <font>
      <b/>
      <sz val="12"/>
      <color indexed="24"/>
      <name val="Arial"/>
      <family val="2"/>
    </font>
    <font>
      <sz val="11"/>
      <name val="Tms Rm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7.2"/>
      <color indexed="12"/>
      <name val="Helv"/>
      <family val="0"/>
    </font>
    <font>
      <u val="single"/>
      <sz val="7.2"/>
      <color indexed="36"/>
      <name val="Helv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8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8"/>
      <name val="Univers"/>
      <family val="2"/>
    </font>
    <font>
      <sz val="8"/>
      <color indexed="61"/>
      <name val="Arial"/>
      <family val="2"/>
    </font>
    <font>
      <i/>
      <sz val="8"/>
      <color indexed="61"/>
      <name val="Arial"/>
      <family val="2"/>
    </font>
    <font>
      <b/>
      <sz val="12"/>
      <name val="Comic Sans MS"/>
      <family val="4"/>
    </font>
    <font>
      <sz val="8"/>
      <name val="Comic Sans MS"/>
      <family val="4"/>
    </font>
    <font>
      <sz val="10"/>
      <name val="Comic Sans MS"/>
      <family val="4"/>
    </font>
    <font>
      <b/>
      <sz val="9"/>
      <color indexed="9"/>
      <name val="Arial"/>
      <family val="2"/>
    </font>
    <font>
      <sz val="8"/>
      <color indexed="61"/>
      <name val="Times New Roman"/>
      <family val="1"/>
    </font>
    <font>
      <sz val="8"/>
      <color indexed="61"/>
      <name val="Univers"/>
      <family val="0"/>
    </font>
    <font>
      <sz val="11"/>
      <name val="Arial"/>
      <family val="2"/>
    </font>
    <font>
      <b/>
      <sz val="11"/>
      <color indexed="8"/>
      <name val="Calibri"/>
      <family val="2"/>
    </font>
    <font>
      <b/>
      <sz val="9"/>
      <name val="Comic Sans MS"/>
      <family val="4"/>
    </font>
    <font>
      <b/>
      <sz val="10"/>
      <name val="Comic Sans MS"/>
      <family val="4"/>
    </font>
    <font>
      <sz val="9"/>
      <name val="Comic Sans MS"/>
      <family val="4"/>
    </font>
    <font>
      <sz val="12"/>
      <name val="Comic Sans MS"/>
      <family val="4"/>
    </font>
    <font>
      <b/>
      <sz val="11"/>
      <name val="Comic Sans MS"/>
      <family val="4"/>
    </font>
    <font>
      <b/>
      <sz val="8"/>
      <name val="Comic Sans MS"/>
      <family val="4"/>
    </font>
    <font>
      <i/>
      <sz val="8"/>
      <color indexed="60"/>
      <name val="Arial"/>
      <family val="2"/>
    </font>
    <font>
      <sz val="14"/>
      <color indexed="8"/>
      <name val="Comic Sans MS"/>
      <family val="4"/>
    </font>
    <font>
      <b/>
      <sz val="8"/>
      <color indexed="63"/>
      <name val="Comic Sans MS"/>
      <family val="4"/>
    </font>
    <font>
      <sz val="8"/>
      <color indexed="63"/>
      <name val="Comic Sans MS"/>
      <family val="4"/>
    </font>
    <font>
      <i/>
      <sz val="8"/>
      <color indexed="63"/>
      <name val="Comic Sans MS"/>
      <family val="4"/>
    </font>
    <font>
      <sz val="10"/>
      <color indexed="8"/>
      <name val="Calibri"/>
      <family val="2"/>
    </font>
    <font>
      <b/>
      <sz val="12"/>
      <color indexed="63"/>
      <name val="Comic Sans MS"/>
      <family val="4"/>
    </font>
    <font>
      <b/>
      <i/>
      <sz val="8"/>
      <color indexed="63"/>
      <name val="Comic Sans MS"/>
      <family val="4"/>
    </font>
    <font>
      <b/>
      <sz val="11"/>
      <color indexed="8"/>
      <name val="Comic Sans MS"/>
      <family val="4"/>
    </font>
    <font>
      <b/>
      <sz val="10"/>
      <color indexed="63"/>
      <name val="Comic Sans MS"/>
      <family val="4"/>
    </font>
    <font>
      <sz val="10"/>
      <color indexed="63"/>
      <name val="Comic Sans MS"/>
      <family val="4"/>
    </font>
    <font>
      <sz val="12"/>
      <name val="Arial MT"/>
      <family val="0"/>
    </font>
    <font>
      <i/>
      <sz val="8"/>
      <color indexed="16"/>
      <name val="Arial"/>
      <family val="2"/>
    </font>
    <font>
      <sz val="8.45"/>
      <color indexed="8"/>
      <name val="Calibri"/>
      <family val="0"/>
    </font>
    <font>
      <b/>
      <sz val="26"/>
      <color indexed="63"/>
      <name val="Comic Sans MS"/>
      <family val="0"/>
    </font>
    <font>
      <b/>
      <sz val="28"/>
      <color indexed="63"/>
      <name val="Comic Sans MS"/>
      <family val="0"/>
    </font>
    <font>
      <sz val="10"/>
      <name val="Courier New"/>
      <family val="3"/>
    </font>
    <font>
      <sz val="14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/>
      <bottom style="double"/>
    </border>
    <border>
      <left/>
      <right/>
      <top/>
      <bottom style="medium"/>
    </border>
    <border>
      <left/>
      <right/>
      <top style="medium"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thin"/>
      <top/>
      <bottom style="medium"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>
        <color indexed="63"/>
      </left>
      <right style="thin"/>
      <top style="thin"/>
      <bottom/>
    </border>
  </borders>
  <cellStyleXfs count="14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178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180" fontId="4" fillId="0" borderId="0" applyFont="0" applyFill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0" fontId="17" fillId="21" borderId="2" applyNumberFormat="0" applyAlignment="0" applyProtection="0"/>
    <xf numFmtId="0" fontId="17" fillId="21" borderId="2" applyNumberFormat="0" applyAlignment="0" applyProtection="0"/>
    <xf numFmtId="0" fontId="17" fillId="21" borderId="2" applyNumberFormat="0" applyAlignment="0" applyProtection="0"/>
    <xf numFmtId="1" fontId="5" fillId="22" borderId="3">
      <alignment horizontal="right" vertical="center"/>
      <protection/>
    </xf>
    <xf numFmtId="0" fontId="6" fillId="22" borderId="3">
      <alignment horizontal="right" vertical="center"/>
      <protection/>
    </xf>
    <xf numFmtId="0" fontId="3" fillId="22" borderId="4">
      <alignment/>
      <protection/>
    </xf>
    <xf numFmtId="0" fontId="5" fillId="20" borderId="3">
      <alignment horizontal="center" vertical="center"/>
      <protection/>
    </xf>
    <xf numFmtId="1" fontId="5" fillId="22" borderId="3">
      <alignment horizontal="right" vertical="center"/>
      <protection/>
    </xf>
    <xf numFmtId="0" fontId="3" fillId="22" borderId="0">
      <alignment/>
      <protection/>
    </xf>
    <xf numFmtId="0" fontId="7" fillId="22" borderId="3">
      <alignment horizontal="left" vertical="center"/>
      <protection/>
    </xf>
    <xf numFmtId="0" fontId="7" fillId="22" borderId="3">
      <alignment/>
      <protection/>
    </xf>
    <xf numFmtId="0" fontId="6" fillId="22" borderId="3">
      <alignment horizontal="right" vertical="center"/>
      <protection/>
    </xf>
    <xf numFmtId="0" fontId="8" fillId="23" borderId="3">
      <alignment horizontal="left" vertical="center"/>
      <protection/>
    </xf>
    <xf numFmtId="0" fontId="8" fillId="23" borderId="3">
      <alignment horizontal="left" vertical="center"/>
      <protection/>
    </xf>
    <xf numFmtId="0" fontId="9" fillId="22" borderId="3">
      <alignment horizontal="left" vertical="center"/>
      <protection/>
    </xf>
    <xf numFmtId="0" fontId="10" fillId="22" borderId="4">
      <alignment/>
      <protection/>
    </xf>
    <xf numFmtId="0" fontId="5" fillId="24" borderId="3">
      <alignment horizontal="left"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6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86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1" fillId="0" borderId="0" applyProtection="0">
      <alignment/>
    </xf>
    <xf numFmtId="175" fontId="3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3" fontId="31" fillId="0" borderId="0" applyProtection="0">
      <alignment/>
    </xf>
    <xf numFmtId="3" fontId="31" fillId="0" borderId="0" applyProtection="0">
      <alignment/>
    </xf>
    <xf numFmtId="3" fontId="31" fillId="0" borderId="0" applyProtection="0">
      <alignment/>
    </xf>
    <xf numFmtId="3" fontId="2" fillId="0" borderId="0" applyProtection="0">
      <alignment/>
    </xf>
    <xf numFmtId="3" fontId="2" fillId="0" borderId="0" applyProtection="0">
      <alignment/>
    </xf>
    <xf numFmtId="3" fontId="2" fillId="0" borderId="0" applyProtection="0">
      <alignment/>
    </xf>
    <xf numFmtId="3" fontId="32" fillId="0" borderId="0" applyProtection="0">
      <alignment/>
    </xf>
    <xf numFmtId="3" fontId="32" fillId="0" borderId="0" applyProtection="0">
      <alignment/>
    </xf>
    <xf numFmtId="3" fontId="32" fillId="0" borderId="0" applyProtection="0">
      <alignment/>
    </xf>
    <xf numFmtId="3" fontId="33" fillId="0" borderId="0" applyProtection="0">
      <alignment/>
    </xf>
    <xf numFmtId="3" fontId="33" fillId="0" borderId="0" applyProtection="0">
      <alignment/>
    </xf>
    <xf numFmtId="3" fontId="33" fillId="0" borderId="0" applyProtection="0">
      <alignment/>
    </xf>
    <xf numFmtId="3" fontId="33" fillId="0" borderId="0" applyProtection="0">
      <alignment/>
    </xf>
    <xf numFmtId="3" fontId="33" fillId="0" borderId="0" applyProtection="0">
      <alignment/>
    </xf>
    <xf numFmtId="3" fontId="33" fillId="0" borderId="0" applyProtection="0">
      <alignment/>
    </xf>
    <xf numFmtId="3" fontId="33" fillId="0" borderId="0" applyProtection="0">
      <alignment/>
    </xf>
    <xf numFmtId="3" fontId="33" fillId="0" borderId="0" applyProtection="0">
      <alignment/>
    </xf>
    <xf numFmtId="3" fontId="33" fillId="0" borderId="0" applyProtection="0">
      <alignment/>
    </xf>
    <xf numFmtId="3" fontId="33" fillId="0" borderId="0" applyProtection="0">
      <alignment/>
    </xf>
    <xf numFmtId="3" fontId="33" fillId="0" borderId="0" applyProtection="0">
      <alignment/>
    </xf>
    <xf numFmtId="3" fontId="33" fillId="0" borderId="0" applyProtection="0">
      <alignment/>
    </xf>
    <xf numFmtId="3" fontId="33" fillId="0" borderId="0" applyProtection="0">
      <alignment/>
    </xf>
    <xf numFmtId="3" fontId="33" fillId="0" borderId="0" applyProtection="0">
      <alignment/>
    </xf>
    <xf numFmtId="3" fontId="33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5" fillId="0" borderId="0" applyProtection="0">
      <alignment/>
    </xf>
    <xf numFmtId="3" fontId="35" fillId="0" borderId="0" applyProtection="0">
      <alignment/>
    </xf>
    <xf numFmtId="3" fontId="35" fillId="0" borderId="0" applyProtection="0">
      <alignment/>
    </xf>
    <xf numFmtId="3" fontId="35" fillId="0" borderId="0" applyProtection="0">
      <alignment/>
    </xf>
    <xf numFmtId="3" fontId="35" fillId="0" borderId="0" applyProtection="0">
      <alignment/>
    </xf>
    <xf numFmtId="3" fontId="35" fillId="0" borderId="0" applyProtection="0">
      <alignment/>
    </xf>
    <xf numFmtId="3" fontId="35" fillId="0" borderId="0" applyProtection="0">
      <alignment/>
    </xf>
    <xf numFmtId="3" fontId="35" fillId="0" borderId="0" applyProtection="0">
      <alignment/>
    </xf>
    <xf numFmtId="3" fontId="35" fillId="0" borderId="0" applyProtection="0">
      <alignment/>
    </xf>
    <xf numFmtId="3" fontId="35" fillId="0" borderId="0" applyProtection="0">
      <alignment/>
    </xf>
    <xf numFmtId="3" fontId="35" fillId="0" borderId="0" applyProtection="0">
      <alignment/>
    </xf>
    <xf numFmtId="3" fontId="35" fillId="0" borderId="0" applyProtection="0">
      <alignment/>
    </xf>
    <xf numFmtId="3" fontId="35" fillId="0" borderId="0" applyProtection="0">
      <alignment/>
    </xf>
    <xf numFmtId="3" fontId="35" fillId="0" borderId="0" applyProtection="0">
      <alignment/>
    </xf>
    <xf numFmtId="3" fontId="35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2" fontId="11" fillId="0" borderId="0" applyProtection="0">
      <alignment/>
    </xf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 applyProtection="0">
      <alignment/>
    </xf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3" fontId="6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3" fontId="65" fillId="0" borderId="0">
      <alignment/>
      <protection/>
    </xf>
    <xf numFmtId="0" fontId="1" fillId="0" borderId="0">
      <alignment/>
      <protection/>
    </xf>
    <xf numFmtId="3" fontId="65" fillId="0" borderId="0">
      <alignment/>
      <protection/>
    </xf>
    <xf numFmtId="0" fontId="1" fillId="0" borderId="0">
      <alignment/>
      <protection/>
    </xf>
    <xf numFmtId="3" fontId="65" fillId="0" borderId="0">
      <alignment/>
      <protection/>
    </xf>
    <xf numFmtId="0" fontId="1" fillId="0" borderId="0">
      <alignment/>
      <protection/>
    </xf>
    <xf numFmtId="3" fontId="65" fillId="0" borderId="0">
      <alignment/>
      <protection/>
    </xf>
    <xf numFmtId="0" fontId="3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7" fillId="0" borderId="0">
      <alignment/>
      <protection/>
    </xf>
    <xf numFmtId="3" fontId="65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" fillId="0" borderId="0">
      <alignment/>
      <protection/>
    </xf>
    <xf numFmtId="0" fontId="3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3" fontId="65" fillId="0" borderId="0">
      <alignment/>
      <protection/>
    </xf>
    <xf numFmtId="0" fontId="1" fillId="0" borderId="0">
      <alignment/>
      <protection/>
    </xf>
    <xf numFmtId="3" fontId="65" fillId="0" borderId="0">
      <alignment/>
      <protection/>
    </xf>
    <xf numFmtId="0" fontId="1" fillId="0" borderId="0">
      <alignment/>
      <protection/>
    </xf>
    <xf numFmtId="3" fontId="65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3" fontId="65" fillId="0" borderId="0">
      <alignment/>
      <protection/>
    </xf>
    <xf numFmtId="3" fontId="6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" fontId="65" fillId="0" borderId="0">
      <alignment/>
      <protection/>
    </xf>
    <xf numFmtId="3" fontId="65" fillId="0" borderId="0">
      <alignment/>
      <protection/>
    </xf>
    <xf numFmtId="3" fontId="65" fillId="0" borderId="0">
      <alignment/>
      <protection/>
    </xf>
    <xf numFmtId="3" fontId="6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1" fillId="24" borderId="9" applyNumberFormat="0" applyFont="0" applyAlignment="0" applyProtection="0"/>
    <xf numFmtId="0" fontId="1" fillId="24" borderId="9" applyNumberFormat="0" applyFont="0" applyAlignment="0" applyProtection="0"/>
    <xf numFmtId="0" fontId="1" fillId="24" borderId="9" applyNumberFormat="0" applyFont="0" applyAlignment="0" applyProtection="0"/>
    <xf numFmtId="0" fontId="0" fillId="24" borderId="9" applyNumberFormat="0" applyFont="0" applyAlignment="0" applyProtection="0"/>
    <xf numFmtId="0" fontId="1" fillId="24" borderId="9" applyNumberFormat="0" applyFont="0" applyAlignment="0" applyProtection="0"/>
    <xf numFmtId="0" fontId="0" fillId="24" borderId="9" applyNumberFormat="0" applyFont="0" applyAlignment="0" applyProtection="0"/>
    <xf numFmtId="0" fontId="1" fillId="24" borderId="9" applyNumberFormat="0" applyFont="0" applyAlignment="0" applyProtection="0"/>
    <xf numFmtId="0" fontId="1" fillId="24" borderId="9" applyNumberFormat="0" applyFont="0" applyAlignment="0" applyProtection="0"/>
    <xf numFmtId="0" fontId="1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1" fillId="24" borderId="9" applyNumberFormat="0" applyFont="0" applyAlignment="0" applyProtection="0"/>
    <xf numFmtId="0" fontId="0" fillId="24" borderId="9" applyNumberFormat="0" applyFont="0" applyAlignment="0" applyProtection="0"/>
    <xf numFmtId="0" fontId="1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1" fillId="24" borderId="9" applyNumberFormat="0" applyFont="0" applyAlignment="0" applyProtection="0"/>
    <xf numFmtId="0" fontId="1" fillId="24" borderId="9" applyNumberFormat="0" applyFont="0" applyAlignment="0" applyProtection="0"/>
    <xf numFmtId="0" fontId="1" fillId="24" borderId="9" applyNumberFormat="0" applyFont="0" applyAlignment="0" applyProtection="0"/>
    <xf numFmtId="0" fontId="1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28" fillId="20" borderId="10" applyNumberFormat="0" applyAlignment="0" applyProtection="0"/>
    <xf numFmtId="0" fontId="28" fillId="20" borderId="10" applyNumberFormat="0" applyAlignment="0" applyProtection="0"/>
    <xf numFmtId="0" fontId="28" fillId="20" borderId="10" applyNumberFormat="0" applyAlignment="0" applyProtection="0"/>
    <xf numFmtId="0" fontId="28" fillId="20" borderId="10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81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7" fillId="0" borderId="11" applyNumberFormat="0" applyFill="0" applyAlignment="0" applyProtection="0"/>
    <xf numFmtId="0" fontId="11" fillId="0" borderId="12" applyProtection="0">
      <alignment/>
    </xf>
    <xf numFmtId="0" fontId="47" fillId="0" borderId="11" applyNumberFormat="0" applyFill="0" applyAlignment="0" applyProtection="0"/>
    <xf numFmtId="0" fontId="11" fillId="0" borderId="12" applyProtection="0">
      <alignment/>
    </xf>
    <xf numFmtId="0" fontId="47" fillId="0" borderId="11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</cellStyleXfs>
  <cellXfs count="190">
    <xf numFmtId="0" fontId="0" fillId="0" borderId="0" xfId="0" applyAlignment="1">
      <alignment/>
    </xf>
    <xf numFmtId="0" fontId="35" fillId="0" borderId="0" xfId="523" applyFont="1">
      <alignment/>
      <protection/>
    </xf>
    <xf numFmtId="0" fontId="38" fillId="0" borderId="0" xfId="523" applyFont="1" applyBorder="1">
      <alignment/>
      <protection/>
    </xf>
    <xf numFmtId="0" fontId="38" fillId="0" borderId="0" xfId="523" applyFont="1">
      <alignment/>
      <protection/>
    </xf>
    <xf numFmtId="0" fontId="38" fillId="0" borderId="0" xfId="523" applyFont="1" applyAlignment="1">
      <alignment horizontal="center"/>
      <protection/>
    </xf>
    <xf numFmtId="184" fontId="38" fillId="0" borderId="0" xfId="523" applyNumberFormat="1" applyFont="1" applyAlignment="1">
      <alignment horizontal="center"/>
      <protection/>
    </xf>
    <xf numFmtId="173" fontId="35" fillId="0" borderId="0" xfId="523" applyNumberFormat="1" applyFont="1" applyBorder="1">
      <alignment/>
      <protection/>
    </xf>
    <xf numFmtId="0" fontId="35" fillId="0" borderId="13" xfId="523" applyFont="1" applyBorder="1">
      <alignment/>
      <protection/>
    </xf>
    <xf numFmtId="173" fontId="38" fillId="0" borderId="0" xfId="523" applyNumberFormat="1" applyFont="1" applyFill="1" applyBorder="1">
      <alignment/>
      <protection/>
    </xf>
    <xf numFmtId="0" fontId="39" fillId="0" borderId="0" xfId="523" applyFont="1" applyFill="1" applyBorder="1" applyAlignment="1">
      <alignment horizontal="left" indent="1"/>
      <protection/>
    </xf>
    <xf numFmtId="173" fontId="35" fillId="0" borderId="14" xfId="523" applyNumberFormat="1" applyFont="1" applyBorder="1">
      <alignment/>
      <protection/>
    </xf>
    <xf numFmtId="0" fontId="35" fillId="0" borderId="14" xfId="523" applyFont="1" applyBorder="1">
      <alignment/>
      <protection/>
    </xf>
    <xf numFmtId="0" fontId="37" fillId="0" borderId="0" xfId="555">
      <alignment/>
      <protection/>
    </xf>
    <xf numFmtId="0" fontId="54" fillId="0" borderId="0" xfId="557" applyFont="1">
      <alignment/>
      <protection/>
    </xf>
    <xf numFmtId="0" fontId="41" fillId="0" borderId="0" xfId="557" applyFont="1">
      <alignment/>
      <protection/>
    </xf>
    <xf numFmtId="17" fontId="43" fillId="20" borderId="15" xfId="557" applyNumberFormat="1" applyFont="1" applyFill="1" applyBorder="1" applyAlignment="1">
      <alignment horizontal="center"/>
      <protection/>
    </xf>
    <xf numFmtId="17" fontId="43" fillId="20" borderId="16" xfId="557" applyNumberFormat="1" applyFont="1" applyFill="1" applyBorder="1" applyAlignment="1">
      <alignment horizontal="center"/>
      <protection/>
    </xf>
    <xf numFmtId="17" fontId="43" fillId="20" borderId="17" xfId="557" applyNumberFormat="1" applyFont="1" applyFill="1" applyBorder="1" applyAlignment="1">
      <alignment horizontal="center"/>
      <protection/>
    </xf>
    <xf numFmtId="0" fontId="37" fillId="0" borderId="0" xfId="557">
      <alignment/>
      <protection/>
    </xf>
    <xf numFmtId="43" fontId="35" fillId="0" borderId="0" xfId="557" applyNumberFormat="1" applyFont="1">
      <alignment/>
      <protection/>
    </xf>
    <xf numFmtId="0" fontId="44" fillId="0" borderId="0" xfId="559" applyFont="1" applyFill="1" applyBorder="1">
      <alignment/>
      <protection/>
    </xf>
    <xf numFmtId="173" fontId="44" fillId="0" borderId="0" xfId="559" applyNumberFormat="1" applyFont="1" applyFill="1" applyBorder="1">
      <alignment/>
      <protection/>
    </xf>
    <xf numFmtId="183" fontId="44" fillId="0" borderId="0" xfId="559" applyNumberFormat="1" applyFont="1" applyFill="1" applyBorder="1">
      <alignment/>
      <protection/>
    </xf>
    <xf numFmtId="0" fontId="45" fillId="0" borderId="0" xfId="559" applyFont="1">
      <alignment/>
      <protection/>
    </xf>
    <xf numFmtId="0" fontId="37" fillId="0" borderId="0" xfId="559" applyFont="1">
      <alignment/>
      <protection/>
    </xf>
    <xf numFmtId="0" fontId="55" fillId="0" borderId="0" xfId="0" applyFont="1" applyAlignment="1">
      <alignment/>
    </xf>
    <xf numFmtId="172" fontId="48" fillId="20" borderId="18" xfId="555" applyNumberFormat="1" applyFont="1" applyFill="1" applyBorder="1" applyAlignment="1">
      <alignment horizontal="right"/>
      <protection/>
    </xf>
    <xf numFmtId="2" fontId="50" fillId="20" borderId="16" xfId="555" applyNumberFormat="1" applyFont="1" applyFill="1" applyBorder="1" applyAlignment="1">
      <alignment horizontal="right"/>
      <protection/>
    </xf>
    <xf numFmtId="2" fontId="50" fillId="20" borderId="17" xfId="555" applyNumberFormat="1" applyFont="1" applyFill="1" applyBorder="1" applyAlignment="1">
      <alignment horizontal="right"/>
      <protection/>
    </xf>
    <xf numFmtId="173" fontId="50" fillId="20" borderId="16" xfId="555" applyNumberFormat="1" applyFont="1" applyFill="1" applyBorder="1" applyAlignment="1">
      <alignment horizontal="right"/>
      <protection/>
    </xf>
    <xf numFmtId="173" fontId="50" fillId="20" borderId="17" xfId="555" applyNumberFormat="1" applyFont="1" applyFill="1" applyBorder="1" applyAlignment="1">
      <alignment horizontal="right"/>
      <protection/>
    </xf>
    <xf numFmtId="171" fontId="50" fillId="20" borderId="17" xfId="326" applyFont="1" applyFill="1" applyBorder="1" applyAlignment="1">
      <alignment horizontal="right"/>
    </xf>
    <xf numFmtId="2" fontId="50" fillId="20" borderId="17" xfId="326" applyNumberFormat="1" applyFont="1" applyFill="1" applyBorder="1" applyAlignment="1">
      <alignment horizontal="right"/>
    </xf>
    <xf numFmtId="2" fontId="50" fillId="20" borderId="17" xfId="326" applyNumberFormat="1" applyFont="1" applyFill="1" applyBorder="1" applyAlignment="1">
      <alignment/>
    </xf>
    <xf numFmtId="2" fontId="50" fillId="20" borderId="19" xfId="326" applyNumberFormat="1" applyFont="1" applyFill="1" applyBorder="1" applyAlignment="1">
      <alignment horizontal="right"/>
    </xf>
    <xf numFmtId="0" fontId="52" fillId="0" borderId="0" xfId="557" applyFont="1" applyBorder="1" applyAlignment="1">
      <alignment/>
      <protection/>
    </xf>
    <xf numFmtId="17" fontId="48" fillId="17" borderId="0" xfId="557" applyNumberFormat="1" applyFont="1" applyFill="1" applyBorder="1" applyAlignment="1">
      <alignment horizontal="center"/>
      <protection/>
    </xf>
    <xf numFmtId="17" fontId="48" fillId="17" borderId="20" xfId="557" applyNumberFormat="1" applyFont="1" applyFill="1" applyBorder="1" applyAlignment="1">
      <alignment horizontal="center"/>
      <protection/>
    </xf>
    <xf numFmtId="17" fontId="48" fillId="17" borderId="18" xfId="557" applyNumberFormat="1" applyFont="1" applyFill="1" applyBorder="1" applyAlignment="1">
      <alignment horizontal="center"/>
      <protection/>
    </xf>
    <xf numFmtId="0" fontId="41" fillId="20" borderId="17" xfId="557" applyFont="1" applyFill="1" applyBorder="1">
      <alignment/>
      <protection/>
    </xf>
    <xf numFmtId="0" fontId="41" fillId="20" borderId="15" xfId="557" applyFont="1" applyFill="1" applyBorder="1">
      <alignment/>
      <protection/>
    </xf>
    <xf numFmtId="171" fontId="41" fillId="20" borderId="17" xfId="326" applyNumberFormat="1" applyFont="1" applyFill="1" applyBorder="1" applyAlignment="1">
      <alignment horizontal="right"/>
    </xf>
    <xf numFmtId="171" fontId="41" fillId="20" borderId="15" xfId="326" applyNumberFormat="1" applyFont="1" applyFill="1" applyBorder="1" applyAlignment="1">
      <alignment horizontal="right"/>
    </xf>
    <xf numFmtId="4" fontId="41" fillId="20" borderId="17" xfId="326" applyNumberFormat="1" applyFont="1" applyFill="1" applyBorder="1" applyAlignment="1">
      <alignment horizontal="right"/>
    </xf>
    <xf numFmtId="185" fontId="41" fillId="20" borderId="17" xfId="326" applyNumberFormat="1" applyFont="1" applyFill="1" applyBorder="1" applyAlignment="1">
      <alignment horizontal="right"/>
    </xf>
    <xf numFmtId="174" fontId="41" fillId="20" borderId="17" xfId="326" applyNumberFormat="1" applyFont="1" applyFill="1" applyBorder="1" applyAlignment="1">
      <alignment horizontal="right"/>
    </xf>
    <xf numFmtId="0" fontId="38" fillId="20" borderId="0" xfId="0" applyFont="1" applyFill="1" applyBorder="1" applyAlignment="1">
      <alignment/>
    </xf>
    <xf numFmtId="173" fontId="38" fillId="20" borderId="21" xfId="0" applyNumberFormat="1" applyFont="1" applyFill="1" applyBorder="1" applyAlignment="1">
      <alignment/>
    </xf>
    <xf numFmtId="0" fontId="38" fillId="20" borderId="21" xfId="0" applyFont="1" applyFill="1" applyBorder="1" applyAlignment="1">
      <alignment/>
    </xf>
    <xf numFmtId="0" fontId="56" fillId="20" borderId="0" xfId="0" applyFont="1" applyFill="1" applyBorder="1" applyAlignment="1">
      <alignment/>
    </xf>
    <xf numFmtId="173" fontId="56" fillId="20" borderId="0" xfId="0" applyNumberFormat="1" applyFont="1" applyFill="1" applyBorder="1" applyAlignment="1">
      <alignment/>
    </xf>
    <xf numFmtId="173" fontId="57" fillId="20" borderId="0" xfId="0" applyNumberFormat="1" applyFont="1" applyFill="1" applyBorder="1" applyAlignment="1">
      <alignment/>
    </xf>
    <xf numFmtId="0" fontId="58" fillId="20" borderId="0" xfId="0" applyFont="1" applyFill="1" applyBorder="1" applyAlignment="1">
      <alignment horizontal="left" indent="1"/>
    </xf>
    <xf numFmtId="0" fontId="57" fillId="20" borderId="0" xfId="0" applyFont="1" applyFill="1" applyBorder="1" applyAlignment="1">
      <alignment horizontal="left" indent="2"/>
    </xf>
    <xf numFmtId="0" fontId="56" fillId="20" borderId="13" xfId="0" applyFont="1" applyFill="1" applyBorder="1" applyAlignment="1">
      <alignment/>
    </xf>
    <xf numFmtId="0" fontId="35" fillId="20" borderId="21" xfId="0" applyFont="1" applyFill="1" applyBorder="1" applyAlignment="1">
      <alignment/>
    </xf>
    <xf numFmtId="0" fontId="56" fillId="20" borderId="0" xfId="0" applyFont="1" applyFill="1" applyBorder="1" applyAlignment="1">
      <alignment horizontal="left" indent="2"/>
    </xf>
    <xf numFmtId="0" fontId="58" fillId="20" borderId="0" xfId="0" applyFont="1" applyFill="1" applyBorder="1" applyAlignment="1">
      <alignment horizontal="left" indent="2"/>
    </xf>
    <xf numFmtId="0" fontId="57" fillId="20" borderId="0" xfId="0" applyFont="1" applyFill="1" applyBorder="1" applyAlignment="1">
      <alignment horizontal="left" indent="3"/>
    </xf>
    <xf numFmtId="0" fontId="57" fillId="20" borderId="0" xfId="0" applyFont="1" applyFill="1" applyBorder="1" applyAlignment="1">
      <alignment horizontal="left" indent="4"/>
    </xf>
    <xf numFmtId="0" fontId="57" fillId="20" borderId="13" xfId="0" applyFont="1" applyFill="1" applyBorder="1" applyAlignment="1">
      <alignment horizontal="left" indent="3"/>
    </xf>
    <xf numFmtId="0" fontId="40" fillId="22" borderId="0" xfId="529" applyNumberFormat="1" applyFont="1" applyFill="1" applyAlignment="1">
      <alignment horizontal="left"/>
      <protection/>
    </xf>
    <xf numFmtId="0" fontId="51" fillId="0" borderId="0" xfId="529" applyFont="1" applyAlignment="1">
      <alignment horizontal="left"/>
      <protection/>
    </xf>
    <xf numFmtId="0" fontId="57" fillId="0" borderId="0" xfId="523" applyFont="1" applyBorder="1">
      <alignment/>
      <protection/>
    </xf>
    <xf numFmtId="173" fontId="56" fillId="20" borderId="22" xfId="0" applyNumberFormat="1" applyFont="1" applyFill="1" applyBorder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48" fillId="0" borderId="0" xfId="555" applyFont="1" applyAlignment="1">
      <alignment horizontal="center"/>
      <protection/>
    </xf>
    <xf numFmtId="43" fontId="0" fillId="0" borderId="0" xfId="0" applyNumberFormat="1" applyAlignment="1">
      <alignment/>
    </xf>
    <xf numFmtId="173" fontId="58" fillId="20" borderId="0" xfId="0" applyNumberFormat="1" applyFont="1" applyFill="1" applyBorder="1" applyAlignment="1">
      <alignment horizontal="left" indent="1"/>
    </xf>
    <xf numFmtId="173" fontId="56" fillId="20" borderId="0" xfId="0" applyNumberFormat="1" applyFont="1" applyFill="1" applyBorder="1" applyAlignment="1">
      <alignment horizontal="left"/>
    </xf>
    <xf numFmtId="173" fontId="57" fillId="20" borderId="0" xfId="0" applyNumberFormat="1" applyFont="1" applyFill="1" applyBorder="1" applyAlignment="1">
      <alignment horizontal="left" indent="2"/>
    </xf>
    <xf numFmtId="173" fontId="61" fillId="20" borderId="22" xfId="0" applyNumberFormat="1" applyFont="1" applyFill="1" applyBorder="1" applyAlignment="1">
      <alignment horizontal="left" indent="1"/>
    </xf>
    <xf numFmtId="0" fontId="56" fillId="20" borderId="0" xfId="0" applyFont="1" applyFill="1" applyBorder="1" applyAlignment="1">
      <alignment horizontal="left"/>
    </xf>
    <xf numFmtId="0" fontId="58" fillId="20" borderId="22" xfId="0" applyFont="1" applyFill="1" applyBorder="1" applyAlignment="1">
      <alignment horizontal="left" indent="1"/>
    </xf>
    <xf numFmtId="0" fontId="0" fillId="0" borderId="0" xfId="0" applyAlignment="1">
      <alignment/>
    </xf>
    <xf numFmtId="173" fontId="61" fillId="20" borderId="0" xfId="0" applyNumberFormat="1" applyFont="1" applyFill="1" applyBorder="1" applyAlignment="1">
      <alignment horizontal="left" indent="1"/>
    </xf>
    <xf numFmtId="0" fontId="41" fillId="26" borderId="23" xfId="0" applyFont="1" applyFill="1" applyBorder="1" applyAlignment="1">
      <alignment/>
    </xf>
    <xf numFmtId="0" fontId="53" fillId="26" borderId="24" xfId="0" applyFont="1" applyFill="1" applyBorder="1" applyAlignment="1">
      <alignment/>
    </xf>
    <xf numFmtId="0" fontId="41" fillId="26" borderId="25" xfId="0" applyFont="1" applyFill="1" applyBorder="1" applyAlignment="1">
      <alignment/>
    </xf>
    <xf numFmtId="17" fontId="53" fillId="26" borderId="24" xfId="0" applyNumberFormat="1" applyFont="1" applyFill="1" applyBorder="1" applyAlignment="1">
      <alignment/>
    </xf>
    <xf numFmtId="0" fontId="46" fillId="26" borderId="13" xfId="557" applyFont="1" applyFill="1" applyBorder="1" applyAlignment="1">
      <alignment horizontal="center"/>
      <protection/>
    </xf>
    <xf numFmtId="0" fontId="43" fillId="26" borderId="16" xfId="557" applyFont="1" applyFill="1" applyBorder="1" applyAlignment="1">
      <alignment horizontal="center"/>
      <protection/>
    </xf>
    <xf numFmtId="0" fontId="48" fillId="26" borderId="17" xfId="557" applyFont="1" applyFill="1" applyBorder="1" applyAlignment="1">
      <alignment horizontal="center"/>
      <protection/>
    </xf>
    <xf numFmtId="1" fontId="48" fillId="26" borderId="0" xfId="557" applyNumberFormat="1" applyFont="1" applyFill="1" applyBorder="1" applyAlignment="1">
      <alignment horizontal="center"/>
      <protection/>
    </xf>
    <xf numFmtId="1" fontId="48" fillId="26" borderId="26" xfId="557" applyNumberFormat="1" applyFont="1" applyFill="1" applyBorder="1" applyAlignment="1">
      <alignment horizontal="center"/>
      <protection/>
    </xf>
    <xf numFmtId="17" fontId="48" fillId="26" borderId="18" xfId="557" applyNumberFormat="1" applyFont="1" applyFill="1" applyBorder="1" applyAlignment="1">
      <alignment horizontal="center"/>
      <protection/>
    </xf>
    <xf numFmtId="0" fontId="66" fillId="22" borderId="0" xfId="557" applyFont="1" applyFill="1">
      <alignment/>
      <protection/>
    </xf>
    <xf numFmtId="0" fontId="42" fillId="26" borderId="0" xfId="0" applyFont="1" applyFill="1" applyBorder="1" applyAlignment="1">
      <alignment/>
    </xf>
    <xf numFmtId="0" fontId="49" fillId="26" borderId="0" xfId="0" applyFont="1" applyFill="1" applyBorder="1" applyAlignment="1">
      <alignment/>
    </xf>
    <xf numFmtId="0" fontId="49" fillId="26" borderId="0" xfId="0" applyFont="1" applyFill="1" applyBorder="1" applyAlignment="1">
      <alignment horizontal="center"/>
    </xf>
    <xf numFmtId="0" fontId="42" fillId="26" borderId="22" xfId="0" applyFont="1" applyFill="1" applyBorder="1" applyAlignment="1">
      <alignment/>
    </xf>
    <xf numFmtId="17" fontId="49" fillId="26" borderId="22" xfId="0" applyNumberFormat="1" applyFont="1" applyFill="1" applyBorder="1" applyAlignment="1">
      <alignment/>
    </xf>
    <xf numFmtId="0" fontId="49" fillId="26" borderId="22" xfId="0" applyFont="1" applyFill="1" applyBorder="1" applyAlignment="1">
      <alignment horizontal="center"/>
    </xf>
    <xf numFmtId="17" fontId="49" fillId="26" borderId="25" xfId="0" applyNumberFormat="1" applyFont="1" applyFill="1" applyBorder="1" applyAlignment="1">
      <alignment/>
    </xf>
    <xf numFmtId="0" fontId="49" fillId="26" borderId="27" xfId="555" applyFont="1" applyFill="1" applyBorder="1">
      <alignment/>
      <protection/>
    </xf>
    <xf numFmtId="0" fontId="42" fillId="26" borderId="28" xfId="555" applyFont="1" applyFill="1" applyBorder="1">
      <alignment/>
      <protection/>
    </xf>
    <xf numFmtId="0" fontId="49" fillId="26" borderId="28" xfId="555" applyFont="1" applyFill="1" applyBorder="1">
      <alignment/>
      <protection/>
    </xf>
    <xf numFmtId="0" fontId="42" fillId="26" borderId="29" xfId="555" applyFont="1" applyFill="1" applyBorder="1">
      <alignment/>
      <protection/>
    </xf>
    <xf numFmtId="9" fontId="0" fillId="0" borderId="0" xfId="1447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49" fillId="26" borderId="29" xfId="555" applyFont="1" applyFill="1" applyBorder="1">
      <alignment/>
      <protection/>
    </xf>
    <xf numFmtId="172" fontId="48" fillId="20" borderId="30" xfId="555" applyNumberFormat="1" applyFont="1" applyFill="1" applyBorder="1" applyAlignment="1">
      <alignment horizontal="right"/>
      <protection/>
    </xf>
    <xf numFmtId="0" fontId="42" fillId="0" borderId="0" xfId="555" applyFont="1" applyFill="1" applyBorder="1">
      <alignment/>
      <protection/>
    </xf>
    <xf numFmtId="171" fontId="50" fillId="0" borderId="0" xfId="326" applyFont="1" applyFill="1" applyBorder="1" applyAlignment="1">
      <alignment horizontal="right"/>
    </xf>
    <xf numFmtId="173" fontId="50" fillId="0" borderId="0" xfId="555" applyNumberFormat="1" applyFont="1" applyFill="1" applyBorder="1" applyAlignment="1">
      <alignment horizontal="right"/>
      <protection/>
    </xf>
    <xf numFmtId="0" fontId="40" fillId="26" borderId="31" xfId="0" applyFont="1" applyFill="1" applyBorder="1" applyAlignment="1">
      <alignment horizontal="center"/>
    </xf>
    <xf numFmtId="0" fontId="62" fillId="26" borderId="32" xfId="0" applyFont="1" applyFill="1" applyBorder="1" applyAlignment="1">
      <alignment horizontal="center"/>
    </xf>
    <xf numFmtId="0" fontId="62" fillId="26" borderId="33" xfId="0" applyFont="1" applyFill="1" applyBorder="1" applyAlignment="1">
      <alignment horizontal="center"/>
    </xf>
    <xf numFmtId="0" fontId="62" fillId="26" borderId="34" xfId="0" applyFont="1" applyFill="1" applyBorder="1" applyAlignment="1">
      <alignment horizontal="center"/>
    </xf>
    <xf numFmtId="173" fontId="53" fillId="26" borderId="35" xfId="0" applyNumberFormat="1" applyFont="1" applyFill="1" applyBorder="1" applyAlignment="1">
      <alignment horizontal="center"/>
    </xf>
    <xf numFmtId="0" fontId="0" fillId="26" borderId="36" xfId="0" applyFill="1" applyBorder="1" applyAlignment="1">
      <alignment horizontal="center"/>
    </xf>
    <xf numFmtId="0" fontId="0" fillId="26" borderId="37" xfId="0" applyFill="1" applyBorder="1" applyAlignment="1">
      <alignment horizontal="center"/>
    </xf>
    <xf numFmtId="0" fontId="40" fillId="26" borderId="32" xfId="0" applyFont="1" applyFill="1" applyBorder="1" applyAlignment="1">
      <alignment horizontal="center"/>
    </xf>
    <xf numFmtId="0" fontId="40" fillId="26" borderId="33" xfId="0" applyFont="1" applyFill="1" applyBorder="1" applyAlignment="1">
      <alignment horizontal="center"/>
    </xf>
    <xf numFmtId="0" fontId="40" fillId="26" borderId="34" xfId="0" applyFont="1" applyFill="1" applyBorder="1" applyAlignment="1">
      <alignment horizontal="center"/>
    </xf>
    <xf numFmtId="46" fontId="53" fillId="26" borderId="35" xfId="0" applyNumberFormat="1" applyFont="1" applyFill="1" applyBorder="1" applyAlignment="1">
      <alignment horizontal="center"/>
    </xf>
    <xf numFmtId="46" fontId="53" fillId="26" borderId="36" xfId="0" applyNumberFormat="1" applyFont="1" applyFill="1" applyBorder="1" applyAlignment="1">
      <alignment horizontal="center"/>
    </xf>
    <xf numFmtId="46" fontId="53" fillId="26" borderId="3" xfId="0" applyNumberFormat="1" applyFont="1" applyFill="1" applyBorder="1" applyAlignment="1">
      <alignment horizontal="center"/>
    </xf>
    <xf numFmtId="0" fontId="53" fillId="26" borderId="3" xfId="0" applyFont="1" applyFill="1" applyBorder="1" applyAlignment="1">
      <alignment horizontal="center"/>
    </xf>
    <xf numFmtId="46" fontId="53" fillId="26" borderId="37" xfId="0" applyNumberFormat="1" applyFont="1" applyFill="1" applyBorder="1" applyAlignment="1">
      <alignment horizontal="center"/>
    </xf>
    <xf numFmtId="0" fontId="52" fillId="26" borderId="32" xfId="0" applyFont="1" applyFill="1" applyBorder="1" applyAlignment="1">
      <alignment horizontal="center"/>
    </xf>
    <xf numFmtId="0" fontId="52" fillId="26" borderId="33" xfId="0" applyFont="1" applyFill="1" applyBorder="1" applyAlignment="1">
      <alignment horizontal="center"/>
    </xf>
    <xf numFmtId="0" fontId="52" fillId="26" borderId="34" xfId="0" applyFont="1" applyFill="1" applyBorder="1" applyAlignment="1">
      <alignment horizontal="center"/>
    </xf>
    <xf numFmtId="0" fontId="49" fillId="26" borderId="36" xfId="0" applyFont="1" applyFill="1" applyBorder="1" applyAlignment="1">
      <alignment horizontal="center"/>
    </xf>
    <xf numFmtId="0" fontId="49" fillId="22" borderId="0" xfId="529" applyNumberFormat="1" applyFont="1" applyFill="1" applyAlignment="1">
      <alignment horizontal="left"/>
      <protection/>
    </xf>
    <xf numFmtId="0" fontId="42" fillId="0" borderId="0" xfId="529" applyFont="1" applyAlignment="1">
      <alignment horizontal="left"/>
      <protection/>
    </xf>
    <xf numFmtId="0" fontId="63" fillId="22" borderId="0" xfId="529" applyNumberFormat="1" applyFont="1" applyFill="1" applyAlignment="1">
      <alignment horizontal="left"/>
      <protection/>
    </xf>
    <xf numFmtId="0" fontId="64" fillId="0" borderId="0" xfId="529" applyFont="1" applyAlignment="1">
      <alignment horizontal="left"/>
      <protection/>
    </xf>
    <xf numFmtId="0" fontId="40" fillId="0" borderId="0" xfId="0" applyFont="1" applyAlignment="1">
      <alignment horizontal="left"/>
    </xf>
    <xf numFmtId="0" fontId="51" fillId="0" borderId="0" xfId="0" applyFont="1" applyAlignment="1">
      <alignment horizontal="left"/>
    </xf>
    <xf numFmtId="0" fontId="60" fillId="0" borderId="0" xfId="0" applyFont="1" applyAlignment="1">
      <alignment horizontal="left"/>
    </xf>
    <xf numFmtId="0" fontId="53" fillId="17" borderId="38" xfId="557" applyFont="1" applyFill="1" applyBorder="1" applyAlignment="1">
      <alignment horizontal="center"/>
      <protection/>
    </xf>
    <xf numFmtId="0" fontId="41" fillId="17" borderId="13" xfId="557" applyFont="1" applyFill="1" applyBorder="1" applyAlignment="1">
      <alignment horizontal="center"/>
      <protection/>
    </xf>
    <xf numFmtId="0" fontId="41" fillId="17" borderId="13" xfId="557" applyFont="1" applyFill="1" applyBorder="1" applyAlignment="1">
      <alignment/>
      <protection/>
    </xf>
    <xf numFmtId="1" fontId="48" fillId="17" borderId="38" xfId="557" applyNumberFormat="1" applyFont="1" applyFill="1" applyBorder="1" applyAlignment="1">
      <alignment horizontal="center"/>
      <protection/>
    </xf>
    <xf numFmtId="1" fontId="48" fillId="17" borderId="13" xfId="557" applyNumberFormat="1" applyFont="1" applyFill="1" applyBorder="1" applyAlignment="1">
      <alignment horizontal="center"/>
      <protection/>
    </xf>
    <xf numFmtId="1" fontId="48" fillId="17" borderId="20" xfId="557" applyNumberFormat="1" applyFont="1" applyFill="1" applyBorder="1" applyAlignment="1">
      <alignment horizontal="center"/>
      <protection/>
    </xf>
    <xf numFmtId="1" fontId="48" fillId="26" borderId="38" xfId="557" applyNumberFormat="1" applyFont="1" applyFill="1" applyBorder="1" applyAlignment="1">
      <alignment horizontal="center"/>
      <protection/>
    </xf>
    <xf numFmtId="1" fontId="48" fillId="26" borderId="13" xfId="557" applyNumberFormat="1" applyFont="1" applyFill="1" applyBorder="1" applyAlignment="1">
      <alignment horizontal="center"/>
      <protection/>
    </xf>
    <xf numFmtId="0" fontId="55" fillId="0" borderId="0" xfId="0" applyFont="1" applyAlignment="1">
      <alignment/>
    </xf>
    <xf numFmtId="0" fontId="0" fillId="0" borderId="0" xfId="0" applyAlignment="1">
      <alignment/>
    </xf>
    <xf numFmtId="0" fontId="49" fillId="26" borderId="0" xfId="0" applyFont="1" applyFill="1" applyBorder="1" applyAlignment="1">
      <alignment horizontal="center"/>
    </xf>
    <xf numFmtId="0" fontId="49" fillId="26" borderId="23" xfId="0" applyFont="1" applyFill="1" applyBorder="1" applyAlignment="1">
      <alignment horizontal="center"/>
    </xf>
    <xf numFmtId="0" fontId="40" fillId="26" borderId="39" xfId="0" applyFont="1" applyFill="1" applyBorder="1" applyAlignment="1">
      <alignment horizontal="center"/>
    </xf>
    <xf numFmtId="0" fontId="40" fillId="26" borderId="40" xfId="0" applyFont="1" applyFill="1" applyBorder="1" applyAlignment="1">
      <alignment horizontal="center"/>
    </xf>
    <xf numFmtId="0" fontId="40" fillId="26" borderId="0" xfId="0" applyFont="1" applyFill="1" applyBorder="1" applyAlignment="1">
      <alignment horizontal="center"/>
    </xf>
    <xf numFmtId="0" fontId="40" fillId="26" borderId="23" xfId="0" applyFont="1" applyFill="1" applyBorder="1" applyAlignment="1">
      <alignment horizontal="center"/>
    </xf>
    <xf numFmtId="0" fontId="40" fillId="26" borderId="21" xfId="0" applyFont="1" applyFill="1" applyBorder="1" applyAlignment="1">
      <alignment horizontal="center"/>
    </xf>
    <xf numFmtId="0" fontId="40" fillId="26" borderId="41" xfId="0" applyFont="1" applyFill="1" applyBorder="1" applyAlignment="1">
      <alignment horizontal="center"/>
    </xf>
    <xf numFmtId="183" fontId="57" fillId="21" borderId="0" xfId="687" applyNumberFormat="1" applyFont="1" applyFill="1" applyBorder="1">
      <alignment/>
      <protection/>
    </xf>
    <xf numFmtId="173" fontId="57" fillId="21" borderId="0" xfId="687" applyNumberFormat="1" applyFont="1" applyFill="1" applyBorder="1">
      <alignment/>
      <protection/>
    </xf>
    <xf numFmtId="183" fontId="56" fillId="21" borderId="0" xfId="687" applyNumberFormat="1" applyFont="1" applyFill="1" applyBorder="1">
      <alignment/>
      <protection/>
    </xf>
    <xf numFmtId="173" fontId="56" fillId="21" borderId="0" xfId="687" applyNumberFormat="1" applyFont="1" applyFill="1" applyBorder="1">
      <alignment/>
      <protection/>
    </xf>
    <xf numFmtId="173" fontId="56" fillId="21" borderId="13" xfId="681" applyNumberFormat="1" applyFont="1" applyFill="1" applyBorder="1">
      <alignment/>
      <protection/>
    </xf>
    <xf numFmtId="173" fontId="56" fillId="21" borderId="13" xfId="681" applyNumberFormat="1" applyFont="1" applyFill="1" applyBorder="1" applyAlignment="1">
      <alignment horizontal="center"/>
      <protection/>
    </xf>
    <xf numFmtId="173" fontId="56" fillId="21" borderId="13" xfId="681" applyNumberFormat="1" applyFont="1" applyFill="1" applyBorder="1" applyAlignment="1">
      <alignment horizontal="right"/>
      <protection/>
    </xf>
    <xf numFmtId="3" fontId="56" fillId="21" borderId="13" xfId="681" applyNumberFormat="1" applyFont="1" applyFill="1" applyBorder="1">
      <alignment/>
      <protection/>
    </xf>
    <xf numFmtId="171" fontId="57" fillId="21" borderId="0" xfId="325" applyFont="1" applyFill="1" applyBorder="1" applyAlignment="1">
      <alignment/>
    </xf>
    <xf numFmtId="173" fontId="57" fillId="21" borderId="0" xfId="681" applyNumberFormat="1" applyFont="1" applyFill="1" applyBorder="1" applyAlignment="1">
      <alignment horizontal="center"/>
      <protection/>
    </xf>
    <xf numFmtId="173" fontId="57" fillId="21" borderId="0" xfId="681" applyNumberFormat="1" applyFont="1" applyFill="1" applyBorder="1" applyAlignment="1">
      <alignment horizontal="right"/>
      <protection/>
    </xf>
    <xf numFmtId="173" fontId="57" fillId="21" borderId="0" xfId="681" applyNumberFormat="1" applyFont="1" applyFill="1" applyBorder="1">
      <alignment/>
      <protection/>
    </xf>
    <xf numFmtId="173" fontId="56" fillId="21" borderId="0" xfId="681" applyNumberFormat="1" applyFont="1" applyFill="1" applyBorder="1" applyAlignment="1">
      <alignment horizontal="right"/>
      <protection/>
    </xf>
    <xf numFmtId="173" fontId="56" fillId="21" borderId="0" xfId="681" applyNumberFormat="1" applyFont="1" applyFill="1" applyBorder="1" applyAlignment="1">
      <alignment horizontal="center"/>
      <protection/>
    </xf>
    <xf numFmtId="173" fontId="56" fillId="21" borderId="0" xfId="681" applyNumberFormat="1" applyFont="1" applyFill="1" applyBorder="1">
      <alignment/>
      <protection/>
    </xf>
    <xf numFmtId="183" fontId="56" fillId="21" borderId="22" xfId="690" applyNumberFormat="1" applyFont="1" applyFill="1" applyBorder="1">
      <alignment/>
      <protection/>
    </xf>
    <xf numFmtId="173" fontId="56" fillId="21" borderId="22" xfId="690" applyNumberFormat="1" applyFont="1" applyFill="1" applyBorder="1">
      <alignment/>
      <protection/>
    </xf>
    <xf numFmtId="183" fontId="56" fillId="21" borderId="22" xfId="687" applyNumberFormat="1" applyFont="1" applyFill="1" applyBorder="1">
      <alignment/>
      <protection/>
    </xf>
    <xf numFmtId="173" fontId="56" fillId="21" borderId="22" xfId="687" applyNumberFormat="1" applyFont="1" applyFill="1" applyBorder="1">
      <alignment/>
      <protection/>
    </xf>
    <xf numFmtId="183" fontId="57" fillId="21" borderId="0" xfId="690" applyNumberFormat="1" applyFont="1" applyFill="1" applyBorder="1">
      <alignment/>
      <protection/>
    </xf>
    <xf numFmtId="173" fontId="57" fillId="21" borderId="0" xfId="690" applyNumberFormat="1" applyFont="1" applyFill="1" applyBorder="1">
      <alignment/>
      <protection/>
    </xf>
    <xf numFmtId="183" fontId="56" fillId="21" borderId="0" xfId="690" applyNumberFormat="1" applyFont="1" applyFill="1" applyBorder="1">
      <alignment/>
      <protection/>
    </xf>
    <xf numFmtId="173" fontId="56" fillId="21" borderId="0" xfId="690" applyNumberFormat="1" applyFont="1" applyFill="1" applyBorder="1">
      <alignment/>
      <protection/>
    </xf>
    <xf numFmtId="173" fontId="57" fillId="21" borderId="0" xfId="682" applyNumberFormat="1" applyFont="1" applyFill="1" applyBorder="1" applyAlignment="1">
      <alignment horizontal="center"/>
      <protection/>
    </xf>
    <xf numFmtId="173" fontId="57" fillId="21" borderId="0" xfId="682" applyNumberFormat="1" applyFont="1" applyFill="1" applyBorder="1">
      <alignment/>
      <protection/>
    </xf>
    <xf numFmtId="173" fontId="56" fillId="21" borderId="0" xfId="682" applyNumberFormat="1" applyFont="1" applyFill="1" applyBorder="1" applyAlignment="1">
      <alignment horizontal="center"/>
      <protection/>
    </xf>
    <xf numFmtId="173" fontId="56" fillId="21" borderId="0" xfId="682" applyNumberFormat="1" applyFont="1" applyFill="1" applyBorder="1">
      <alignment/>
      <protection/>
    </xf>
    <xf numFmtId="173" fontId="56" fillId="21" borderId="13" xfId="685" applyNumberFormat="1" applyFont="1" applyFill="1" applyBorder="1" applyAlignment="1">
      <alignment horizontal="center"/>
      <protection/>
    </xf>
    <xf numFmtId="173" fontId="56" fillId="21" borderId="13" xfId="685" applyNumberFormat="1" applyFont="1" applyFill="1" applyBorder="1">
      <alignment/>
      <protection/>
    </xf>
    <xf numFmtId="173" fontId="57" fillId="21" borderId="0" xfId="685" applyNumberFormat="1" applyFont="1" applyFill="1" applyBorder="1" applyAlignment="1">
      <alignment horizontal="center"/>
      <protection/>
    </xf>
    <xf numFmtId="173" fontId="57" fillId="21" borderId="0" xfId="685" applyNumberFormat="1" applyFont="1" applyFill="1" applyBorder="1">
      <alignment/>
      <protection/>
    </xf>
    <xf numFmtId="173" fontId="56" fillId="21" borderId="0" xfId="685" applyNumberFormat="1" applyFont="1" applyFill="1" applyBorder="1" applyAlignment="1">
      <alignment horizontal="center"/>
      <protection/>
    </xf>
    <xf numFmtId="173" fontId="56" fillId="21" borderId="0" xfId="685" applyNumberFormat="1" applyFont="1" applyFill="1" applyBorder="1">
      <alignment/>
      <protection/>
    </xf>
    <xf numFmtId="183" fontId="56" fillId="21" borderId="22" xfId="0" applyNumberFormat="1" applyFont="1" applyFill="1" applyBorder="1" applyAlignment="1">
      <alignment/>
    </xf>
    <xf numFmtId="173" fontId="56" fillId="21" borderId="22" xfId="0" applyNumberFormat="1" applyFont="1" applyFill="1" applyBorder="1" applyAlignment="1">
      <alignment/>
    </xf>
    <xf numFmtId="183" fontId="57" fillId="21" borderId="0" xfId="688" applyNumberFormat="1" applyFont="1" applyFill="1" applyBorder="1">
      <alignment/>
      <protection/>
    </xf>
    <xf numFmtId="173" fontId="57" fillId="21" borderId="0" xfId="688" applyNumberFormat="1" applyFont="1" applyFill="1" applyBorder="1">
      <alignment/>
      <protection/>
    </xf>
    <xf numFmtId="183" fontId="56" fillId="21" borderId="0" xfId="688" applyNumberFormat="1" applyFont="1" applyFill="1" applyBorder="1">
      <alignment/>
      <protection/>
    </xf>
    <xf numFmtId="173" fontId="56" fillId="21" borderId="0" xfId="688" applyNumberFormat="1" applyFont="1" applyFill="1" applyBorder="1">
      <alignment/>
      <protection/>
    </xf>
  </cellXfs>
  <cellStyles count="1460">
    <cellStyle name="Normal" xfId="0"/>
    <cellStyle name="=C:\WINNT35\SYSTEM32\COMMAND.COM" xfId="15"/>
    <cellStyle name="1 indent" xfId="16"/>
    <cellStyle name="2 indents" xfId="17"/>
    <cellStyle name="20% - Accent1" xfId="18"/>
    <cellStyle name="20% - Accent1 2" xfId="19"/>
    <cellStyle name="20% - Accent1 2 2" xfId="20"/>
    <cellStyle name="20% - Accent1 3" xfId="21"/>
    <cellStyle name="20% - Accent1 3 2" xfId="22"/>
    <cellStyle name="20% - Accent1 3 3" xfId="23"/>
    <cellStyle name="20% - Accent1 3 4" xfId="24"/>
    <cellStyle name="20% - Accent1 3 5" xfId="25"/>
    <cellStyle name="20% - Accent1 3 6" xfId="26"/>
    <cellStyle name="20% - Accent1 4" xfId="27"/>
    <cellStyle name="20% - Accent1 4 2" xfId="28"/>
    <cellStyle name="20% - Accent1 4 3" xfId="29"/>
    <cellStyle name="20% - Accent1 4 4" xfId="30"/>
    <cellStyle name="20% - Accent1 4 5" xfId="31"/>
    <cellStyle name="20% - Accent1 4 6" xfId="32"/>
    <cellStyle name="20% - Accent1 5" xfId="33"/>
    <cellStyle name="20% - Accent1 6" xfId="34"/>
    <cellStyle name="20% - Accent1 7" xfId="35"/>
    <cellStyle name="20% - Accent1 8" xfId="36"/>
    <cellStyle name="20% - Accent2" xfId="37"/>
    <cellStyle name="20% - Accent2 2" xfId="38"/>
    <cellStyle name="20% - Accent2 2 2" xfId="39"/>
    <cellStyle name="20% - Accent2 3" xfId="40"/>
    <cellStyle name="20% - Accent2 3 2" xfId="41"/>
    <cellStyle name="20% - Accent2 3 3" xfId="42"/>
    <cellStyle name="20% - Accent2 3 4" xfId="43"/>
    <cellStyle name="20% - Accent2 3 5" xfId="44"/>
    <cellStyle name="20% - Accent2 3 6" xfId="45"/>
    <cellStyle name="20% - Accent2 4" xfId="46"/>
    <cellStyle name="20% - Accent2 4 2" xfId="47"/>
    <cellStyle name="20% - Accent2 4 3" xfId="48"/>
    <cellStyle name="20% - Accent2 4 4" xfId="49"/>
    <cellStyle name="20% - Accent2 4 5" xfId="50"/>
    <cellStyle name="20% - Accent2 4 6" xfId="51"/>
    <cellStyle name="20% - Accent2 5" xfId="52"/>
    <cellStyle name="20% - Accent2 6" xfId="53"/>
    <cellStyle name="20% - Accent2 7" xfId="54"/>
    <cellStyle name="20% - Accent2 8" xfId="55"/>
    <cellStyle name="20% - Accent3" xfId="56"/>
    <cellStyle name="20% - Accent3 2" xfId="57"/>
    <cellStyle name="20% - Accent3 2 2" xfId="58"/>
    <cellStyle name="20% - Accent3 3" xfId="59"/>
    <cellStyle name="20% - Accent3 3 2" xfId="60"/>
    <cellStyle name="20% - Accent3 3 3" xfId="61"/>
    <cellStyle name="20% - Accent3 3 4" xfId="62"/>
    <cellStyle name="20% - Accent3 3 5" xfId="63"/>
    <cellStyle name="20% - Accent3 3 6" xfId="64"/>
    <cellStyle name="20% - Accent3 4" xfId="65"/>
    <cellStyle name="20% - Accent3 4 2" xfId="66"/>
    <cellStyle name="20% - Accent3 4 3" xfId="67"/>
    <cellStyle name="20% - Accent3 4 4" xfId="68"/>
    <cellStyle name="20% - Accent3 4 5" xfId="69"/>
    <cellStyle name="20% - Accent3 4 6" xfId="70"/>
    <cellStyle name="20% - Accent3 5" xfId="71"/>
    <cellStyle name="20% - Accent3 6" xfId="72"/>
    <cellStyle name="20% - Accent3 7" xfId="73"/>
    <cellStyle name="20% - Accent3 8" xfId="74"/>
    <cellStyle name="20% - Accent4" xfId="75"/>
    <cellStyle name="20% - Accent4 2" xfId="76"/>
    <cellStyle name="20% - Accent4 2 2" xfId="77"/>
    <cellStyle name="20% - Accent4 3" xfId="78"/>
    <cellStyle name="20% - Accent4 3 2" xfId="79"/>
    <cellStyle name="20% - Accent4 3 3" xfId="80"/>
    <cellStyle name="20% - Accent4 3 4" xfId="81"/>
    <cellStyle name="20% - Accent4 3 5" xfId="82"/>
    <cellStyle name="20% - Accent4 3 6" xfId="83"/>
    <cellStyle name="20% - Accent4 4" xfId="84"/>
    <cellStyle name="20% - Accent4 4 2" xfId="85"/>
    <cellStyle name="20% - Accent4 4 3" xfId="86"/>
    <cellStyle name="20% - Accent4 4 4" xfId="87"/>
    <cellStyle name="20% - Accent4 4 5" xfId="88"/>
    <cellStyle name="20% - Accent4 4 6" xfId="89"/>
    <cellStyle name="20% - Accent4 5" xfId="90"/>
    <cellStyle name="20% - Accent4 6" xfId="91"/>
    <cellStyle name="20% - Accent4 7" xfId="92"/>
    <cellStyle name="20% - Accent4 8" xfId="93"/>
    <cellStyle name="20% - Accent5" xfId="94"/>
    <cellStyle name="20% - Accent5 2" xfId="95"/>
    <cellStyle name="20% - Accent5 2 2" xfId="96"/>
    <cellStyle name="20% - Accent5 3" xfId="97"/>
    <cellStyle name="20% - Accent5 3 2" xfId="98"/>
    <cellStyle name="20% - Accent5 3 3" xfId="99"/>
    <cellStyle name="20% - Accent5 3 4" xfId="100"/>
    <cellStyle name="20% - Accent5 3 5" xfId="101"/>
    <cellStyle name="20% - Accent5 3 6" xfId="102"/>
    <cellStyle name="20% - Accent5 4" xfId="103"/>
    <cellStyle name="20% - Accent5 4 2" xfId="104"/>
    <cellStyle name="20% - Accent5 4 3" xfId="105"/>
    <cellStyle name="20% - Accent5 4 4" xfId="106"/>
    <cellStyle name="20% - Accent5 4 5" xfId="107"/>
    <cellStyle name="20% - Accent5 4 6" xfId="108"/>
    <cellStyle name="20% - Accent5 5" xfId="109"/>
    <cellStyle name="20% - Accent5 6" xfId="110"/>
    <cellStyle name="20% - Accent5 7" xfId="111"/>
    <cellStyle name="20% - Accent5 8" xfId="112"/>
    <cellStyle name="20% - Accent6" xfId="113"/>
    <cellStyle name="20% - Accent6 2" xfId="114"/>
    <cellStyle name="20% - Accent6 2 2" xfId="115"/>
    <cellStyle name="20% - Accent6 3" xfId="116"/>
    <cellStyle name="20% - Accent6 3 2" xfId="117"/>
    <cellStyle name="20% - Accent6 3 3" xfId="118"/>
    <cellStyle name="20% - Accent6 3 4" xfId="119"/>
    <cellStyle name="20% - Accent6 3 5" xfId="120"/>
    <cellStyle name="20% - Accent6 3 6" xfId="121"/>
    <cellStyle name="20% - Accent6 4" xfId="122"/>
    <cellStyle name="20% - Accent6 4 2" xfId="123"/>
    <cellStyle name="20% - Accent6 4 3" xfId="124"/>
    <cellStyle name="20% - Accent6 4 4" xfId="125"/>
    <cellStyle name="20% - Accent6 4 5" xfId="126"/>
    <cellStyle name="20% - Accent6 4 6" xfId="127"/>
    <cellStyle name="20% - Accent6 5" xfId="128"/>
    <cellStyle name="20% - Accent6 6" xfId="129"/>
    <cellStyle name="20% - Accent6 7" xfId="130"/>
    <cellStyle name="20% - Accent6 8" xfId="131"/>
    <cellStyle name="3 indents" xfId="132"/>
    <cellStyle name="4 indents" xfId="133"/>
    <cellStyle name="40% - Accent1" xfId="134"/>
    <cellStyle name="40% - Accent1 2" xfId="135"/>
    <cellStyle name="40% - Accent1 2 2" xfId="136"/>
    <cellStyle name="40% - Accent1 3" xfId="137"/>
    <cellStyle name="40% - Accent1 3 2" xfId="138"/>
    <cellStyle name="40% - Accent1 3 3" xfId="139"/>
    <cellStyle name="40% - Accent1 3 4" xfId="140"/>
    <cellStyle name="40% - Accent1 3 5" xfId="141"/>
    <cellStyle name="40% - Accent1 3 6" xfId="142"/>
    <cellStyle name="40% - Accent1 4" xfId="143"/>
    <cellStyle name="40% - Accent1 4 2" xfId="144"/>
    <cellStyle name="40% - Accent1 4 3" xfId="145"/>
    <cellStyle name="40% - Accent1 4 4" xfId="146"/>
    <cellStyle name="40% - Accent1 4 5" xfId="147"/>
    <cellStyle name="40% - Accent1 4 6" xfId="148"/>
    <cellStyle name="40% - Accent1 5" xfId="149"/>
    <cellStyle name="40% - Accent1 6" xfId="150"/>
    <cellStyle name="40% - Accent1 7" xfId="151"/>
    <cellStyle name="40% - Accent1 8" xfId="152"/>
    <cellStyle name="40% - Accent2" xfId="153"/>
    <cellStyle name="40% - Accent2 2" xfId="154"/>
    <cellStyle name="40% - Accent2 2 2" xfId="155"/>
    <cellStyle name="40% - Accent2 3" xfId="156"/>
    <cellStyle name="40% - Accent2 3 2" xfId="157"/>
    <cellStyle name="40% - Accent2 3 3" xfId="158"/>
    <cellStyle name="40% - Accent2 3 4" xfId="159"/>
    <cellStyle name="40% - Accent2 3 5" xfId="160"/>
    <cellStyle name="40% - Accent2 3 6" xfId="161"/>
    <cellStyle name="40% - Accent2 4" xfId="162"/>
    <cellStyle name="40% - Accent2 4 2" xfId="163"/>
    <cellStyle name="40% - Accent2 4 3" xfId="164"/>
    <cellStyle name="40% - Accent2 4 4" xfId="165"/>
    <cellStyle name="40% - Accent2 4 5" xfId="166"/>
    <cellStyle name="40% - Accent2 4 6" xfId="167"/>
    <cellStyle name="40% - Accent2 5" xfId="168"/>
    <cellStyle name="40% - Accent2 6" xfId="169"/>
    <cellStyle name="40% - Accent2 7" xfId="170"/>
    <cellStyle name="40% - Accent2 8" xfId="171"/>
    <cellStyle name="40% - Accent3" xfId="172"/>
    <cellStyle name="40% - Accent3 2" xfId="173"/>
    <cellStyle name="40% - Accent3 2 2" xfId="174"/>
    <cellStyle name="40% - Accent3 3" xfId="175"/>
    <cellStyle name="40% - Accent3 3 2" xfId="176"/>
    <cellStyle name="40% - Accent3 3 3" xfId="177"/>
    <cellStyle name="40% - Accent3 3 4" xfId="178"/>
    <cellStyle name="40% - Accent3 3 5" xfId="179"/>
    <cellStyle name="40% - Accent3 3 6" xfId="180"/>
    <cellStyle name="40% - Accent3 4" xfId="181"/>
    <cellStyle name="40% - Accent3 4 2" xfId="182"/>
    <cellStyle name="40% - Accent3 4 3" xfId="183"/>
    <cellStyle name="40% - Accent3 4 4" xfId="184"/>
    <cellStyle name="40% - Accent3 4 5" xfId="185"/>
    <cellStyle name="40% - Accent3 4 6" xfId="186"/>
    <cellStyle name="40% - Accent3 5" xfId="187"/>
    <cellStyle name="40% - Accent3 6" xfId="188"/>
    <cellStyle name="40% - Accent3 7" xfId="189"/>
    <cellStyle name="40% - Accent3 8" xfId="190"/>
    <cellStyle name="40% - Accent4" xfId="191"/>
    <cellStyle name="40% - Accent4 2" xfId="192"/>
    <cellStyle name="40% - Accent4 2 2" xfId="193"/>
    <cellStyle name="40% - Accent4 3" xfId="194"/>
    <cellStyle name="40% - Accent4 3 2" xfId="195"/>
    <cellStyle name="40% - Accent4 3 3" xfId="196"/>
    <cellStyle name="40% - Accent4 3 4" xfId="197"/>
    <cellStyle name="40% - Accent4 3 5" xfId="198"/>
    <cellStyle name="40% - Accent4 3 6" xfId="199"/>
    <cellStyle name="40% - Accent4 4" xfId="200"/>
    <cellStyle name="40% - Accent4 4 2" xfId="201"/>
    <cellStyle name="40% - Accent4 4 3" xfId="202"/>
    <cellStyle name="40% - Accent4 4 4" xfId="203"/>
    <cellStyle name="40% - Accent4 4 5" xfId="204"/>
    <cellStyle name="40% - Accent4 4 6" xfId="205"/>
    <cellStyle name="40% - Accent4 5" xfId="206"/>
    <cellStyle name="40% - Accent4 6" xfId="207"/>
    <cellStyle name="40% - Accent4 7" xfId="208"/>
    <cellStyle name="40% - Accent4 8" xfId="209"/>
    <cellStyle name="40% - Accent5" xfId="210"/>
    <cellStyle name="40% - Accent5 2" xfId="211"/>
    <cellStyle name="40% - Accent5 2 2" xfId="212"/>
    <cellStyle name="40% - Accent5 3" xfId="213"/>
    <cellStyle name="40% - Accent5 3 2" xfId="214"/>
    <cellStyle name="40% - Accent5 3 3" xfId="215"/>
    <cellStyle name="40% - Accent5 3 4" xfId="216"/>
    <cellStyle name="40% - Accent5 3 5" xfId="217"/>
    <cellStyle name="40% - Accent5 3 6" xfId="218"/>
    <cellStyle name="40% - Accent5 4" xfId="219"/>
    <cellStyle name="40% - Accent5 4 2" xfId="220"/>
    <cellStyle name="40% - Accent5 4 3" xfId="221"/>
    <cellStyle name="40% - Accent5 4 4" xfId="222"/>
    <cellStyle name="40% - Accent5 4 5" xfId="223"/>
    <cellStyle name="40% - Accent5 4 6" xfId="224"/>
    <cellStyle name="40% - Accent5 5" xfId="225"/>
    <cellStyle name="40% - Accent5 6" xfId="226"/>
    <cellStyle name="40% - Accent5 7" xfId="227"/>
    <cellStyle name="40% - Accent5 8" xfId="228"/>
    <cellStyle name="40% - Accent6" xfId="229"/>
    <cellStyle name="40% - Accent6 2" xfId="230"/>
    <cellStyle name="40% - Accent6 2 2" xfId="231"/>
    <cellStyle name="40% - Accent6 3" xfId="232"/>
    <cellStyle name="40% - Accent6 3 2" xfId="233"/>
    <cellStyle name="40% - Accent6 3 3" xfId="234"/>
    <cellStyle name="40% - Accent6 3 4" xfId="235"/>
    <cellStyle name="40% - Accent6 3 5" xfId="236"/>
    <cellStyle name="40% - Accent6 3 6" xfId="237"/>
    <cellStyle name="40% - Accent6 4" xfId="238"/>
    <cellStyle name="40% - Accent6 4 2" xfId="239"/>
    <cellStyle name="40% - Accent6 4 3" xfId="240"/>
    <cellStyle name="40% - Accent6 4 4" xfId="241"/>
    <cellStyle name="40% - Accent6 4 5" xfId="242"/>
    <cellStyle name="40% - Accent6 4 6" xfId="243"/>
    <cellStyle name="40% - Accent6 5" xfId="244"/>
    <cellStyle name="40% - Accent6 6" xfId="245"/>
    <cellStyle name="40% - Accent6 7" xfId="246"/>
    <cellStyle name="40% - Accent6 8" xfId="247"/>
    <cellStyle name="5 indents" xfId="248"/>
    <cellStyle name="60% - Accent1" xfId="249"/>
    <cellStyle name="60% - Accent1 2" xfId="250"/>
    <cellStyle name="60% - Accent1 3" xfId="251"/>
    <cellStyle name="60% - Accent1 3 2" xfId="252"/>
    <cellStyle name="60% - Accent2" xfId="253"/>
    <cellStyle name="60% - Accent2 2" xfId="254"/>
    <cellStyle name="60% - Accent2 3" xfId="255"/>
    <cellStyle name="60% - Accent2 3 2" xfId="256"/>
    <cellStyle name="60% - Accent3" xfId="257"/>
    <cellStyle name="60% - Accent3 2" xfId="258"/>
    <cellStyle name="60% - Accent3 3" xfId="259"/>
    <cellStyle name="60% - Accent3 3 2" xfId="260"/>
    <cellStyle name="60% - Accent4" xfId="261"/>
    <cellStyle name="60% - Accent4 2" xfId="262"/>
    <cellStyle name="60% - Accent4 3" xfId="263"/>
    <cellStyle name="60% - Accent4 3 2" xfId="264"/>
    <cellStyle name="60% - Accent5" xfId="265"/>
    <cellStyle name="60% - Accent5 2" xfId="266"/>
    <cellStyle name="60% - Accent5 3" xfId="267"/>
    <cellStyle name="60% - Accent5 3 2" xfId="268"/>
    <cellStyle name="60% - Accent6" xfId="269"/>
    <cellStyle name="60% - Accent6 2" xfId="270"/>
    <cellStyle name="60% - Accent6 3" xfId="271"/>
    <cellStyle name="60% - Accent6 3 2" xfId="272"/>
    <cellStyle name="Accent1" xfId="273"/>
    <cellStyle name="Accent1 2" xfId="274"/>
    <cellStyle name="Accent1 3" xfId="275"/>
    <cellStyle name="Accent1 3 2" xfId="276"/>
    <cellStyle name="Accent2" xfId="277"/>
    <cellStyle name="Accent2 2" xfId="278"/>
    <cellStyle name="Accent2 3" xfId="279"/>
    <cellStyle name="Accent2 3 2" xfId="280"/>
    <cellStyle name="Accent3" xfId="281"/>
    <cellStyle name="Accent3 2" xfId="282"/>
    <cellStyle name="Accent3 3" xfId="283"/>
    <cellStyle name="Accent3 3 2" xfId="284"/>
    <cellStyle name="Accent4" xfId="285"/>
    <cellStyle name="Accent4 2" xfId="286"/>
    <cellStyle name="Accent4 3" xfId="287"/>
    <cellStyle name="Accent4 3 2" xfId="288"/>
    <cellStyle name="Accent5" xfId="289"/>
    <cellStyle name="Accent5 2" xfId="290"/>
    <cellStyle name="Accent5 3" xfId="291"/>
    <cellStyle name="Accent5 3 2" xfId="292"/>
    <cellStyle name="Accent6" xfId="293"/>
    <cellStyle name="Accent6 2" xfId="294"/>
    <cellStyle name="Accent6 3" xfId="295"/>
    <cellStyle name="Accent6 3 2" xfId="296"/>
    <cellStyle name="Bad" xfId="297"/>
    <cellStyle name="Bad 2" xfId="298"/>
    <cellStyle name="Bad 3" xfId="299"/>
    <cellStyle name="Bad 3 2" xfId="300"/>
    <cellStyle name="Calculation" xfId="301"/>
    <cellStyle name="Calculation 2" xfId="302"/>
    <cellStyle name="Calculation 3" xfId="303"/>
    <cellStyle name="Calculation 3 2" xfId="304"/>
    <cellStyle name="Check Cell" xfId="305"/>
    <cellStyle name="Check Cell 2" xfId="306"/>
    <cellStyle name="Check Cell 3" xfId="307"/>
    <cellStyle name="Check Cell 3 2" xfId="308"/>
    <cellStyle name="clsAltData" xfId="309"/>
    <cellStyle name="clsAltMRVData" xfId="310"/>
    <cellStyle name="clsBlank" xfId="311"/>
    <cellStyle name="clsColumnHeader" xfId="312"/>
    <cellStyle name="clsData" xfId="313"/>
    <cellStyle name="clsDefault" xfId="314"/>
    <cellStyle name="clsFooter" xfId="315"/>
    <cellStyle name="clsIndexTableTitle" xfId="316"/>
    <cellStyle name="clsMRVData" xfId="317"/>
    <cellStyle name="clsReportFooter" xfId="318"/>
    <cellStyle name="clsReportHeader" xfId="319"/>
    <cellStyle name="clsRowHeader" xfId="320"/>
    <cellStyle name="clsScale" xfId="321"/>
    <cellStyle name="clsSection" xfId="322"/>
    <cellStyle name="Comma" xfId="323"/>
    <cellStyle name="Comma [0]" xfId="324"/>
    <cellStyle name="Comma 10" xfId="325"/>
    <cellStyle name="Comma 10 2" xfId="326"/>
    <cellStyle name="Comma 10 2 2" xfId="327"/>
    <cellStyle name="Comma 10 3" xfId="328"/>
    <cellStyle name="Comma 11" xfId="329"/>
    <cellStyle name="Comma 11 2" xfId="330"/>
    <cellStyle name="Comma 12" xfId="331"/>
    <cellStyle name="Comma 12 2" xfId="332"/>
    <cellStyle name="Comma 13" xfId="333"/>
    <cellStyle name="Comma 14" xfId="334"/>
    <cellStyle name="Comma 14 2" xfId="335"/>
    <cellStyle name="Comma 15" xfId="336"/>
    <cellStyle name="Comma 15 2" xfId="337"/>
    <cellStyle name="Comma 19" xfId="338"/>
    <cellStyle name="Comma 2" xfId="339"/>
    <cellStyle name="Comma 2 2" xfId="340"/>
    <cellStyle name="Comma 2 2 2" xfId="341"/>
    <cellStyle name="Comma 2 2 3" xfId="342"/>
    <cellStyle name="Comma 2 3" xfId="343"/>
    <cellStyle name="Comma 2 3 2" xfId="344"/>
    <cellStyle name="Comma 2 3 3" xfId="345"/>
    <cellStyle name="Comma 2 4" xfId="346"/>
    <cellStyle name="Comma 2 4 2" xfId="347"/>
    <cellStyle name="Comma 2 5" xfId="348"/>
    <cellStyle name="Comma 2 5 2" xfId="349"/>
    <cellStyle name="Comma 2 5 3" xfId="350"/>
    <cellStyle name="Comma 2 5 3 2" xfId="351"/>
    <cellStyle name="Comma 2 6" xfId="352"/>
    <cellStyle name="Comma 2 6 2" xfId="353"/>
    <cellStyle name="Comma 2 7" xfId="354"/>
    <cellStyle name="Comma 2 7 2" xfId="355"/>
    <cellStyle name="Comma 2 8" xfId="356"/>
    <cellStyle name="Comma 2 8 2" xfId="357"/>
    <cellStyle name="Comma 2 8 3" xfId="358"/>
    <cellStyle name="Comma 3" xfId="359"/>
    <cellStyle name="Comma 3 2" xfId="360"/>
    <cellStyle name="Comma 3 3" xfId="361"/>
    <cellStyle name="Comma 4" xfId="362"/>
    <cellStyle name="Comma 4 2" xfId="363"/>
    <cellStyle name="Comma 4 3" xfId="364"/>
    <cellStyle name="Comma 4 3 2" xfId="365"/>
    <cellStyle name="Comma 5" xfId="366"/>
    <cellStyle name="Comma 5 2" xfId="367"/>
    <cellStyle name="Comma 5 2 2" xfId="368"/>
    <cellStyle name="Comma 5 3" xfId="369"/>
    <cellStyle name="Comma 5 4" xfId="370"/>
    <cellStyle name="Comma 6" xfId="371"/>
    <cellStyle name="Comma 6 2" xfId="372"/>
    <cellStyle name="Comma 7" xfId="373"/>
    <cellStyle name="Comma 7 2" xfId="374"/>
    <cellStyle name="Comma 7 3" xfId="375"/>
    <cellStyle name="Comma 7 4" xfId="376"/>
    <cellStyle name="Comma 8" xfId="377"/>
    <cellStyle name="Comma 8 2" xfId="378"/>
    <cellStyle name="Comma 8 3" xfId="379"/>
    <cellStyle name="Comma 9" xfId="380"/>
    <cellStyle name="Comma 9 2" xfId="381"/>
    <cellStyle name="Comma 9 2 2" xfId="382"/>
    <cellStyle name="Comma 9 3" xfId="383"/>
    <cellStyle name="Comma 9 3 2" xfId="384"/>
    <cellStyle name="Comma 9 4" xfId="385"/>
    <cellStyle name="Comma 9 5" xfId="386"/>
    <cellStyle name="Currency" xfId="387"/>
    <cellStyle name="Currency [0]" xfId="388"/>
    <cellStyle name="Currency 10" xfId="389"/>
    <cellStyle name="Currency 11" xfId="390"/>
    <cellStyle name="Currency 12" xfId="391"/>
    <cellStyle name="Currency 13" xfId="392"/>
    <cellStyle name="Currency 14" xfId="393"/>
    <cellStyle name="Currency 15" xfId="394"/>
    <cellStyle name="Currency 16" xfId="395"/>
    <cellStyle name="Currency 17" xfId="396"/>
    <cellStyle name="Currency 18" xfId="397"/>
    <cellStyle name="Currency 19" xfId="398"/>
    <cellStyle name="Currency 19 10" xfId="399"/>
    <cellStyle name="Currency 19 11" xfId="400"/>
    <cellStyle name="Currency 19 12" xfId="401"/>
    <cellStyle name="Currency 19 13" xfId="402"/>
    <cellStyle name="Currency 19 14" xfId="403"/>
    <cellStyle name="Currency 19 15" xfId="404"/>
    <cellStyle name="Currency 19 16" xfId="405"/>
    <cellStyle name="Currency 19 2" xfId="406"/>
    <cellStyle name="Currency 19 3" xfId="407"/>
    <cellStyle name="Currency 19 4" xfId="408"/>
    <cellStyle name="Currency 19 5" xfId="409"/>
    <cellStyle name="Currency 19 6" xfId="410"/>
    <cellStyle name="Currency 19 7" xfId="411"/>
    <cellStyle name="Currency 19 8" xfId="412"/>
    <cellStyle name="Currency 19 9" xfId="413"/>
    <cellStyle name="Currency 2" xfId="414"/>
    <cellStyle name="Currency 3" xfId="415"/>
    <cellStyle name="Currency 4" xfId="416"/>
    <cellStyle name="Currency 5" xfId="417"/>
    <cellStyle name="Currency 6" xfId="418"/>
    <cellStyle name="Currency 7" xfId="419"/>
    <cellStyle name="Currency 8" xfId="420"/>
    <cellStyle name="Currency 9" xfId="421"/>
    <cellStyle name="Date" xfId="422"/>
    <cellStyle name="Euro" xfId="423"/>
    <cellStyle name="Explanatory Text" xfId="424"/>
    <cellStyle name="Explanatory Text 2" xfId="425"/>
    <cellStyle name="Explanatory Text 3" xfId="426"/>
    <cellStyle name="Explanatory Text 3 2" xfId="427"/>
    <cellStyle name="F2" xfId="428"/>
    <cellStyle name="F2 2" xfId="429"/>
    <cellStyle name="F2 2 2" xfId="430"/>
    <cellStyle name="F3" xfId="431"/>
    <cellStyle name="F3 2" xfId="432"/>
    <cellStyle name="F3 2 2" xfId="433"/>
    <cellStyle name="F4" xfId="434"/>
    <cellStyle name="F4 2" xfId="435"/>
    <cellStyle name="F4 2 2" xfId="436"/>
    <cellStyle name="F5" xfId="437"/>
    <cellStyle name="F5 10" xfId="438"/>
    <cellStyle name="F5 11" xfId="439"/>
    <cellStyle name="F5 12" xfId="440"/>
    <cellStyle name="F5 13" xfId="441"/>
    <cellStyle name="F5 14" xfId="442"/>
    <cellStyle name="F5 2" xfId="443"/>
    <cellStyle name="F5 2 2" xfId="444"/>
    <cellStyle name="F5 3" xfId="445"/>
    <cellStyle name="F5 4" xfId="446"/>
    <cellStyle name="F5 5" xfId="447"/>
    <cellStyle name="F5 6" xfId="448"/>
    <cellStyle name="F5 7" xfId="449"/>
    <cellStyle name="F5 8" xfId="450"/>
    <cellStyle name="F5 9" xfId="451"/>
    <cellStyle name="F6" xfId="452"/>
    <cellStyle name="F6 2" xfId="453"/>
    <cellStyle name="F6 2 2" xfId="454"/>
    <cellStyle name="F7" xfId="455"/>
    <cellStyle name="F7 10" xfId="456"/>
    <cellStyle name="F7 11" xfId="457"/>
    <cellStyle name="F7 12" xfId="458"/>
    <cellStyle name="F7 13" xfId="459"/>
    <cellStyle name="F7 14" xfId="460"/>
    <cellStyle name="F7 2" xfId="461"/>
    <cellStyle name="F7 3" xfId="462"/>
    <cellStyle name="F7 4" xfId="463"/>
    <cellStyle name="F7 5" xfId="464"/>
    <cellStyle name="F7 6" xfId="465"/>
    <cellStyle name="F7 6 2" xfId="466"/>
    <cellStyle name="F7 7" xfId="467"/>
    <cellStyle name="F7 8" xfId="468"/>
    <cellStyle name="F7 9" xfId="469"/>
    <cellStyle name="F8" xfId="470"/>
    <cellStyle name="F8 2" xfId="471"/>
    <cellStyle name="F8 2 2" xfId="472"/>
    <cellStyle name="Fixed" xfId="473"/>
    <cellStyle name="Good" xfId="474"/>
    <cellStyle name="Good 2" xfId="475"/>
    <cellStyle name="Good 3" xfId="476"/>
    <cellStyle name="Good 3 2" xfId="477"/>
    <cellStyle name="Heading 1" xfId="478"/>
    <cellStyle name="Heading 1 2" xfId="479"/>
    <cellStyle name="Heading 1 3" xfId="480"/>
    <cellStyle name="Heading 1 3 2" xfId="481"/>
    <cellStyle name="Heading 2" xfId="482"/>
    <cellStyle name="Heading 2 2" xfId="483"/>
    <cellStyle name="Heading 2 3" xfId="484"/>
    <cellStyle name="Heading 2 3 2" xfId="485"/>
    <cellStyle name="Heading 3" xfId="486"/>
    <cellStyle name="Heading 3 2" xfId="487"/>
    <cellStyle name="Heading 3 3" xfId="488"/>
    <cellStyle name="Heading 3 3 2" xfId="489"/>
    <cellStyle name="Heading 4" xfId="490"/>
    <cellStyle name="Heading 4 2" xfId="491"/>
    <cellStyle name="Heading 4 3" xfId="492"/>
    <cellStyle name="Heading 4 3 2" xfId="493"/>
    <cellStyle name="HEADING1" xfId="494"/>
    <cellStyle name="HEADING2" xfId="495"/>
    <cellStyle name="Hipervínculo" xfId="496"/>
    <cellStyle name="Hipervínculo visitado" xfId="497"/>
    <cellStyle name="imf-one decimal" xfId="498"/>
    <cellStyle name="imf-zero decimal" xfId="499"/>
    <cellStyle name="Input" xfId="500"/>
    <cellStyle name="Input 2" xfId="501"/>
    <cellStyle name="Input 3" xfId="502"/>
    <cellStyle name="Input 3 2" xfId="503"/>
    <cellStyle name="Linked Cell" xfId="504"/>
    <cellStyle name="Linked Cell 2" xfId="505"/>
    <cellStyle name="Linked Cell 3" xfId="506"/>
    <cellStyle name="Linked Cell 3 2" xfId="507"/>
    <cellStyle name="Neutral" xfId="508"/>
    <cellStyle name="Neutral 2" xfId="509"/>
    <cellStyle name="Neutral 3" xfId="510"/>
    <cellStyle name="Neutral 3 2" xfId="511"/>
    <cellStyle name="Normal - Style1" xfId="512"/>
    <cellStyle name="Normal 10" xfId="513"/>
    <cellStyle name="Normal 10 2" xfId="514"/>
    <cellStyle name="Normal 11" xfId="515"/>
    <cellStyle name="Normal 11 2" xfId="516"/>
    <cellStyle name="Normal 12" xfId="517"/>
    <cellStyle name="Normal 12 2" xfId="518"/>
    <cellStyle name="Normal 12 3" xfId="519"/>
    <cellStyle name="Normal 13" xfId="520"/>
    <cellStyle name="Normal 13 2" xfId="521"/>
    <cellStyle name="Normal 13 3" xfId="522"/>
    <cellStyle name="Normal 14" xfId="523"/>
    <cellStyle name="Normal 14 2" xfId="524"/>
    <cellStyle name="Normal 15" xfId="525"/>
    <cellStyle name="Normal 15 2" xfId="526"/>
    <cellStyle name="Normal 16" xfId="527"/>
    <cellStyle name="Normal 16 2" xfId="528"/>
    <cellStyle name="Normal 17" xfId="529"/>
    <cellStyle name="Normal 17 2" xfId="530"/>
    <cellStyle name="Normal 17 3" xfId="531"/>
    <cellStyle name="Normal 18" xfId="532"/>
    <cellStyle name="Normal 18 2" xfId="533"/>
    <cellStyle name="Normal 19" xfId="534"/>
    <cellStyle name="Normal 19 2" xfId="535"/>
    <cellStyle name="Normal 2" xfId="536"/>
    <cellStyle name="Normal 2 2" xfId="537"/>
    <cellStyle name="Normal 2 2 2" xfId="538"/>
    <cellStyle name="Normal 2 2 2 2" xfId="539"/>
    <cellStyle name="Normal 2 2 3" xfId="540"/>
    <cellStyle name="Normal 2 2 3 2" xfId="541"/>
    <cellStyle name="Normal 2 3" xfId="542"/>
    <cellStyle name="Normal 2 3 2" xfId="543"/>
    <cellStyle name="Normal 2 3 3" xfId="544"/>
    <cellStyle name="Normal 2 4" xfId="545"/>
    <cellStyle name="Normal 2 4 2" xfId="546"/>
    <cellStyle name="Normal 2 4 3" xfId="547"/>
    <cellStyle name="Normal 2 5" xfId="548"/>
    <cellStyle name="Normal 2 6" xfId="549"/>
    <cellStyle name="Normal 2 7" xfId="550"/>
    <cellStyle name="Normal 2 8" xfId="551"/>
    <cellStyle name="Normal 2 9" xfId="552"/>
    <cellStyle name="Normal 20" xfId="553"/>
    <cellStyle name="Normal 20 2" xfId="554"/>
    <cellStyle name="Normal 21" xfId="555"/>
    <cellStyle name="Normal 21 2" xfId="556"/>
    <cellStyle name="Normal 22" xfId="557"/>
    <cellStyle name="Normal 22 2" xfId="558"/>
    <cellStyle name="Normal 23" xfId="559"/>
    <cellStyle name="Normal 23 2" xfId="560"/>
    <cellStyle name="Normal 24" xfId="561"/>
    <cellStyle name="Normal 24 2" xfId="562"/>
    <cellStyle name="Normal 25" xfId="563"/>
    <cellStyle name="Normal 25 2" xfId="564"/>
    <cellStyle name="Normal 26" xfId="565"/>
    <cellStyle name="Normal 26 2" xfId="566"/>
    <cellStyle name="Normal 27" xfId="567"/>
    <cellStyle name="Normal 27 2" xfId="568"/>
    <cellStyle name="Normal 28" xfId="569"/>
    <cellStyle name="Normal 28 2" xfId="570"/>
    <cellStyle name="Normal 29" xfId="571"/>
    <cellStyle name="Normal 29 2" xfId="572"/>
    <cellStyle name="Normal 3" xfId="573"/>
    <cellStyle name="Normal 3 2" xfId="574"/>
    <cellStyle name="Normal 3 3" xfId="575"/>
    <cellStyle name="Normal 3 4" xfId="576"/>
    <cellStyle name="Normal 3 5" xfId="577"/>
    <cellStyle name="Normal 3 6" xfId="578"/>
    <cellStyle name="Normal 3 7" xfId="579"/>
    <cellStyle name="Normal 30" xfId="580"/>
    <cellStyle name="Normal 30 2" xfId="581"/>
    <cellStyle name="Normal 31" xfId="582"/>
    <cellStyle name="Normal 31 2" xfId="583"/>
    <cellStyle name="Normal 32" xfId="584"/>
    <cellStyle name="Normal 32 2" xfId="585"/>
    <cellStyle name="Normal 33" xfId="586"/>
    <cellStyle name="Normal 33 2" xfId="587"/>
    <cellStyle name="Normal 34" xfId="588"/>
    <cellStyle name="Normal 34 2" xfId="589"/>
    <cellStyle name="Normal 35" xfId="590"/>
    <cellStyle name="Normal 35 2" xfId="591"/>
    <cellStyle name="Normal 36" xfId="592"/>
    <cellStyle name="Normal 36 2" xfId="593"/>
    <cellStyle name="Normal 37" xfId="594"/>
    <cellStyle name="Normal 37 2" xfId="595"/>
    <cellStyle name="Normal 38" xfId="596"/>
    <cellStyle name="Normal 38 2" xfId="597"/>
    <cellStyle name="Normal 39" xfId="598"/>
    <cellStyle name="Normal 39 2" xfId="599"/>
    <cellStyle name="Normal 4" xfId="600"/>
    <cellStyle name="Normal 4 2" xfId="601"/>
    <cellStyle name="Normal 4 2 2" xfId="602"/>
    <cellStyle name="Normal 4 3" xfId="603"/>
    <cellStyle name="Normal 4 4" xfId="604"/>
    <cellStyle name="Normal 40" xfId="605"/>
    <cellStyle name="Normal 40 2" xfId="606"/>
    <cellStyle name="Normal 41" xfId="607"/>
    <cellStyle name="Normal 41 2" xfId="608"/>
    <cellStyle name="Normal 42" xfId="609"/>
    <cellStyle name="Normal 42 2" xfId="610"/>
    <cellStyle name="Normal 43" xfId="611"/>
    <cellStyle name="Normal 43 2" xfId="612"/>
    <cellStyle name="Normal 44" xfId="613"/>
    <cellStyle name="Normal 44 2" xfId="614"/>
    <cellStyle name="Normal 45" xfId="615"/>
    <cellStyle name="Normal 45 2" xfId="616"/>
    <cellStyle name="Normal 46" xfId="617"/>
    <cellStyle name="Normal 46 2" xfId="618"/>
    <cellStyle name="Normal 47" xfId="619"/>
    <cellStyle name="Normal 47 2" xfId="620"/>
    <cellStyle name="Normal 48" xfId="621"/>
    <cellStyle name="Normal 48 2" xfId="622"/>
    <cellStyle name="Normal 49" xfId="623"/>
    <cellStyle name="Normal 49 2" xfId="624"/>
    <cellStyle name="Normal 5" xfId="625"/>
    <cellStyle name="Normal 5 2" xfId="626"/>
    <cellStyle name="Normal 5 2 2" xfId="627"/>
    <cellStyle name="Normal 5 3" xfId="628"/>
    <cellStyle name="Normal 50" xfId="629"/>
    <cellStyle name="Normal 50 2" xfId="630"/>
    <cellStyle name="Normal 51" xfId="631"/>
    <cellStyle name="Normal 51 2" xfId="632"/>
    <cellStyle name="Normal 52" xfId="633"/>
    <cellStyle name="Normal 52 2" xfId="634"/>
    <cellStyle name="Normal 53" xfId="635"/>
    <cellStyle name="Normal 53 2" xfId="636"/>
    <cellStyle name="Normal 54" xfId="637"/>
    <cellStyle name="Normal 54 2" xfId="638"/>
    <cellStyle name="Normal 55" xfId="639"/>
    <cellStyle name="Normal 55 2" xfId="640"/>
    <cellStyle name="Normal 56" xfId="641"/>
    <cellStyle name="Normal 56 2" xfId="642"/>
    <cellStyle name="Normal 57" xfId="643"/>
    <cellStyle name="Normal 57 2" xfId="644"/>
    <cellStyle name="Normal 58" xfId="645"/>
    <cellStyle name="Normal 58 2" xfId="646"/>
    <cellStyle name="Normal 59" xfId="647"/>
    <cellStyle name="Normal 59 2" xfId="648"/>
    <cellStyle name="Normal 6" xfId="649"/>
    <cellStyle name="Normal 6 2" xfId="650"/>
    <cellStyle name="Normal 60" xfId="651"/>
    <cellStyle name="Normal 60 2" xfId="652"/>
    <cellStyle name="Normal 61" xfId="653"/>
    <cellStyle name="Normal 62" xfId="654"/>
    <cellStyle name="Normal 62 2" xfId="655"/>
    <cellStyle name="Normal 63" xfId="656"/>
    <cellStyle name="Normal 63 2" xfId="657"/>
    <cellStyle name="Normal 64" xfId="658"/>
    <cellStyle name="Normal 64 2" xfId="659"/>
    <cellStyle name="Normal 65" xfId="660"/>
    <cellStyle name="Normal 65 2" xfId="661"/>
    <cellStyle name="Normal 66" xfId="662"/>
    <cellStyle name="Normal 66 2" xfId="663"/>
    <cellStyle name="Normal 67" xfId="664"/>
    <cellStyle name="Normal 67 2" xfId="665"/>
    <cellStyle name="Normal 68" xfId="666"/>
    <cellStyle name="Normal 68 2" xfId="667"/>
    <cellStyle name="Normal 69" xfId="668"/>
    <cellStyle name="Normal 69 2" xfId="669"/>
    <cellStyle name="Normal 7" xfId="670"/>
    <cellStyle name="Normal 7 2" xfId="671"/>
    <cellStyle name="Normal 70" xfId="672"/>
    <cellStyle name="Normal 70 2" xfId="673"/>
    <cellStyle name="Normal 71" xfId="674"/>
    <cellStyle name="Normal 72" xfId="675"/>
    <cellStyle name="Normal 73" xfId="676"/>
    <cellStyle name="Normal 74" xfId="677"/>
    <cellStyle name="Normal 75" xfId="678"/>
    <cellStyle name="Normal 76" xfId="679"/>
    <cellStyle name="Normal 77" xfId="680"/>
    <cellStyle name="Normal 78" xfId="681"/>
    <cellStyle name="Normal 79" xfId="682"/>
    <cellStyle name="Normal 8" xfId="683"/>
    <cellStyle name="Normal 8 2" xfId="684"/>
    <cellStyle name="Normal 80" xfId="685"/>
    <cellStyle name="Normal 81" xfId="686"/>
    <cellStyle name="Normal 82" xfId="687"/>
    <cellStyle name="Normal 83" xfId="688"/>
    <cellStyle name="Normal 84" xfId="689"/>
    <cellStyle name="Normal 85" xfId="690"/>
    <cellStyle name="Normal 9" xfId="691"/>
    <cellStyle name="Normal 9 2" xfId="692"/>
    <cellStyle name="Note" xfId="693"/>
    <cellStyle name="Note 10" xfId="694"/>
    <cellStyle name="Note 10 2" xfId="695"/>
    <cellStyle name="Note 10 2 2" xfId="696"/>
    <cellStyle name="Note 10 3" xfId="697"/>
    <cellStyle name="Note 10 3 2" xfId="698"/>
    <cellStyle name="Note 10 4" xfId="699"/>
    <cellStyle name="Note 11" xfId="700"/>
    <cellStyle name="Note 11 2" xfId="701"/>
    <cellStyle name="Note 11 2 2" xfId="702"/>
    <cellStyle name="Note 11 3" xfId="703"/>
    <cellStyle name="Note 11 3 2" xfId="704"/>
    <cellStyle name="Note 11 4" xfId="705"/>
    <cellStyle name="Note 12" xfId="706"/>
    <cellStyle name="Note 12 2" xfId="707"/>
    <cellStyle name="Note 12 2 2" xfId="708"/>
    <cellStyle name="Note 12 3" xfId="709"/>
    <cellStyle name="Note 12 3 2" xfId="710"/>
    <cellStyle name="Note 12 4" xfId="711"/>
    <cellStyle name="Note 13" xfId="712"/>
    <cellStyle name="Note 13 2" xfId="713"/>
    <cellStyle name="Note 13 2 2" xfId="714"/>
    <cellStyle name="Note 13 3" xfId="715"/>
    <cellStyle name="Note 14" xfId="716"/>
    <cellStyle name="Note 15" xfId="717"/>
    <cellStyle name="Note 16" xfId="718"/>
    <cellStyle name="Note 16 2" xfId="719"/>
    <cellStyle name="Note 2" xfId="720"/>
    <cellStyle name="Note 2 10" xfId="721"/>
    <cellStyle name="Note 2 10 2" xfId="722"/>
    <cellStyle name="Note 2 10 2 2" xfId="723"/>
    <cellStyle name="Note 2 10 3" xfId="724"/>
    <cellStyle name="Note 2 10 3 2" xfId="725"/>
    <cellStyle name="Note 2 10 4" xfId="726"/>
    <cellStyle name="Note 2 11" xfId="727"/>
    <cellStyle name="Note 2 11 2" xfId="728"/>
    <cellStyle name="Note 2 12" xfId="729"/>
    <cellStyle name="Note 2 13" xfId="730"/>
    <cellStyle name="Note 2 2" xfId="731"/>
    <cellStyle name="Note 2 2 10" xfId="732"/>
    <cellStyle name="Note 2 2 11" xfId="733"/>
    <cellStyle name="Note 2 2 2" xfId="734"/>
    <cellStyle name="Note 2 2 2 2" xfId="735"/>
    <cellStyle name="Note 2 2 2 2 2" xfId="736"/>
    <cellStyle name="Note 2 2 2 3" xfId="737"/>
    <cellStyle name="Note 2 2 2 3 2" xfId="738"/>
    <cellStyle name="Note 2 2 2 4" xfId="739"/>
    <cellStyle name="Note 2 2 3" xfId="740"/>
    <cellStyle name="Note 2 2 3 2" xfId="741"/>
    <cellStyle name="Note 2 2 3 2 2" xfId="742"/>
    <cellStyle name="Note 2 2 3 3" xfId="743"/>
    <cellStyle name="Note 2 2 3 3 2" xfId="744"/>
    <cellStyle name="Note 2 2 3 4" xfId="745"/>
    <cellStyle name="Note 2 2 4" xfId="746"/>
    <cellStyle name="Note 2 2 4 2" xfId="747"/>
    <cellStyle name="Note 2 2 4 2 2" xfId="748"/>
    <cellStyle name="Note 2 2 4 3" xfId="749"/>
    <cellStyle name="Note 2 2 4 3 2" xfId="750"/>
    <cellStyle name="Note 2 2 4 4" xfId="751"/>
    <cellStyle name="Note 2 2 5" xfId="752"/>
    <cellStyle name="Note 2 2 5 2" xfId="753"/>
    <cellStyle name="Note 2 2 5 2 2" xfId="754"/>
    <cellStyle name="Note 2 2 5 3" xfId="755"/>
    <cellStyle name="Note 2 2 5 3 2" xfId="756"/>
    <cellStyle name="Note 2 2 5 4" xfId="757"/>
    <cellStyle name="Note 2 2 6" xfId="758"/>
    <cellStyle name="Note 2 2 6 2" xfId="759"/>
    <cellStyle name="Note 2 2 6 2 2" xfId="760"/>
    <cellStyle name="Note 2 2 6 3" xfId="761"/>
    <cellStyle name="Note 2 2 6 3 2" xfId="762"/>
    <cellStyle name="Note 2 2 6 4" xfId="763"/>
    <cellStyle name="Note 2 2 7" xfId="764"/>
    <cellStyle name="Note 2 2 7 2" xfId="765"/>
    <cellStyle name="Note 2 2 8" xfId="766"/>
    <cellStyle name="Note 2 2 8 2" xfId="767"/>
    <cellStyle name="Note 2 2 9" xfId="768"/>
    <cellStyle name="Note 2 3" xfId="769"/>
    <cellStyle name="Note 2 3 10" xfId="770"/>
    <cellStyle name="Note 2 3 11" xfId="771"/>
    <cellStyle name="Note 2 3 2" xfId="772"/>
    <cellStyle name="Note 2 3 2 2" xfId="773"/>
    <cellStyle name="Note 2 3 2 2 2" xfId="774"/>
    <cellStyle name="Note 2 3 2 3" xfId="775"/>
    <cellStyle name="Note 2 3 2 3 2" xfId="776"/>
    <cellStyle name="Note 2 3 2 4" xfId="777"/>
    <cellStyle name="Note 2 3 3" xfId="778"/>
    <cellStyle name="Note 2 3 3 2" xfId="779"/>
    <cellStyle name="Note 2 3 3 2 2" xfId="780"/>
    <cellStyle name="Note 2 3 3 3" xfId="781"/>
    <cellStyle name="Note 2 3 3 3 2" xfId="782"/>
    <cellStyle name="Note 2 3 3 4" xfId="783"/>
    <cellStyle name="Note 2 3 4" xfId="784"/>
    <cellStyle name="Note 2 3 4 2" xfId="785"/>
    <cellStyle name="Note 2 3 4 2 2" xfId="786"/>
    <cellStyle name="Note 2 3 4 3" xfId="787"/>
    <cellStyle name="Note 2 3 4 3 2" xfId="788"/>
    <cellStyle name="Note 2 3 4 4" xfId="789"/>
    <cellStyle name="Note 2 3 5" xfId="790"/>
    <cellStyle name="Note 2 3 5 2" xfId="791"/>
    <cellStyle name="Note 2 3 5 2 2" xfId="792"/>
    <cellStyle name="Note 2 3 5 3" xfId="793"/>
    <cellStyle name="Note 2 3 5 3 2" xfId="794"/>
    <cellStyle name="Note 2 3 5 4" xfId="795"/>
    <cellStyle name="Note 2 3 6" xfId="796"/>
    <cellStyle name="Note 2 3 6 2" xfId="797"/>
    <cellStyle name="Note 2 3 6 2 2" xfId="798"/>
    <cellStyle name="Note 2 3 6 3" xfId="799"/>
    <cellStyle name="Note 2 3 6 3 2" xfId="800"/>
    <cellStyle name="Note 2 3 6 4" xfId="801"/>
    <cellStyle name="Note 2 3 7" xfId="802"/>
    <cellStyle name="Note 2 3 7 2" xfId="803"/>
    <cellStyle name="Note 2 3 8" xfId="804"/>
    <cellStyle name="Note 2 3 8 2" xfId="805"/>
    <cellStyle name="Note 2 3 9" xfId="806"/>
    <cellStyle name="Note 2 4" xfId="807"/>
    <cellStyle name="Note 2 4 10" xfId="808"/>
    <cellStyle name="Note 2 4 11" xfId="809"/>
    <cellStyle name="Note 2 4 2" xfId="810"/>
    <cellStyle name="Note 2 4 2 2" xfId="811"/>
    <cellStyle name="Note 2 4 2 2 2" xfId="812"/>
    <cellStyle name="Note 2 4 2 3" xfId="813"/>
    <cellStyle name="Note 2 4 2 3 2" xfId="814"/>
    <cellStyle name="Note 2 4 2 4" xfId="815"/>
    <cellStyle name="Note 2 4 3" xfId="816"/>
    <cellStyle name="Note 2 4 3 2" xfId="817"/>
    <cellStyle name="Note 2 4 3 2 2" xfId="818"/>
    <cellStyle name="Note 2 4 3 3" xfId="819"/>
    <cellStyle name="Note 2 4 3 3 2" xfId="820"/>
    <cellStyle name="Note 2 4 3 4" xfId="821"/>
    <cellStyle name="Note 2 4 4" xfId="822"/>
    <cellStyle name="Note 2 4 4 2" xfId="823"/>
    <cellStyle name="Note 2 4 4 2 2" xfId="824"/>
    <cellStyle name="Note 2 4 4 3" xfId="825"/>
    <cellStyle name="Note 2 4 4 3 2" xfId="826"/>
    <cellStyle name="Note 2 4 4 4" xfId="827"/>
    <cellStyle name="Note 2 4 5" xfId="828"/>
    <cellStyle name="Note 2 4 5 2" xfId="829"/>
    <cellStyle name="Note 2 4 5 2 2" xfId="830"/>
    <cellStyle name="Note 2 4 5 3" xfId="831"/>
    <cellStyle name="Note 2 4 5 3 2" xfId="832"/>
    <cellStyle name="Note 2 4 5 4" xfId="833"/>
    <cellStyle name="Note 2 4 6" xfId="834"/>
    <cellStyle name="Note 2 4 6 2" xfId="835"/>
    <cellStyle name="Note 2 4 6 2 2" xfId="836"/>
    <cellStyle name="Note 2 4 6 3" xfId="837"/>
    <cellStyle name="Note 2 4 6 3 2" xfId="838"/>
    <cellStyle name="Note 2 4 6 4" xfId="839"/>
    <cellStyle name="Note 2 4 7" xfId="840"/>
    <cellStyle name="Note 2 4 7 2" xfId="841"/>
    <cellStyle name="Note 2 4 8" xfId="842"/>
    <cellStyle name="Note 2 4 8 2" xfId="843"/>
    <cellStyle name="Note 2 4 9" xfId="844"/>
    <cellStyle name="Note 2 5" xfId="845"/>
    <cellStyle name="Note 2 5 10" xfId="846"/>
    <cellStyle name="Note 2 5 11" xfId="847"/>
    <cellStyle name="Note 2 5 2" xfId="848"/>
    <cellStyle name="Note 2 5 2 2" xfId="849"/>
    <cellStyle name="Note 2 5 2 2 2" xfId="850"/>
    <cellStyle name="Note 2 5 2 3" xfId="851"/>
    <cellStyle name="Note 2 5 2 3 2" xfId="852"/>
    <cellStyle name="Note 2 5 2 4" xfId="853"/>
    <cellStyle name="Note 2 5 3" xfId="854"/>
    <cellStyle name="Note 2 5 3 2" xfId="855"/>
    <cellStyle name="Note 2 5 3 2 2" xfId="856"/>
    <cellStyle name="Note 2 5 3 3" xfId="857"/>
    <cellStyle name="Note 2 5 3 3 2" xfId="858"/>
    <cellStyle name="Note 2 5 3 4" xfId="859"/>
    <cellStyle name="Note 2 5 4" xfId="860"/>
    <cellStyle name="Note 2 5 4 2" xfId="861"/>
    <cellStyle name="Note 2 5 4 2 2" xfId="862"/>
    <cellStyle name="Note 2 5 4 3" xfId="863"/>
    <cellStyle name="Note 2 5 4 3 2" xfId="864"/>
    <cellStyle name="Note 2 5 4 4" xfId="865"/>
    <cellStyle name="Note 2 5 5" xfId="866"/>
    <cellStyle name="Note 2 5 5 2" xfId="867"/>
    <cellStyle name="Note 2 5 5 2 2" xfId="868"/>
    <cellStyle name="Note 2 5 5 3" xfId="869"/>
    <cellStyle name="Note 2 5 5 3 2" xfId="870"/>
    <cellStyle name="Note 2 5 5 4" xfId="871"/>
    <cellStyle name="Note 2 5 6" xfId="872"/>
    <cellStyle name="Note 2 5 6 2" xfId="873"/>
    <cellStyle name="Note 2 5 6 2 2" xfId="874"/>
    <cellStyle name="Note 2 5 6 3" xfId="875"/>
    <cellStyle name="Note 2 5 6 3 2" xfId="876"/>
    <cellStyle name="Note 2 5 6 4" xfId="877"/>
    <cellStyle name="Note 2 5 7" xfId="878"/>
    <cellStyle name="Note 2 5 7 2" xfId="879"/>
    <cellStyle name="Note 2 5 8" xfId="880"/>
    <cellStyle name="Note 2 5 8 2" xfId="881"/>
    <cellStyle name="Note 2 5 9" xfId="882"/>
    <cellStyle name="Note 2 6" xfId="883"/>
    <cellStyle name="Note 2 6 2" xfId="884"/>
    <cellStyle name="Note 2 6 2 2" xfId="885"/>
    <cellStyle name="Note 2 6 3" xfId="886"/>
    <cellStyle name="Note 2 6 3 2" xfId="887"/>
    <cellStyle name="Note 2 6 4" xfId="888"/>
    <cellStyle name="Note 2 7" xfId="889"/>
    <cellStyle name="Note 2 7 2" xfId="890"/>
    <cellStyle name="Note 2 7 2 2" xfId="891"/>
    <cellStyle name="Note 2 7 3" xfId="892"/>
    <cellStyle name="Note 2 7 3 2" xfId="893"/>
    <cellStyle name="Note 2 7 4" xfId="894"/>
    <cellStyle name="Note 2 8" xfId="895"/>
    <cellStyle name="Note 2 8 2" xfId="896"/>
    <cellStyle name="Note 2 8 2 2" xfId="897"/>
    <cellStyle name="Note 2 8 3" xfId="898"/>
    <cellStyle name="Note 2 8 3 2" xfId="899"/>
    <cellStyle name="Note 2 8 4" xfId="900"/>
    <cellStyle name="Note 2 9" xfId="901"/>
    <cellStyle name="Note 2 9 2" xfId="902"/>
    <cellStyle name="Note 2 9 2 2" xfId="903"/>
    <cellStyle name="Note 2 9 3" xfId="904"/>
    <cellStyle name="Note 2 9 3 2" xfId="905"/>
    <cellStyle name="Note 2 9 4" xfId="906"/>
    <cellStyle name="Note 3" xfId="907"/>
    <cellStyle name="Note 3 10" xfId="908"/>
    <cellStyle name="Note 3 10 2" xfId="909"/>
    <cellStyle name="Note 3 11" xfId="910"/>
    <cellStyle name="Note 3 12" xfId="911"/>
    <cellStyle name="Note 3 13" xfId="912"/>
    <cellStyle name="Note 3 2" xfId="913"/>
    <cellStyle name="Note 3 2 10" xfId="914"/>
    <cellStyle name="Note 3 2 11" xfId="915"/>
    <cellStyle name="Note 3 2 2" xfId="916"/>
    <cellStyle name="Note 3 2 2 2" xfId="917"/>
    <cellStyle name="Note 3 2 2 2 2" xfId="918"/>
    <cellStyle name="Note 3 2 2 3" xfId="919"/>
    <cellStyle name="Note 3 2 2 3 2" xfId="920"/>
    <cellStyle name="Note 3 2 2 4" xfId="921"/>
    <cellStyle name="Note 3 2 3" xfId="922"/>
    <cellStyle name="Note 3 2 3 2" xfId="923"/>
    <cellStyle name="Note 3 2 3 2 2" xfId="924"/>
    <cellStyle name="Note 3 2 3 3" xfId="925"/>
    <cellStyle name="Note 3 2 3 3 2" xfId="926"/>
    <cellStyle name="Note 3 2 3 4" xfId="927"/>
    <cellStyle name="Note 3 2 4" xfId="928"/>
    <cellStyle name="Note 3 2 4 2" xfId="929"/>
    <cellStyle name="Note 3 2 4 2 2" xfId="930"/>
    <cellStyle name="Note 3 2 4 3" xfId="931"/>
    <cellStyle name="Note 3 2 4 3 2" xfId="932"/>
    <cellStyle name="Note 3 2 4 4" xfId="933"/>
    <cellStyle name="Note 3 2 5" xfId="934"/>
    <cellStyle name="Note 3 2 5 2" xfId="935"/>
    <cellStyle name="Note 3 2 5 2 2" xfId="936"/>
    <cellStyle name="Note 3 2 5 3" xfId="937"/>
    <cellStyle name="Note 3 2 5 3 2" xfId="938"/>
    <cellStyle name="Note 3 2 5 4" xfId="939"/>
    <cellStyle name="Note 3 2 6" xfId="940"/>
    <cellStyle name="Note 3 2 6 2" xfId="941"/>
    <cellStyle name="Note 3 2 6 2 2" xfId="942"/>
    <cellStyle name="Note 3 2 6 3" xfId="943"/>
    <cellStyle name="Note 3 2 6 3 2" xfId="944"/>
    <cellStyle name="Note 3 2 6 4" xfId="945"/>
    <cellStyle name="Note 3 2 7" xfId="946"/>
    <cellStyle name="Note 3 2 7 2" xfId="947"/>
    <cellStyle name="Note 3 2 8" xfId="948"/>
    <cellStyle name="Note 3 2 8 2" xfId="949"/>
    <cellStyle name="Note 3 2 9" xfId="950"/>
    <cellStyle name="Note 3 3" xfId="951"/>
    <cellStyle name="Note 3 3 10" xfId="952"/>
    <cellStyle name="Note 3 3 11" xfId="953"/>
    <cellStyle name="Note 3 3 2" xfId="954"/>
    <cellStyle name="Note 3 3 2 2" xfId="955"/>
    <cellStyle name="Note 3 3 2 2 2" xfId="956"/>
    <cellStyle name="Note 3 3 2 3" xfId="957"/>
    <cellStyle name="Note 3 3 2 3 2" xfId="958"/>
    <cellStyle name="Note 3 3 2 4" xfId="959"/>
    <cellStyle name="Note 3 3 3" xfId="960"/>
    <cellStyle name="Note 3 3 3 2" xfId="961"/>
    <cellStyle name="Note 3 3 3 2 2" xfId="962"/>
    <cellStyle name="Note 3 3 3 3" xfId="963"/>
    <cellStyle name="Note 3 3 3 3 2" xfId="964"/>
    <cellStyle name="Note 3 3 3 4" xfId="965"/>
    <cellStyle name="Note 3 3 4" xfId="966"/>
    <cellStyle name="Note 3 3 4 2" xfId="967"/>
    <cellStyle name="Note 3 3 4 2 2" xfId="968"/>
    <cellStyle name="Note 3 3 4 3" xfId="969"/>
    <cellStyle name="Note 3 3 4 3 2" xfId="970"/>
    <cellStyle name="Note 3 3 4 4" xfId="971"/>
    <cellStyle name="Note 3 3 5" xfId="972"/>
    <cellStyle name="Note 3 3 5 2" xfId="973"/>
    <cellStyle name="Note 3 3 5 2 2" xfId="974"/>
    <cellStyle name="Note 3 3 5 3" xfId="975"/>
    <cellStyle name="Note 3 3 5 3 2" xfId="976"/>
    <cellStyle name="Note 3 3 5 4" xfId="977"/>
    <cellStyle name="Note 3 3 6" xfId="978"/>
    <cellStyle name="Note 3 3 6 2" xfId="979"/>
    <cellStyle name="Note 3 3 6 2 2" xfId="980"/>
    <cellStyle name="Note 3 3 6 3" xfId="981"/>
    <cellStyle name="Note 3 3 6 3 2" xfId="982"/>
    <cellStyle name="Note 3 3 6 4" xfId="983"/>
    <cellStyle name="Note 3 3 7" xfId="984"/>
    <cellStyle name="Note 3 3 7 2" xfId="985"/>
    <cellStyle name="Note 3 3 8" xfId="986"/>
    <cellStyle name="Note 3 3 8 2" xfId="987"/>
    <cellStyle name="Note 3 3 9" xfId="988"/>
    <cellStyle name="Note 3 4" xfId="989"/>
    <cellStyle name="Note 3 4 2" xfId="990"/>
    <cellStyle name="Note 3 4 2 2" xfId="991"/>
    <cellStyle name="Note 3 4 3" xfId="992"/>
    <cellStyle name="Note 3 4 3 2" xfId="993"/>
    <cellStyle name="Note 3 4 4" xfId="994"/>
    <cellStyle name="Note 3 5" xfId="995"/>
    <cellStyle name="Note 3 5 2" xfId="996"/>
    <cellStyle name="Note 3 5 2 2" xfId="997"/>
    <cellStyle name="Note 3 5 3" xfId="998"/>
    <cellStyle name="Note 3 5 3 2" xfId="999"/>
    <cellStyle name="Note 3 5 4" xfId="1000"/>
    <cellStyle name="Note 3 6" xfId="1001"/>
    <cellStyle name="Note 3 6 2" xfId="1002"/>
    <cellStyle name="Note 3 6 2 2" xfId="1003"/>
    <cellStyle name="Note 3 6 3" xfId="1004"/>
    <cellStyle name="Note 3 6 3 2" xfId="1005"/>
    <cellStyle name="Note 3 6 4" xfId="1006"/>
    <cellStyle name="Note 3 7" xfId="1007"/>
    <cellStyle name="Note 3 7 2" xfId="1008"/>
    <cellStyle name="Note 3 7 2 2" xfId="1009"/>
    <cellStyle name="Note 3 7 3" xfId="1010"/>
    <cellStyle name="Note 3 7 3 2" xfId="1011"/>
    <cellStyle name="Note 3 7 4" xfId="1012"/>
    <cellStyle name="Note 3 8" xfId="1013"/>
    <cellStyle name="Note 3 8 2" xfId="1014"/>
    <cellStyle name="Note 3 8 2 2" xfId="1015"/>
    <cellStyle name="Note 3 8 3" xfId="1016"/>
    <cellStyle name="Note 3 8 3 2" xfId="1017"/>
    <cellStyle name="Note 3 8 4" xfId="1018"/>
    <cellStyle name="Note 3 9" xfId="1019"/>
    <cellStyle name="Note 3 9 2" xfId="1020"/>
    <cellStyle name="Note 4" xfId="1021"/>
    <cellStyle name="Note 4 10" xfId="1022"/>
    <cellStyle name="Note 4 10 2" xfId="1023"/>
    <cellStyle name="Note 4 11" xfId="1024"/>
    <cellStyle name="Note 4 12" xfId="1025"/>
    <cellStyle name="Note 4 13" xfId="1026"/>
    <cellStyle name="Note 4 2" xfId="1027"/>
    <cellStyle name="Note 4 2 10" xfId="1028"/>
    <cellStyle name="Note 4 2 11" xfId="1029"/>
    <cellStyle name="Note 4 2 2" xfId="1030"/>
    <cellStyle name="Note 4 2 2 2" xfId="1031"/>
    <cellStyle name="Note 4 2 2 2 2" xfId="1032"/>
    <cellStyle name="Note 4 2 2 3" xfId="1033"/>
    <cellStyle name="Note 4 2 2 3 2" xfId="1034"/>
    <cellStyle name="Note 4 2 2 4" xfId="1035"/>
    <cellStyle name="Note 4 2 3" xfId="1036"/>
    <cellStyle name="Note 4 2 3 2" xfId="1037"/>
    <cellStyle name="Note 4 2 3 2 2" xfId="1038"/>
    <cellStyle name="Note 4 2 3 3" xfId="1039"/>
    <cellStyle name="Note 4 2 3 3 2" xfId="1040"/>
    <cellStyle name="Note 4 2 3 4" xfId="1041"/>
    <cellStyle name="Note 4 2 4" xfId="1042"/>
    <cellStyle name="Note 4 2 4 2" xfId="1043"/>
    <cellStyle name="Note 4 2 4 2 2" xfId="1044"/>
    <cellStyle name="Note 4 2 4 3" xfId="1045"/>
    <cellStyle name="Note 4 2 4 3 2" xfId="1046"/>
    <cellStyle name="Note 4 2 4 4" xfId="1047"/>
    <cellStyle name="Note 4 2 5" xfId="1048"/>
    <cellStyle name="Note 4 2 5 2" xfId="1049"/>
    <cellStyle name="Note 4 2 5 2 2" xfId="1050"/>
    <cellStyle name="Note 4 2 5 3" xfId="1051"/>
    <cellStyle name="Note 4 2 5 3 2" xfId="1052"/>
    <cellStyle name="Note 4 2 5 4" xfId="1053"/>
    <cellStyle name="Note 4 2 6" xfId="1054"/>
    <cellStyle name="Note 4 2 6 2" xfId="1055"/>
    <cellStyle name="Note 4 2 6 2 2" xfId="1056"/>
    <cellStyle name="Note 4 2 6 3" xfId="1057"/>
    <cellStyle name="Note 4 2 6 3 2" xfId="1058"/>
    <cellStyle name="Note 4 2 6 4" xfId="1059"/>
    <cellStyle name="Note 4 2 7" xfId="1060"/>
    <cellStyle name="Note 4 2 7 2" xfId="1061"/>
    <cellStyle name="Note 4 2 8" xfId="1062"/>
    <cellStyle name="Note 4 2 8 2" xfId="1063"/>
    <cellStyle name="Note 4 2 9" xfId="1064"/>
    <cellStyle name="Note 4 3" xfId="1065"/>
    <cellStyle name="Note 4 3 10" xfId="1066"/>
    <cellStyle name="Note 4 3 11" xfId="1067"/>
    <cellStyle name="Note 4 3 2" xfId="1068"/>
    <cellStyle name="Note 4 3 2 2" xfId="1069"/>
    <cellStyle name="Note 4 3 2 2 2" xfId="1070"/>
    <cellStyle name="Note 4 3 2 3" xfId="1071"/>
    <cellStyle name="Note 4 3 2 3 2" xfId="1072"/>
    <cellStyle name="Note 4 3 2 4" xfId="1073"/>
    <cellStyle name="Note 4 3 3" xfId="1074"/>
    <cellStyle name="Note 4 3 3 2" xfId="1075"/>
    <cellStyle name="Note 4 3 3 2 2" xfId="1076"/>
    <cellStyle name="Note 4 3 3 3" xfId="1077"/>
    <cellStyle name="Note 4 3 3 3 2" xfId="1078"/>
    <cellStyle name="Note 4 3 3 4" xfId="1079"/>
    <cellStyle name="Note 4 3 4" xfId="1080"/>
    <cellStyle name="Note 4 3 4 2" xfId="1081"/>
    <cellStyle name="Note 4 3 4 2 2" xfId="1082"/>
    <cellStyle name="Note 4 3 4 3" xfId="1083"/>
    <cellStyle name="Note 4 3 4 3 2" xfId="1084"/>
    <cellStyle name="Note 4 3 4 4" xfId="1085"/>
    <cellStyle name="Note 4 3 5" xfId="1086"/>
    <cellStyle name="Note 4 3 5 2" xfId="1087"/>
    <cellStyle name="Note 4 3 5 2 2" xfId="1088"/>
    <cellStyle name="Note 4 3 5 3" xfId="1089"/>
    <cellStyle name="Note 4 3 5 3 2" xfId="1090"/>
    <cellStyle name="Note 4 3 5 4" xfId="1091"/>
    <cellStyle name="Note 4 3 6" xfId="1092"/>
    <cellStyle name="Note 4 3 6 2" xfId="1093"/>
    <cellStyle name="Note 4 3 6 2 2" xfId="1094"/>
    <cellStyle name="Note 4 3 6 3" xfId="1095"/>
    <cellStyle name="Note 4 3 6 3 2" xfId="1096"/>
    <cellStyle name="Note 4 3 6 4" xfId="1097"/>
    <cellStyle name="Note 4 3 7" xfId="1098"/>
    <cellStyle name="Note 4 3 7 2" xfId="1099"/>
    <cellStyle name="Note 4 3 8" xfId="1100"/>
    <cellStyle name="Note 4 3 8 2" xfId="1101"/>
    <cellStyle name="Note 4 3 9" xfId="1102"/>
    <cellStyle name="Note 4 4" xfId="1103"/>
    <cellStyle name="Note 4 4 2" xfId="1104"/>
    <cellStyle name="Note 4 4 2 2" xfId="1105"/>
    <cellStyle name="Note 4 4 3" xfId="1106"/>
    <cellStyle name="Note 4 4 3 2" xfId="1107"/>
    <cellStyle name="Note 4 4 4" xfId="1108"/>
    <cellStyle name="Note 4 5" xfId="1109"/>
    <cellStyle name="Note 4 5 2" xfId="1110"/>
    <cellStyle name="Note 4 5 2 2" xfId="1111"/>
    <cellStyle name="Note 4 5 3" xfId="1112"/>
    <cellStyle name="Note 4 5 3 2" xfId="1113"/>
    <cellStyle name="Note 4 5 4" xfId="1114"/>
    <cellStyle name="Note 4 6" xfId="1115"/>
    <cellStyle name="Note 4 6 2" xfId="1116"/>
    <cellStyle name="Note 4 6 2 2" xfId="1117"/>
    <cellStyle name="Note 4 6 3" xfId="1118"/>
    <cellStyle name="Note 4 6 3 2" xfId="1119"/>
    <cellStyle name="Note 4 6 4" xfId="1120"/>
    <cellStyle name="Note 4 7" xfId="1121"/>
    <cellStyle name="Note 4 7 2" xfId="1122"/>
    <cellStyle name="Note 4 7 2 2" xfId="1123"/>
    <cellStyle name="Note 4 7 3" xfId="1124"/>
    <cellStyle name="Note 4 7 3 2" xfId="1125"/>
    <cellStyle name="Note 4 7 4" xfId="1126"/>
    <cellStyle name="Note 4 8" xfId="1127"/>
    <cellStyle name="Note 4 8 2" xfId="1128"/>
    <cellStyle name="Note 4 8 2 2" xfId="1129"/>
    <cellStyle name="Note 4 8 3" xfId="1130"/>
    <cellStyle name="Note 4 8 3 2" xfId="1131"/>
    <cellStyle name="Note 4 8 4" xfId="1132"/>
    <cellStyle name="Note 4 9" xfId="1133"/>
    <cellStyle name="Note 4 9 2" xfId="1134"/>
    <cellStyle name="Note 5" xfId="1135"/>
    <cellStyle name="Note 5 10" xfId="1136"/>
    <cellStyle name="Note 5 10 2" xfId="1137"/>
    <cellStyle name="Note 5 11" xfId="1138"/>
    <cellStyle name="Note 5 12" xfId="1139"/>
    <cellStyle name="Note 5 13" xfId="1140"/>
    <cellStyle name="Note 5 2" xfId="1141"/>
    <cellStyle name="Note 5 2 10" xfId="1142"/>
    <cellStyle name="Note 5 2 11" xfId="1143"/>
    <cellStyle name="Note 5 2 2" xfId="1144"/>
    <cellStyle name="Note 5 2 2 2" xfId="1145"/>
    <cellStyle name="Note 5 2 2 2 2" xfId="1146"/>
    <cellStyle name="Note 5 2 2 3" xfId="1147"/>
    <cellStyle name="Note 5 2 2 3 2" xfId="1148"/>
    <cellStyle name="Note 5 2 2 4" xfId="1149"/>
    <cellStyle name="Note 5 2 3" xfId="1150"/>
    <cellStyle name="Note 5 2 3 2" xfId="1151"/>
    <cellStyle name="Note 5 2 3 2 2" xfId="1152"/>
    <cellStyle name="Note 5 2 3 3" xfId="1153"/>
    <cellStyle name="Note 5 2 3 3 2" xfId="1154"/>
    <cellStyle name="Note 5 2 3 4" xfId="1155"/>
    <cellStyle name="Note 5 2 4" xfId="1156"/>
    <cellStyle name="Note 5 2 4 2" xfId="1157"/>
    <cellStyle name="Note 5 2 4 2 2" xfId="1158"/>
    <cellStyle name="Note 5 2 4 3" xfId="1159"/>
    <cellStyle name="Note 5 2 4 3 2" xfId="1160"/>
    <cellStyle name="Note 5 2 4 4" xfId="1161"/>
    <cellStyle name="Note 5 2 5" xfId="1162"/>
    <cellStyle name="Note 5 2 5 2" xfId="1163"/>
    <cellStyle name="Note 5 2 5 2 2" xfId="1164"/>
    <cellStyle name="Note 5 2 5 3" xfId="1165"/>
    <cellStyle name="Note 5 2 5 3 2" xfId="1166"/>
    <cellStyle name="Note 5 2 5 4" xfId="1167"/>
    <cellStyle name="Note 5 2 6" xfId="1168"/>
    <cellStyle name="Note 5 2 6 2" xfId="1169"/>
    <cellStyle name="Note 5 2 6 2 2" xfId="1170"/>
    <cellStyle name="Note 5 2 6 3" xfId="1171"/>
    <cellStyle name="Note 5 2 6 3 2" xfId="1172"/>
    <cellStyle name="Note 5 2 6 4" xfId="1173"/>
    <cellStyle name="Note 5 2 7" xfId="1174"/>
    <cellStyle name="Note 5 2 7 2" xfId="1175"/>
    <cellStyle name="Note 5 2 8" xfId="1176"/>
    <cellStyle name="Note 5 2 8 2" xfId="1177"/>
    <cellStyle name="Note 5 2 9" xfId="1178"/>
    <cellStyle name="Note 5 3" xfId="1179"/>
    <cellStyle name="Note 5 3 10" xfId="1180"/>
    <cellStyle name="Note 5 3 11" xfId="1181"/>
    <cellStyle name="Note 5 3 2" xfId="1182"/>
    <cellStyle name="Note 5 3 2 2" xfId="1183"/>
    <cellStyle name="Note 5 3 2 2 2" xfId="1184"/>
    <cellStyle name="Note 5 3 2 3" xfId="1185"/>
    <cellStyle name="Note 5 3 2 3 2" xfId="1186"/>
    <cellStyle name="Note 5 3 2 4" xfId="1187"/>
    <cellStyle name="Note 5 3 3" xfId="1188"/>
    <cellStyle name="Note 5 3 3 2" xfId="1189"/>
    <cellStyle name="Note 5 3 3 2 2" xfId="1190"/>
    <cellStyle name="Note 5 3 3 3" xfId="1191"/>
    <cellStyle name="Note 5 3 3 3 2" xfId="1192"/>
    <cellStyle name="Note 5 3 3 4" xfId="1193"/>
    <cellStyle name="Note 5 3 4" xfId="1194"/>
    <cellStyle name="Note 5 3 4 2" xfId="1195"/>
    <cellStyle name="Note 5 3 4 2 2" xfId="1196"/>
    <cellStyle name="Note 5 3 4 3" xfId="1197"/>
    <cellStyle name="Note 5 3 4 3 2" xfId="1198"/>
    <cellStyle name="Note 5 3 4 4" xfId="1199"/>
    <cellStyle name="Note 5 3 5" xfId="1200"/>
    <cellStyle name="Note 5 3 5 2" xfId="1201"/>
    <cellStyle name="Note 5 3 5 2 2" xfId="1202"/>
    <cellStyle name="Note 5 3 5 3" xfId="1203"/>
    <cellStyle name="Note 5 3 5 3 2" xfId="1204"/>
    <cellStyle name="Note 5 3 5 4" xfId="1205"/>
    <cellStyle name="Note 5 3 6" xfId="1206"/>
    <cellStyle name="Note 5 3 6 2" xfId="1207"/>
    <cellStyle name="Note 5 3 6 2 2" xfId="1208"/>
    <cellStyle name="Note 5 3 6 3" xfId="1209"/>
    <cellStyle name="Note 5 3 6 3 2" xfId="1210"/>
    <cellStyle name="Note 5 3 6 4" xfId="1211"/>
    <cellStyle name="Note 5 3 7" xfId="1212"/>
    <cellStyle name="Note 5 3 7 2" xfId="1213"/>
    <cellStyle name="Note 5 3 8" xfId="1214"/>
    <cellStyle name="Note 5 3 8 2" xfId="1215"/>
    <cellStyle name="Note 5 3 9" xfId="1216"/>
    <cellStyle name="Note 5 4" xfId="1217"/>
    <cellStyle name="Note 5 4 2" xfId="1218"/>
    <cellStyle name="Note 5 4 2 2" xfId="1219"/>
    <cellStyle name="Note 5 4 3" xfId="1220"/>
    <cellStyle name="Note 5 4 3 2" xfId="1221"/>
    <cellStyle name="Note 5 4 4" xfId="1222"/>
    <cellStyle name="Note 5 5" xfId="1223"/>
    <cellStyle name="Note 5 5 2" xfId="1224"/>
    <cellStyle name="Note 5 5 2 2" xfId="1225"/>
    <cellStyle name="Note 5 5 3" xfId="1226"/>
    <cellStyle name="Note 5 5 3 2" xfId="1227"/>
    <cellStyle name="Note 5 5 4" xfId="1228"/>
    <cellStyle name="Note 5 6" xfId="1229"/>
    <cellStyle name="Note 5 6 2" xfId="1230"/>
    <cellStyle name="Note 5 6 2 2" xfId="1231"/>
    <cellStyle name="Note 5 6 3" xfId="1232"/>
    <cellStyle name="Note 5 6 3 2" xfId="1233"/>
    <cellStyle name="Note 5 6 4" xfId="1234"/>
    <cellStyle name="Note 5 7" xfId="1235"/>
    <cellStyle name="Note 5 7 2" xfId="1236"/>
    <cellStyle name="Note 5 7 2 2" xfId="1237"/>
    <cellStyle name="Note 5 7 3" xfId="1238"/>
    <cellStyle name="Note 5 7 3 2" xfId="1239"/>
    <cellStyle name="Note 5 7 4" xfId="1240"/>
    <cellStyle name="Note 5 8" xfId="1241"/>
    <cellStyle name="Note 5 8 2" xfId="1242"/>
    <cellStyle name="Note 5 8 2 2" xfId="1243"/>
    <cellStyle name="Note 5 8 3" xfId="1244"/>
    <cellStyle name="Note 5 8 3 2" xfId="1245"/>
    <cellStyle name="Note 5 8 4" xfId="1246"/>
    <cellStyle name="Note 5 9" xfId="1247"/>
    <cellStyle name="Note 5 9 2" xfId="1248"/>
    <cellStyle name="Note 6" xfId="1249"/>
    <cellStyle name="Note 6 10" xfId="1250"/>
    <cellStyle name="Note 6 10 2" xfId="1251"/>
    <cellStyle name="Note 6 11" xfId="1252"/>
    <cellStyle name="Note 6 12" xfId="1253"/>
    <cellStyle name="Note 6 13" xfId="1254"/>
    <cellStyle name="Note 6 2" xfId="1255"/>
    <cellStyle name="Note 6 2 10" xfId="1256"/>
    <cellStyle name="Note 6 2 11" xfId="1257"/>
    <cellStyle name="Note 6 2 2" xfId="1258"/>
    <cellStyle name="Note 6 2 2 2" xfId="1259"/>
    <cellStyle name="Note 6 2 2 2 2" xfId="1260"/>
    <cellStyle name="Note 6 2 2 3" xfId="1261"/>
    <cellStyle name="Note 6 2 2 3 2" xfId="1262"/>
    <cellStyle name="Note 6 2 2 4" xfId="1263"/>
    <cellStyle name="Note 6 2 3" xfId="1264"/>
    <cellStyle name="Note 6 2 3 2" xfId="1265"/>
    <cellStyle name="Note 6 2 3 2 2" xfId="1266"/>
    <cellStyle name="Note 6 2 3 3" xfId="1267"/>
    <cellStyle name="Note 6 2 3 3 2" xfId="1268"/>
    <cellStyle name="Note 6 2 3 4" xfId="1269"/>
    <cellStyle name="Note 6 2 4" xfId="1270"/>
    <cellStyle name="Note 6 2 4 2" xfId="1271"/>
    <cellStyle name="Note 6 2 4 2 2" xfId="1272"/>
    <cellStyle name="Note 6 2 4 3" xfId="1273"/>
    <cellStyle name="Note 6 2 4 3 2" xfId="1274"/>
    <cellStyle name="Note 6 2 4 4" xfId="1275"/>
    <cellStyle name="Note 6 2 5" xfId="1276"/>
    <cellStyle name="Note 6 2 5 2" xfId="1277"/>
    <cellStyle name="Note 6 2 5 2 2" xfId="1278"/>
    <cellStyle name="Note 6 2 5 3" xfId="1279"/>
    <cellStyle name="Note 6 2 5 3 2" xfId="1280"/>
    <cellStyle name="Note 6 2 5 4" xfId="1281"/>
    <cellStyle name="Note 6 2 6" xfId="1282"/>
    <cellStyle name="Note 6 2 6 2" xfId="1283"/>
    <cellStyle name="Note 6 2 6 2 2" xfId="1284"/>
    <cellStyle name="Note 6 2 6 3" xfId="1285"/>
    <cellStyle name="Note 6 2 6 3 2" xfId="1286"/>
    <cellStyle name="Note 6 2 6 4" xfId="1287"/>
    <cellStyle name="Note 6 2 7" xfId="1288"/>
    <cellStyle name="Note 6 2 7 2" xfId="1289"/>
    <cellStyle name="Note 6 2 8" xfId="1290"/>
    <cellStyle name="Note 6 2 8 2" xfId="1291"/>
    <cellStyle name="Note 6 2 9" xfId="1292"/>
    <cellStyle name="Note 6 3" xfId="1293"/>
    <cellStyle name="Note 6 3 10" xfId="1294"/>
    <cellStyle name="Note 6 3 11" xfId="1295"/>
    <cellStyle name="Note 6 3 2" xfId="1296"/>
    <cellStyle name="Note 6 3 2 2" xfId="1297"/>
    <cellStyle name="Note 6 3 2 2 2" xfId="1298"/>
    <cellStyle name="Note 6 3 2 3" xfId="1299"/>
    <cellStyle name="Note 6 3 2 3 2" xfId="1300"/>
    <cellStyle name="Note 6 3 2 4" xfId="1301"/>
    <cellStyle name="Note 6 3 3" xfId="1302"/>
    <cellStyle name="Note 6 3 3 2" xfId="1303"/>
    <cellStyle name="Note 6 3 3 2 2" xfId="1304"/>
    <cellStyle name="Note 6 3 3 3" xfId="1305"/>
    <cellStyle name="Note 6 3 3 3 2" xfId="1306"/>
    <cellStyle name="Note 6 3 3 4" xfId="1307"/>
    <cellStyle name="Note 6 3 4" xfId="1308"/>
    <cellStyle name="Note 6 3 4 2" xfId="1309"/>
    <cellStyle name="Note 6 3 4 2 2" xfId="1310"/>
    <cellStyle name="Note 6 3 4 3" xfId="1311"/>
    <cellStyle name="Note 6 3 4 3 2" xfId="1312"/>
    <cellStyle name="Note 6 3 4 4" xfId="1313"/>
    <cellStyle name="Note 6 3 5" xfId="1314"/>
    <cellStyle name="Note 6 3 5 2" xfId="1315"/>
    <cellStyle name="Note 6 3 5 2 2" xfId="1316"/>
    <cellStyle name="Note 6 3 5 3" xfId="1317"/>
    <cellStyle name="Note 6 3 5 3 2" xfId="1318"/>
    <cellStyle name="Note 6 3 5 4" xfId="1319"/>
    <cellStyle name="Note 6 3 6" xfId="1320"/>
    <cellStyle name="Note 6 3 6 2" xfId="1321"/>
    <cellStyle name="Note 6 3 6 2 2" xfId="1322"/>
    <cellStyle name="Note 6 3 6 3" xfId="1323"/>
    <cellStyle name="Note 6 3 6 3 2" xfId="1324"/>
    <cellStyle name="Note 6 3 6 4" xfId="1325"/>
    <cellStyle name="Note 6 3 7" xfId="1326"/>
    <cellStyle name="Note 6 3 7 2" xfId="1327"/>
    <cellStyle name="Note 6 3 8" xfId="1328"/>
    <cellStyle name="Note 6 3 8 2" xfId="1329"/>
    <cellStyle name="Note 6 3 9" xfId="1330"/>
    <cellStyle name="Note 6 4" xfId="1331"/>
    <cellStyle name="Note 6 4 2" xfId="1332"/>
    <cellStyle name="Note 6 4 2 2" xfId="1333"/>
    <cellStyle name="Note 6 4 3" xfId="1334"/>
    <cellStyle name="Note 6 4 3 2" xfId="1335"/>
    <cellStyle name="Note 6 4 4" xfId="1336"/>
    <cellStyle name="Note 6 5" xfId="1337"/>
    <cellStyle name="Note 6 5 2" xfId="1338"/>
    <cellStyle name="Note 6 5 2 2" xfId="1339"/>
    <cellStyle name="Note 6 5 3" xfId="1340"/>
    <cellStyle name="Note 6 5 3 2" xfId="1341"/>
    <cellStyle name="Note 6 5 4" xfId="1342"/>
    <cellStyle name="Note 6 6" xfId="1343"/>
    <cellStyle name="Note 6 6 2" xfId="1344"/>
    <cellStyle name="Note 6 6 2 2" xfId="1345"/>
    <cellStyle name="Note 6 6 3" xfId="1346"/>
    <cellStyle name="Note 6 6 3 2" xfId="1347"/>
    <cellStyle name="Note 6 6 4" xfId="1348"/>
    <cellStyle name="Note 6 7" xfId="1349"/>
    <cellStyle name="Note 6 7 2" xfId="1350"/>
    <cellStyle name="Note 6 7 2 2" xfId="1351"/>
    <cellStyle name="Note 6 7 3" xfId="1352"/>
    <cellStyle name="Note 6 7 3 2" xfId="1353"/>
    <cellStyle name="Note 6 7 4" xfId="1354"/>
    <cellStyle name="Note 6 8" xfId="1355"/>
    <cellStyle name="Note 6 8 2" xfId="1356"/>
    <cellStyle name="Note 6 8 2 2" xfId="1357"/>
    <cellStyle name="Note 6 8 3" xfId="1358"/>
    <cellStyle name="Note 6 8 3 2" xfId="1359"/>
    <cellStyle name="Note 6 8 4" xfId="1360"/>
    <cellStyle name="Note 6 9" xfId="1361"/>
    <cellStyle name="Note 6 9 2" xfId="1362"/>
    <cellStyle name="Note 7" xfId="1363"/>
    <cellStyle name="Note 7 10" xfId="1364"/>
    <cellStyle name="Note 7 11" xfId="1365"/>
    <cellStyle name="Note 7 2" xfId="1366"/>
    <cellStyle name="Note 7 2 2" xfId="1367"/>
    <cellStyle name="Note 7 2 2 2" xfId="1368"/>
    <cellStyle name="Note 7 2 3" xfId="1369"/>
    <cellStyle name="Note 7 2 3 2" xfId="1370"/>
    <cellStyle name="Note 7 2 4" xfId="1371"/>
    <cellStyle name="Note 7 3" xfId="1372"/>
    <cellStyle name="Note 7 3 2" xfId="1373"/>
    <cellStyle name="Note 7 3 2 2" xfId="1374"/>
    <cellStyle name="Note 7 3 3" xfId="1375"/>
    <cellStyle name="Note 7 3 3 2" xfId="1376"/>
    <cellStyle name="Note 7 3 4" xfId="1377"/>
    <cellStyle name="Note 7 4" xfId="1378"/>
    <cellStyle name="Note 7 4 2" xfId="1379"/>
    <cellStyle name="Note 7 4 2 2" xfId="1380"/>
    <cellStyle name="Note 7 4 3" xfId="1381"/>
    <cellStyle name="Note 7 4 3 2" xfId="1382"/>
    <cellStyle name="Note 7 4 4" xfId="1383"/>
    <cellStyle name="Note 7 5" xfId="1384"/>
    <cellStyle name="Note 7 5 2" xfId="1385"/>
    <cellStyle name="Note 7 5 2 2" xfId="1386"/>
    <cellStyle name="Note 7 5 3" xfId="1387"/>
    <cellStyle name="Note 7 5 3 2" xfId="1388"/>
    <cellStyle name="Note 7 5 4" xfId="1389"/>
    <cellStyle name="Note 7 6" xfId="1390"/>
    <cellStyle name="Note 7 6 2" xfId="1391"/>
    <cellStyle name="Note 7 6 2 2" xfId="1392"/>
    <cellStyle name="Note 7 6 3" xfId="1393"/>
    <cellStyle name="Note 7 6 3 2" xfId="1394"/>
    <cellStyle name="Note 7 6 4" xfId="1395"/>
    <cellStyle name="Note 7 7" xfId="1396"/>
    <cellStyle name="Note 7 7 2" xfId="1397"/>
    <cellStyle name="Note 7 8" xfId="1398"/>
    <cellStyle name="Note 7 8 2" xfId="1399"/>
    <cellStyle name="Note 7 9" xfId="1400"/>
    <cellStyle name="Note 8" xfId="1401"/>
    <cellStyle name="Note 8 2" xfId="1402"/>
    <cellStyle name="Note 8 2 2" xfId="1403"/>
    <cellStyle name="Note 8 3" xfId="1404"/>
    <cellStyle name="Note 9" xfId="1405"/>
    <cellStyle name="Note 9 10" xfId="1406"/>
    <cellStyle name="Note 9 11" xfId="1407"/>
    <cellStyle name="Note 9 2" xfId="1408"/>
    <cellStyle name="Note 9 2 2" xfId="1409"/>
    <cellStyle name="Note 9 2 2 2" xfId="1410"/>
    <cellStyle name="Note 9 2 3" xfId="1411"/>
    <cellStyle name="Note 9 2 3 2" xfId="1412"/>
    <cellStyle name="Note 9 2 4" xfId="1413"/>
    <cellStyle name="Note 9 3" xfId="1414"/>
    <cellStyle name="Note 9 3 2" xfId="1415"/>
    <cellStyle name="Note 9 3 2 2" xfId="1416"/>
    <cellStyle name="Note 9 3 3" xfId="1417"/>
    <cellStyle name="Note 9 3 3 2" xfId="1418"/>
    <cellStyle name="Note 9 3 4" xfId="1419"/>
    <cellStyle name="Note 9 4" xfId="1420"/>
    <cellStyle name="Note 9 4 2" xfId="1421"/>
    <cellStyle name="Note 9 4 2 2" xfId="1422"/>
    <cellStyle name="Note 9 4 3" xfId="1423"/>
    <cellStyle name="Note 9 4 3 2" xfId="1424"/>
    <cellStyle name="Note 9 4 4" xfId="1425"/>
    <cellStyle name="Note 9 5" xfId="1426"/>
    <cellStyle name="Note 9 5 2" xfId="1427"/>
    <cellStyle name="Note 9 5 2 2" xfId="1428"/>
    <cellStyle name="Note 9 5 3" xfId="1429"/>
    <cellStyle name="Note 9 5 3 2" xfId="1430"/>
    <cellStyle name="Note 9 5 4" xfId="1431"/>
    <cellStyle name="Note 9 6" xfId="1432"/>
    <cellStyle name="Note 9 6 2" xfId="1433"/>
    <cellStyle name="Note 9 6 2 2" xfId="1434"/>
    <cellStyle name="Note 9 6 3" xfId="1435"/>
    <cellStyle name="Note 9 6 3 2" xfId="1436"/>
    <cellStyle name="Note 9 6 4" xfId="1437"/>
    <cellStyle name="Note 9 7" xfId="1438"/>
    <cellStyle name="Note 9 7 2" xfId="1439"/>
    <cellStyle name="Note 9 8" xfId="1440"/>
    <cellStyle name="Note 9 8 2" xfId="1441"/>
    <cellStyle name="Note 9 9" xfId="1442"/>
    <cellStyle name="Output" xfId="1443"/>
    <cellStyle name="Output 2" xfId="1444"/>
    <cellStyle name="Output 3" xfId="1445"/>
    <cellStyle name="Output 3 2" xfId="1446"/>
    <cellStyle name="Percent" xfId="1447"/>
    <cellStyle name="Percent 2" xfId="1448"/>
    <cellStyle name="Percent 2 2" xfId="1449"/>
    <cellStyle name="Percent 3" xfId="1450"/>
    <cellStyle name="Percent 3 2" xfId="1451"/>
    <cellStyle name="Percent 3 2 2" xfId="1452"/>
    <cellStyle name="Percent 3 3" xfId="1453"/>
    <cellStyle name="Percent 3 3 2" xfId="1454"/>
    <cellStyle name="Percent 3 4" xfId="1455"/>
    <cellStyle name="Percent 4" xfId="1456"/>
    <cellStyle name="Percent 5" xfId="1457"/>
    <cellStyle name="Percent 6" xfId="1458"/>
    <cellStyle name="percentage difference one decimal" xfId="1459"/>
    <cellStyle name="percentage difference zero decimal" xfId="1460"/>
    <cellStyle name="Title" xfId="1461"/>
    <cellStyle name="Title 2" xfId="1462"/>
    <cellStyle name="Title 3" xfId="1463"/>
    <cellStyle name="Title 3 2" xfId="1464"/>
    <cellStyle name="Total" xfId="1465"/>
    <cellStyle name="Total 2" xfId="1466"/>
    <cellStyle name="Total 2 2" xfId="1467"/>
    <cellStyle name="Total 3" xfId="1468"/>
    <cellStyle name="Total 3 2" xfId="1469"/>
    <cellStyle name="Warning Text" xfId="1470"/>
    <cellStyle name="Warning Text 2" xfId="1471"/>
    <cellStyle name="Warning Text 3" xfId="1472"/>
    <cellStyle name="Warning Text 3 2" xfId="14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75"/>
          <c:y val="0.01525"/>
          <c:w val="0.8965"/>
          <c:h val="0.94625"/>
        </c:manualLayout>
      </c:layout>
      <c:barChart>
        <c:barDir val="col"/>
        <c:grouping val="clustered"/>
        <c:varyColors val="0"/>
        <c:axId val="51739588"/>
        <c:axId val="63003109"/>
      </c:barChart>
      <c:catAx>
        <c:axId val="517395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003109"/>
        <c:crosses val="autoZero"/>
        <c:auto val="1"/>
        <c:lblOffset val="100"/>
        <c:tickLblSkip val="1"/>
        <c:noMultiLvlLbl val="0"/>
      </c:catAx>
      <c:valAx>
        <c:axId val="6300310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7395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76"/>
          <c:y val="0.50175"/>
          <c:w val="0.012"/>
          <c:h val="0.00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fitToHeight="0" fitToWidth="0"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7.png" /><Relationship Id="rId3" Type="http://schemas.openxmlformats.org/officeDocument/2006/relationships/image" Target="../media/image8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Relationship Id="rId2" Type="http://schemas.openxmlformats.org/officeDocument/2006/relationships/image" Target="../media/image10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0.0095</cdr:y>
    </cdr:from>
    <cdr:to>
      <cdr:x>0.955</cdr:x>
      <cdr:y>0.496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8575" y="76200"/>
          <a:ext cx="6153150" cy="4219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0.11875</cdr:x>
      <cdr:y>0.5745</cdr:y>
    </cdr:from>
    <cdr:to>
      <cdr:x>0.95975</cdr:x>
      <cdr:y>0.896</cdr:y>
    </cdr:to>
    <cdr:sp fLocksText="0">
      <cdr:nvSpPr>
        <cdr:cNvPr id="2" name="TextBox 3"/>
        <cdr:cNvSpPr txBox="1">
          <a:spLocks noChangeArrowheads="1"/>
        </cdr:cNvSpPr>
      </cdr:nvSpPr>
      <cdr:spPr>
        <a:xfrm>
          <a:off x="762000" y="4981575"/>
          <a:ext cx="5448300" cy="2790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0.45825</cdr:x>
      <cdr:y>0.71075</cdr:y>
    </cdr:from>
    <cdr:to>
      <cdr:x>0.6015</cdr:x>
      <cdr:y>0.8165</cdr:y>
    </cdr:to>
    <cdr:sp fLocksText="0">
      <cdr:nvSpPr>
        <cdr:cNvPr id="3" name="TextBox 4"/>
        <cdr:cNvSpPr txBox="1">
          <a:spLocks noChangeArrowheads="1"/>
        </cdr:cNvSpPr>
      </cdr:nvSpPr>
      <cdr:spPr>
        <a:xfrm>
          <a:off x="2962275" y="6162675"/>
          <a:ext cx="923925" cy="914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0.03275</cdr:x>
      <cdr:y>0.53775</cdr:y>
    </cdr:from>
    <cdr:to>
      <cdr:x>0.9365</cdr:x>
      <cdr:y>0.9715</cdr:y>
    </cdr:to>
    <cdr:sp>
      <cdr:nvSpPr>
        <cdr:cNvPr id="4" name="TextBox 5"/>
        <cdr:cNvSpPr txBox="1">
          <a:spLocks noChangeArrowheads="1"/>
        </cdr:cNvSpPr>
      </cdr:nvSpPr>
      <cdr:spPr>
        <a:xfrm>
          <a:off x="209550" y="4657725"/>
          <a:ext cx="5857875" cy="3762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6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BANK OF NAMIBIA </a:t>
          </a:r>
          <a:r>
            <a:rPr lang="en-US" cap="none" sz="26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 
</a:t>
          </a:r>
          <a:r>
            <a:rPr lang="en-US" cap="none" sz="26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
</a:t>
          </a:r>
          <a:r>
            <a:rPr lang="en-US" cap="none" sz="26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RESEARCH DEPARTMENT
</a:t>
          </a:r>
          <a:r>
            <a:rPr lang="en-US" cap="none" sz="26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
</a:t>
          </a:r>
          <a:r>
            <a:rPr lang="en-US" cap="none" sz="26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Statistical Release of Selected data</a:t>
          </a:r>
        </a:p>
      </cdr:txBody>
    </cdr:sp>
  </cdr:relSizeAnchor>
  <cdr:relSizeAnchor xmlns:cdr="http://schemas.openxmlformats.org/drawingml/2006/chartDrawing">
    <cdr:from>
      <cdr:x>0.0505</cdr:x>
      <cdr:y>0.2795</cdr:y>
    </cdr:from>
    <cdr:to>
      <cdr:x>0.61225</cdr:x>
      <cdr:y>0.38075</cdr:y>
    </cdr:to>
    <cdr:sp fLocksText="0">
      <cdr:nvSpPr>
        <cdr:cNvPr id="5" name="TextBox 6"/>
        <cdr:cNvSpPr txBox="1">
          <a:spLocks noChangeArrowheads="1"/>
        </cdr:cNvSpPr>
      </cdr:nvSpPr>
      <cdr:spPr>
        <a:xfrm>
          <a:off x="323850" y="2419350"/>
          <a:ext cx="3638550" cy="876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0.02075</cdr:x>
      <cdr:y>0.272</cdr:y>
    </cdr:from>
    <cdr:to>
      <cdr:x>0.64175</cdr:x>
      <cdr:y>0.3665</cdr:y>
    </cdr:to>
    <cdr:sp>
      <cdr:nvSpPr>
        <cdr:cNvPr id="6" name="TextBox 7"/>
        <cdr:cNvSpPr txBox="1">
          <a:spLocks noChangeArrowheads="1"/>
        </cdr:cNvSpPr>
      </cdr:nvSpPr>
      <cdr:spPr>
        <a:xfrm>
          <a:off x="133350" y="2352675"/>
          <a:ext cx="4019550" cy="819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8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April </a:t>
          </a:r>
          <a:r>
            <a:rPr lang="en-US" cap="none" sz="28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2015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477000" cy="867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5</xdr:row>
      <xdr:rowOff>190500</xdr:rowOff>
    </xdr:from>
    <xdr:to>
      <xdr:col>11</xdr:col>
      <xdr:colOff>0</xdr:colOff>
      <xdr:row>23</xdr:row>
      <xdr:rowOff>180975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143000"/>
          <a:ext cx="6096000" cy="3438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27</xdr:row>
      <xdr:rowOff>9525</xdr:rowOff>
    </xdr:from>
    <xdr:to>
      <xdr:col>11</xdr:col>
      <xdr:colOff>9525</xdr:colOff>
      <xdr:row>45</xdr:row>
      <xdr:rowOff>38100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" y="5229225"/>
          <a:ext cx="6076950" cy="3457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</xdr:row>
      <xdr:rowOff>200025</xdr:rowOff>
    </xdr:from>
    <xdr:to>
      <xdr:col>11</xdr:col>
      <xdr:colOff>600075</xdr:colOff>
      <xdr:row>23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771525"/>
          <a:ext cx="6734175" cy="3790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</xdr:row>
      <xdr:rowOff>9525</xdr:rowOff>
    </xdr:from>
    <xdr:to>
      <xdr:col>12</xdr:col>
      <xdr:colOff>0</xdr:colOff>
      <xdr:row>48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5191125"/>
          <a:ext cx="6743700" cy="401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600075</xdr:colOff>
      <xdr:row>3</xdr:row>
      <xdr:rowOff>9525</xdr:rowOff>
    </xdr:from>
    <xdr:to>
      <xdr:col>13</xdr:col>
      <xdr:colOff>0</xdr:colOff>
      <xdr:row>26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638175"/>
          <a:ext cx="6829425" cy="439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50</xdr:row>
      <xdr:rowOff>19050</xdr:rowOff>
    </xdr:from>
    <xdr:to>
      <xdr:col>13</xdr:col>
      <xdr:colOff>0</xdr:colOff>
      <xdr:row>67</xdr:row>
      <xdr:rowOff>19050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8725" y="9715500"/>
          <a:ext cx="6810375" cy="3238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590550</xdr:colOff>
      <xdr:row>28</xdr:row>
      <xdr:rowOff>19050</xdr:rowOff>
    </xdr:from>
    <xdr:to>
      <xdr:col>13</xdr:col>
      <xdr:colOff>38100</xdr:colOff>
      <xdr:row>47</xdr:row>
      <xdr:rowOff>9525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00150" y="5467350"/>
          <a:ext cx="6877050" cy="3609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581025</xdr:colOff>
      <xdr:row>1</xdr:row>
      <xdr:rowOff>9525</xdr:rowOff>
    </xdr:from>
    <xdr:to>
      <xdr:col>12</xdr:col>
      <xdr:colOff>9525</xdr:colOff>
      <xdr:row>20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276225"/>
          <a:ext cx="6743700" cy="3629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9525</xdr:rowOff>
    </xdr:from>
    <xdr:to>
      <xdr:col>11</xdr:col>
      <xdr:colOff>600075</xdr:colOff>
      <xdr:row>42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4543425"/>
          <a:ext cx="6696075" cy="3609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onusers\departments\Research\Statistics%20and%20Publications%20Division\Monetary%20and%20Financial\Monetary%20Data\New%20Framework%20(Roman)\Compilation%20Worksheet\Working%20Files\Output%20tables\Set%20of%20Tables-Link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ii.1(a)"/>
      <sheetName val="table ii.1 (b)"/>
      <sheetName val="table ii.2(a)"/>
      <sheetName val="table ii.2(b)"/>
      <sheetName val="table ii. 3"/>
      <sheetName val="table ii. 4"/>
      <sheetName val="table ii.5"/>
      <sheetName val="M1 M2 Chart"/>
      <sheetName val="Int reser chart"/>
      <sheetName val=" PSC chart"/>
      <sheetName val="Nedbank"/>
      <sheetName val="BON Financials"/>
      <sheetName val="CBS"/>
      <sheetName val="BON_ODC"/>
      <sheetName val="Interbank Position"/>
      <sheetName val="BWK"/>
      <sheetName val="STD"/>
      <sheetName val="FNB"/>
      <sheetName val="Agribank"/>
      <sheetName val="NHE"/>
      <sheetName val="NamPost"/>
      <sheetName val="SB(ignore)"/>
      <sheetName val="CSIB(ignore)"/>
      <sheetName val="DCS"/>
      <sheetName val="ODCS"/>
      <sheetName val="Selected 1"/>
      <sheetName val="Selected 2"/>
      <sheetName val="table ii.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3:N55"/>
  <sheetViews>
    <sheetView zoomScalePageLayoutView="0" workbookViewId="0" topLeftCell="C33">
      <selection activeCell="C2" sqref="C2:L54"/>
    </sheetView>
  </sheetViews>
  <sheetFormatPr defaultColWidth="9.140625" defaultRowHeight="15"/>
  <cols>
    <col min="3" max="3" width="37.57421875" style="0" customWidth="1"/>
    <col min="4" max="7" width="11.00390625" style="0" bestFit="1" customWidth="1"/>
    <col min="8" max="8" width="9.7109375" style="0" bestFit="1" customWidth="1"/>
    <col min="9" max="12" width="10.28125" style="0" bestFit="1" customWidth="1"/>
  </cols>
  <sheetData>
    <row r="2" ht="15.75" thickBot="1"/>
    <row r="3" spans="3:12" ht="20.25" thickBot="1">
      <c r="C3" s="114" t="s">
        <v>150</v>
      </c>
      <c r="D3" s="115"/>
      <c r="E3" s="115"/>
      <c r="F3" s="115"/>
      <c r="G3" s="115"/>
      <c r="H3" s="115"/>
      <c r="I3" s="115"/>
      <c r="J3" s="116"/>
      <c r="K3" s="116"/>
      <c r="L3" s="116"/>
    </row>
    <row r="4" spans="3:12" ht="18">
      <c r="C4" s="122" t="s">
        <v>0</v>
      </c>
      <c r="D4" s="123"/>
      <c r="E4" s="123"/>
      <c r="F4" s="123"/>
      <c r="G4" s="123"/>
      <c r="H4" s="123"/>
      <c r="I4" s="123"/>
      <c r="J4" s="124"/>
      <c r="K4" s="124"/>
      <c r="L4" s="124"/>
    </row>
    <row r="5" spans="3:12" ht="16.5">
      <c r="C5" s="77"/>
      <c r="D5" s="111" t="s">
        <v>149</v>
      </c>
      <c r="E5" s="112"/>
      <c r="F5" s="113"/>
      <c r="G5" s="119" t="s">
        <v>1</v>
      </c>
      <c r="H5" s="120"/>
      <c r="I5" s="78" t="s">
        <v>2</v>
      </c>
      <c r="J5" s="117" t="s">
        <v>3</v>
      </c>
      <c r="K5" s="125"/>
      <c r="L5" s="125"/>
    </row>
    <row r="6" spans="3:14" ht="15.75">
      <c r="C6" s="79"/>
      <c r="D6" s="80">
        <v>41730</v>
      </c>
      <c r="E6" s="80">
        <v>42064</v>
      </c>
      <c r="F6" s="80">
        <v>42095</v>
      </c>
      <c r="G6" s="78" t="s">
        <v>4</v>
      </c>
      <c r="H6" s="78" t="s">
        <v>5</v>
      </c>
      <c r="I6" s="78" t="s">
        <v>4</v>
      </c>
      <c r="J6" s="80">
        <v>42036</v>
      </c>
      <c r="K6" s="80">
        <v>42064</v>
      </c>
      <c r="L6" s="80">
        <v>42095</v>
      </c>
      <c r="M6" s="99"/>
      <c r="N6" s="99"/>
    </row>
    <row r="7" spans="3:14" ht="15">
      <c r="C7" s="46"/>
      <c r="D7" s="47"/>
      <c r="E7" s="47"/>
      <c r="F7" s="47"/>
      <c r="G7" s="48"/>
      <c r="H7" s="48"/>
      <c r="I7" s="48"/>
      <c r="J7" s="46"/>
      <c r="K7" s="46"/>
      <c r="L7" s="46"/>
      <c r="M7" s="99"/>
      <c r="N7" s="99"/>
    </row>
    <row r="8" spans="3:14" ht="15.75">
      <c r="C8" s="49" t="s">
        <v>6</v>
      </c>
      <c r="D8" s="165">
        <v>25405.21766122024</v>
      </c>
      <c r="E8" s="165">
        <v>17715.99950713064</v>
      </c>
      <c r="F8" s="165">
        <v>21491.558222082152</v>
      </c>
      <c r="G8" s="165">
        <v>3775.5587149515122</v>
      </c>
      <c r="H8" s="164">
        <v>-3913.659439138086</v>
      </c>
      <c r="I8" s="165">
        <v>21.311576089352794</v>
      </c>
      <c r="J8" s="165">
        <v>-8.760060603357351</v>
      </c>
      <c r="K8" s="165">
        <v>-19.127138145716007</v>
      </c>
      <c r="L8" s="165">
        <v>-15.40494354871081</v>
      </c>
      <c r="M8" s="99"/>
      <c r="N8" s="99"/>
    </row>
    <row r="9" spans="3:14" ht="15.75">
      <c r="C9" s="49" t="s">
        <v>7</v>
      </c>
      <c r="D9" s="165">
        <v>64583.75812406902</v>
      </c>
      <c r="E9" s="165">
        <v>84491.37433858213</v>
      </c>
      <c r="F9" s="165">
        <v>81268.11053284247</v>
      </c>
      <c r="G9" s="163">
        <v>-3223.2638057396543</v>
      </c>
      <c r="H9" s="164">
        <v>16684.352408773455</v>
      </c>
      <c r="I9" s="165">
        <v>-3.8149028004007546</v>
      </c>
      <c r="J9" s="165">
        <v>20.96312032683698</v>
      </c>
      <c r="K9" s="165">
        <v>26.094480255924363</v>
      </c>
      <c r="L9" s="165">
        <v>25.83366606929544</v>
      </c>
      <c r="M9" s="99"/>
      <c r="N9" s="99"/>
    </row>
    <row r="10" spans="3:14" ht="15">
      <c r="C10" s="52" t="s">
        <v>8</v>
      </c>
      <c r="D10" s="162">
        <v>-1329.0467997209653</v>
      </c>
      <c r="E10" s="162">
        <v>7253.981271111164</v>
      </c>
      <c r="F10" s="162">
        <v>3386.135102930264</v>
      </c>
      <c r="G10" s="161">
        <v>-3867.8461681808994</v>
      </c>
      <c r="H10" s="160">
        <v>4715.181902651229</v>
      </c>
      <c r="I10" s="162">
        <v>-53.32032195319445</v>
      </c>
      <c r="J10" s="162">
        <v>-805.4528556056027</v>
      </c>
      <c r="K10" s="162">
        <v>211.91795697423234</v>
      </c>
      <c r="L10" s="162">
        <v>-354.77922249548976</v>
      </c>
      <c r="M10" s="99"/>
      <c r="N10" s="99"/>
    </row>
    <row r="11" spans="3:14" ht="15">
      <c r="C11" s="52" t="s">
        <v>9</v>
      </c>
      <c r="D11" s="162">
        <v>65912.80492378998</v>
      </c>
      <c r="E11" s="162">
        <v>77237.39306747097</v>
      </c>
      <c r="F11" s="162">
        <v>77881.97542991221</v>
      </c>
      <c r="G11" s="161">
        <v>644.5823624412442</v>
      </c>
      <c r="H11" s="160">
        <v>11969.170506122231</v>
      </c>
      <c r="I11" s="162">
        <v>0.8345470203508386</v>
      </c>
      <c r="J11" s="162">
        <v>16.841312730385518</v>
      </c>
      <c r="K11" s="162">
        <v>19.413175609763123</v>
      </c>
      <c r="L11" s="162">
        <v>18.159097492454286</v>
      </c>
      <c r="M11" s="99"/>
      <c r="N11" s="99"/>
    </row>
    <row r="12" spans="3:14" ht="15">
      <c r="C12" s="53" t="s">
        <v>10</v>
      </c>
      <c r="D12" s="162">
        <v>2180.08310635</v>
      </c>
      <c r="E12" s="162">
        <v>3015.9592064000003</v>
      </c>
      <c r="F12" s="162">
        <v>2953.5285767200003</v>
      </c>
      <c r="G12" s="161">
        <v>-62.43062968000004</v>
      </c>
      <c r="H12" s="160">
        <v>773.4454703700003</v>
      </c>
      <c r="I12" s="162">
        <v>-2.070009088568554</v>
      </c>
      <c r="J12" s="162">
        <v>48.198056138271035</v>
      </c>
      <c r="K12" s="162">
        <v>71.5418191741472</v>
      </c>
      <c r="L12" s="162">
        <v>35.47779752602826</v>
      </c>
      <c r="M12" s="99"/>
      <c r="N12" s="99"/>
    </row>
    <row r="13" spans="3:14" ht="15">
      <c r="C13" s="53" t="s">
        <v>11</v>
      </c>
      <c r="D13" s="162">
        <v>187.96829313</v>
      </c>
      <c r="E13" s="162">
        <v>176.76718989</v>
      </c>
      <c r="F13" s="162">
        <v>189.08216784</v>
      </c>
      <c r="G13" s="161">
        <v>12.314977950000014</v>
      </c>
      <c r="H13" s="160">
        <v>1.1138747100000046</v>
      </c>
      <c r="I13" s="162">
        <v>6.966778143423262</v>
      </c>
      <c r="J13" s="162">
        <v>12.43172018196051</v>
      </c>
      <c r="K13" s="162">
        <v>10.330427901963738</v>
      </c>
      <c r="L13" s="162">
        <v>0.5925864896957074</v>
      </c>
      <c r="M13" s="99"/>
      <c r="N13" s="99"/>
    </row>
    <row r="14" spans="3:14" ht="15">
      <c r="C14" s="53" t="s">
        <v>12</v>
      </c>
      <c r="D14" s="162">
        <v>1443.67940243</v>
      </c>
      <c r="E14" s="162">
        <v>2079.8193710100004</v>
      </c>
      <c r="F14" s="162">
        <v>2090.7065501899997</v>
      </c>
      <c r="G14" s="161">
        <v>10.887179179999293</v>
      </c>
      <c r="H14" s="160">
        <v>647.0271477599997</v>
      </c>
      <c r="I14" s="162">
        <v>0.5234675343326699</v>
      </c>
      <c r="J14" s="162">
        <v>1.274329920809672</v>
      </c>
      <c r="K14" s="162">
        <v>31.550408208540443</v>
      </c>
      <c r="L14" s="162">
        <v>44.817924718668436</v>
      </c>
      <c r="M14" s="99"/>
      <c r="N14" s="99"/>
    </row>
    <row r="15" spans="3:14" ht="15">
      <c r="C15" s="53" t="s">
        <v>13</v>
      </c>
      <c r="D15" s="162">
        <v>24665.54181043999</v>
      </c>
      <c r="E15" s="162">
        <v>30355.669240654643</v>
      </c>
      <c r="F15" s="162">
        <v>30676.380636484675</v>
      </c>
      <c r="G15" s="161">
        <v>320.7113958300324</v>
      </c>
      <c r="H15" s="160">
        <v>6010.8388260446845</v>
      </c>
      <c r="I15" s="162">
        <v>1.0565123545374222</v>
      </c>
      <c r="J15" s="162">
        <v>22.25812837621043</v>
      </c>
      <c r="K15" s="162">
        <v>25.874927936802365</v>
      </c>
      <c r="L15" s="162">
        <v>24.369376810123523</v>
      </c>
      <c r="M15" s="99"/>
      <c r="N15" s="99"/>
    </row>
    <row r="16" spans="3:14" ht="15">
      <c r="C16" s="53" t="s">
        <v>14</v>
      </c>
      <c r="D16" s="162">
        <v>37435.53231144</v>
      </c>
      <c r="E16" s="162">
        <v>41609.17805951633</v>
      </c>
      <c r="F16" s="162">
        <v>41972.27749867754</v>
      </c>
      <c r="G16" s="161">
        <v>363.0994391612112</v>
      </c>
      <c r="H16" s="160">
        <v>4536.745187237539</v>
      </c>
      <c r="I16" s="162">
        <v>0.8726426622555397</v>
      </c>
      <c r="J16" s="162">
        <v>12.293284440654183</v>
      </c>
      <c r="K16" s="162">
        <v>12.276097728363823</v>
      </c>
      <c r="L16" s="162">
        <v>12.135643164479243</v>
      </c>
      <c r="M16" s="99"/>
      <c r="N16" s="99"/>
    </row>
    <row r="17" spans="3:14" ht="15.75">
      <c r="C17" s="49" t="s">
        <v>15</v>
      </c>
      <c r="D17" s="159">
        <v>21435.576577022155</v>
      </c>
      <c r="E17" s="159">
        <v>24195.196176082874</v>
      </c>
      <c r="F17" s="159">
        <v>24746.40409602336</v>
      </c>
      <c r="G17" s="161">
        <v>551.207919940487</v>
      </c>
      <c r="H17" s="160">
        <v>3310.8275190012064</v>
      </c>
      <c r="I17" s="162">
        <v>2.278170906030347</v>
      </c>
      <c r="J17" s="162">
        <v>15.717886507953322</v>
      </c>
      <c r="K17" s="162">
        <v>15.794276105429017</v>
      </c>
      <c r="L17" s="162">
        <v>15.445479187857464</v>
      </c>
      <c r="M17" s="99"/>
      <c r="N17" s="99"/>
    </row>
    <row r="18" spans="3:14" ht="16.5" thickBot="1">
      <c r="C18" s="54" t="s">
        <v>16</v>
      </c>
      <c r="D18" s="158">
        <v>68553.3992082671</v>
      </c>
      <c r="E18" s="158">
        <v>78012.1776696299</v>
      </c>
      <c r="F18" s="158">
        <v>78013.26465890126</v>
      </c>
      <c r="G18" s="157">
        <v>1.0869892713526497</v>
      </c>
      <c r="H18" s="156">
        <v>9459.865450634155</v>
      </c>
      <c r="I18" s="155">
        <v>0.001393358452260991</v>
      </c>
      <c r="J18" s="155">
        <v>12.04062309992601</v>
      </c>
      <c r="K18" s="155">
        <v>14.69443287150551</v>
      </c>
      <c r="L18" s="155">
        <v>13.799265324572701</v>
      </c>
      <c r="M18" s="99"/>
      <c r="N18" s="99"/>
    </row>
    <row r="19" spans="3:14" ht="15.75" thickBot="1">
      <c r="C19" s="11"/>
      <c r="D19" s="6"/>
      <c r="E19" s="6"/>
      <c r="F19" s="6"/>
      <c r="G19" s="6"/>
      <c r="H19" s="6"/>
      <c r="I19" s="6"/>
      <c r="J19" s="6"/>
      <c r="K19" s="6"/>
      <c r="L19" s="10"/>
      <c r="M19" s="99"/>
      <c r="N19" s="99"/>
    </row>
    <row r="20" spans="3:12" ht="18">
      <c r="C20" s="108" t="s">
        <v>143</v>
      </c>
      <c r="D20" s="109"/>
      <c r="E20" s="109"/>
      <c r="F20" s="109"/>
      <c r="G20" s="109"/>
      <c r="H20" s="109"/>
      <c r="I20" s="109"/>
      <c r="J20" s="110"/>
      <c r="K20" s="110"/>
      <c r="L20" s="110"/>
    </row>
    <row r="21" spans="3:12" ht="16.5">
      <c r="C21" s="77"/>
      <c r="D21" s="111" t="s">
        <v>149</v>
      </c>
      <c r="E21" s="112"/>
      <c r="F21" s="113"/>
      <c r="G21" s="119" t="s">
        <v>1</v>
      </c>
      <c r="H21" s="120"/>
      <c r="I21" s="78" t="s">
        <v>2</v>
      </c>
      <c r="J21" s="117" t="s">
        <v>3</v>
      </c>
      <c r="K21" s="125"/>
      <c r="L21" s="125"/>
    </row>
    <row r="22" spans="3:12" ht="15.75">
      <c r="C22" s="79"/>
      <c r="D22" s="80">
        <f>D6</f>
        <v>41730</v>
      </c>
      <c r="E22" s="80">
        <f>E6</f>
        <v>42064</v>
      </c>
      <c r="F22" s="80">
        <f>F6</f>
        <v>42095</v>
      </c>
      <c r="G22" s="78" t="s">
        <v>4</v>
      </c>
      <c r="H22" s="78" t="s">
        <v>5</v>
      </c>
      <c r="I22" s="78" t="s">
        <v>4</v>
      </c>
      <c r="J22" s="80">
        <f>J6</f>
        <v>42036</v>
      </c>
      <c r="K22" s="80">
        <f>K6</f>
        <v>42064</v>
      </c>
      <c r="L22" s="80">
        <f>L6</f>
        <v>42095</v>
      </c>
    </row>
    <row r="23" spans="3:12" ht="15">
      <c r="C23" s="55"/>
      <c r="D23" s="55"/>
      <c r="E23" s="55"/>
      <c r="F23" s="55"/>
      <c r="G23" s="55"/>
      <c r="H23" s="55"/>
      <c r="I23" s="55"/>
      <c r="J23" s="55"/>
      <c r="K23" s="55"/>
      <c r="L23" s="55"/>
    </row>
    <row r="24" spans="3:12" ht="15.75">
      <c r="C24" s="49" t="s">
        <v>17</v>
      </c>
      <c r="D24" s="177">
        <v>68553.39921246728</v>
      </c>
      <c r="E24" s="177">
        <v>78012.17766236822</v>
      </c>
      <c r="F24" s="177">
        <v>78013.26465880917</v>
      </c>
      <c r="G24" s="177">
        <v>1.0869964409503154</v>
      </c>
      <c r="H24" s="176">
        <v>9459.865446341893</v>
      </c>
      <c r="I24" s="177">
        <v>0.0013933676427477354</v>
      </c>
      <c r="J24" s="177">
        <v>12.04062309992601</v>
      </c>
      <c r="K24" s="177">
        <v>14.69443287150551</v>
      </c>
      <c r="L24" s="177">
        <v>13.799265324572701</v>
      </c>
    </row>
    <row r="25" spans="3:12" ht="15">
      <c r="C25" s="52" t="s">
        <v>18</v>
      </c>
      <c r="D25" s="175">
        <v>2137.0185162399994</v>
      </c>
      <c r="E25" s="175">
        <v>2418.32953558</v>
      </c>
      <c r="F25" s="175">
        <v>2651.9368420299998</v>
      </c>
      <c r="G25" s="175">
        <v>233.60730644999967</v>
      </c>
      <c r="H25" s="174">
        <v>514.9183257900004</v>
      </c>
      <c r="I25" s="175">
        <v>9.659862438638763</v>
      </c>
      <c r="J25" s="175">
        <v>23.319759770198598</v>
      </c>
      <c r="K25" s="175">
        <v>14.318220566896981</v>
      </c>
      <c r="L25" s="175">
        <v>24.095173807664477</v>
      </c>
    </row>
    <row r="26" spans="3:12" ht="15">
      <c r="C26" s="52" t="s">
        <v>19</v>
      </c>
      <c r="D26" s="175">
        <v>32867.694832680005</v>
      </c>
      <c r="E26" s="175">
        <v>36168.554863932804</v>
      </c>
      <c r="F26" s="175">
        <v>35547.09149642281</v>
      </c>
      <c r="G26" s="175">
        <v>-621.4633675099976</v>
      </c>
      <c r="H26" s="174">
        <v>2679.396663742802</v>
      </c>
      <c r="I26" s="175">
        <v>-1.7182421853678191</v>
      </c>
      <c r="J26" s="175">
        <v>7.610772172746154</v>
      </c>
      <c r="K26" s="175">
        <v>12.180854752054254</v>
      </c>
      <c r="L26" s="175">
        <v>8.152067485665913</v>
      </c>
    </row>
    <row r="27" spans="3:12" ht="15">
      <c r="C27" s="52" t="s">
        <v>20</v>
      </c>
      <c r="D27" s="175">
        <v>33548.68586354728</v>
      </c>
      <c r="E27" s="175">
        <v>39425.29326285542</v>
      </c>
      <c r="F27" s="175">
        <v>39814.23632035637</v>
      </c>
      <c r="G27" s="175">
        <v>388.9430575009537</v>
      </c>
      <c r="H27" s="174">
        <v>6265.550456809091</v>
      </c>
      <c r="I27" s="175">
        <v>0.9865318056299579</v>
      </c>
      <c r="J27" s="175">
        <v>15.464593046315308</v>
      </c>
      <c r="K27" s="175">
        <v>17.125662945278975</v>
      </c>
      <c r="L27" s="175">
        <v>18.67599369552951</v>
      </c>
    </row>
    <row r="28" spans="3:12" ht="15">
      <c r="C28" s="52" t="s">
        <v>21</v>
      </c>
      <c r="D28" s="175">
        <v>0</v>
      </c>
      <c r="E28" s="175">
        <v>0</v>
      </c>
      <c r="F28" s="175">
        <v>0</v>
      </c>
      <c r="G28" s="175">
        <v>0</v>
      </c>
      <c r="H28" s="174">
        <v>0</v>
      </c>
      <c r="I28" s="175">
        <v>0</v>
      </c>
      <c r="J28" s="175">
        <v>0</v>
      </c>
      <c r="K28" s="175">
        <v>0</v>
      </c>
      <c r="L28" s="175">
        <v>0</v>
      </c>
    </row>
    <row r="29" spans="3:12" ht="15">
      <c r="C29" s="9"/>
      <c r="D29" s="8"/>
      <c r="E29" s="8"/>
      <c r="F29" s="8"/>
      <c r="G29" s="8"/>
      <c r="H29" s="8"/>
      <c r="I29" s="8"/>
      <c r="J29" s="8"/>
      <c r="K29" s="8"/>
      <c r="L29" s="8"/>
    </row>
    <row r="30" spans="3:12" ht="15">
      <c r="C30" s="9"/>
      <c r="D30" s="8"/>
      <c r="E30" s="8"/>
      <c r="F30" s="8"/>
      <c r="G30" s="8"/>
      <c r="H30" s="8"/>
      <c r="I30" s="8"/>
      <c r="J30" s="8"/>
      <c r="K30" s="8"/>
      <c r="L30" s="8"/>
    </row>
    <row r="31" spans="3:12" ht="15.75" thickBot="1">
      <c r="C31" s="7"/>
      <c r="D31" s="6"/>
      <c r="E31" s="6"/>
      <c r="F31" s="6"/>
      <c r="G31" s="6"/>
      <c r="H31" s="6"/>
      <c r="I31" s="6"/>
      <c r="J31" s="6"/>
      <c r="K31" s="6"/>
      <c r="L31" s="1"/>
    </row>
    <row r="32" spans="3:12" ht="19.5">
      <c r="C32" s="107" t="s">
        <v>22</v>
      </c>
      <c r="D32" s="107"/>
      <c r="E32" s="107"/>
      <c r="F32" s="107"/>
      <c r="G32" s="107"/>
      <c r="H32" s="107"/>
      <c r="I32" s="107"/>
      <c r="J32" s="107"/>
      <c r="K32" s="107"/>
      <c r="L32" s="107"/>
    </row>
    <row r="33" spans="3:12" ht="15.75">
      <c r="C33" s="77"/>
      <c r="D33" s="111" t="s">
        <v>149</v>
      </c>
      <c r="E33" s="112"/>
      <c r="F33" s="113"/>
      <c r="G33" s="117" t="s">
        <v>23</v>
      </c>
      <c r="H33" s="121"/>
      <c r="I33" s="78" t="s">
        <v>2</v>
      </c>
      <c r="J33" s="117" t="s">
        <v>3</v>
      </c>
      <c r="K33" s="118"/>
      <c r="L33" s="118"/>
    </row>
    <row r="34" spans="3:12" ht="15.75">
      <c r="C34" s="79"/>
      <c r="D34" s="80">
        <f>D6</f>
        <v>41730</v>
      </c>
      <c r="E34" s="80">
        <f>E6</f>
        <v>42064</v>
      </c>
      <c r="F34" s="80">
        <f>F6</f>
        <v>42095</v>
      </c>
      <c r="G34" s="78" t="s">
        <v>4</v>
      </c>
      <c r="H34" s="78" t="s">
        <v>5</v>
      </c>
      <c r="I34" s="78" t="s">
        <v>4</v>
      </c>
      <c r="J34" s="80">
        <f>J22</f>
        <v>42036</v>
      </c>
      <c r="K34" s="80">
        <f>K22</f>
        <v>42064</v>
      </c>
      <c r="L34" s="80">
        <f>L22</f>
        <v>42095</v>
      </c>
    </row>
    <row r="35" spans="3:12" ht="15">
      <c r="C35" s="55"/>
      <c r="D35" s="55"/>
      <c r="E35" s="55"/>
      <c r="F35" s="55"/>
      <c r="G35" s="55"/>
      <c r="H35" s="55"/>
      <c r="I35" s="55"/>
      <c r="J35" s="55"/>
      <c r="K35" s="55"/>
      <c r="L35" s="55"/>
    </row>
    <row r="36" spans="3:12" ht="15.75">
      <c r="C36" s="56" t="s">
        <v>24</v>
      </c>
      <c r="D36" s="183">
        <v>62252.63792734</v>
      </c>
      <c r="E36" s="183">
        <v>72084.45076500098</v>
      </c>
      <c r="F36" s="183">
        <v>72737.81023850222</v>
      </c>
      <c r="G36" s="183">
        <v>653.3594735012448</v>
      </c>
      <c r="H36" s="182">
        <v>10485.17231116222</v>
      </c>
      <c r="I36" s="183">
        <v>0.9063805946600473</v>
      </c>
      <c r="J36" s="183">
        <v>16.383242021387055</v>
      </c>
      <c r="K36" s="183">
        <v>17.58549783926973</v>
      </c>
      <c r="L36" s="183">
        <v>16.842936557002286</v>
      </c>
    </row>
    <row r="37" spans="3:12" ht="15">
      <c r="C37" s="57" t="s">
        <v>10</v>
      </c>
      <c r="D37" s="181">
        <v>2180.08210635</v>
      </c>
      <c r="E37" s="181">
        <v>3015.9582064</v>
      </c>
      <c r="F37" s="181">
        <v>2953.52757672</v>
      </c>
      <c r="G37" s="181">
        <v>-62.43062968000004</v>
      </c>
      <c r="H37" s="180">
        <v>773.4454703700003</v>
      </c>
      <c r="I37" s="181">
        <v>-2.0700097749206012</v>
      </c>
      <c r="J37" s="181">
        <v>49.362040590886984</v>
      </c>
      <c r="K37" s="181">
        <v>72.9831773946174</v>
      </c>
      <c r="L37" s="181">
        <v>35.47781379963439</v>
      </c>
    </row>
    <row r="38" spans="3:12" ht="15.75">
      <c r="C38" s="57" t="s">
        <v>25</v>
      </c>
      <c r="D38" s="183">
        <v>24610.81581043999</v>
      </c>
      <c r="E38" s="183">
        <v>30197.722240654643</v>
      </c>
      <c r="F38" s="183">
        <v>30547.729636484673</v>
      </c>
      <c r="G38" s="183">
        <v>350.0073958300309</v>
      </c>
      <c r="H38" s="182">
        <v>5936.913826044682</v>
      </c>
      <c r="I38" s="183">
        <v>1.1590523054709811</v>
      </c>
      <c r="J38" s="183">
        <v>22.325961264990806</v>
      </c>
      <c r="K38" s="183">
        <v>25.6090766807687</v>
      </c>
      <c r="L38" s="183">
        <v>24.12318986811572</v>
      </c>
    </row>
    <row r="39" spans="3:12" ht="15">
      <c r="C39" s="58" t="s">
        <v>26</v>
      </c>
      <c r="D39" s="181">
        <v>17099.607586479997</v>
      </c>
      <c r="E39" s="181">
        <v>20717.116753605675</v>
      </c>
      <c r="F39" s="181">
        <v>20316.92312470476</v>
      </c>
      <c r="G39" s="181">
        <v>-400.1936289009136</v>
      </c>
      <c r="H39" s="180">
        <v>3217.315538224764</v>
      </c>
      <c r="I39" s="181">
        <v>-1.9317052351469834</v>
      </c>
      <c r="J39" s="181">
        <v>17.936587281579275</v>
      </c>
      <c r="K39" s="181">
        <v>24.506155737339608</v>
      </c>
      <c r="L39" s="181">
        <v>18.81514252273586</v>
      </c>
    </row>
    <row r="40" spans="3:12" ht="15">
      <c r="C40" s="59" t="s">
        <v>27</v>
      </c>
      <c r="D40" s="181">
        <v>7012.919476749997</v>
      </c>
      <c r="E40" s="181">
        <v>7673.759</v>
      </c>
      <c r="F40" s="181">
        <v>8731.310815400011</v>
      </c>
      <c r="G40" s="181">
        <v>1057.551815400011</v>
      </c>
      <c r="H40" s="180">
        <v>1718.3913386500144</v>
      </c>
      <c r="I40" s="181">
        <v>13.781405115798021</v>
      </c>
      <c r="J40" s="181">
        <v>19.56678401128955</v>
      </c>
      <c r="K40" s="181">
        <v>14.226794655486206</v>
      </c>
      <c r="L40" s="181">
        <v>24.406456305997484</v>
      </c>
    </row>
    <row r="41" spans="3:12" ht="15">
      <c r="C41" s="59" t="s">
        <v>28</v>
      </c>
      <c r="D41" s="181">
        <v>4082.5579667200004</v>
      </c>
      <c r="E41" s="181">
        <v>5807.27265122782</v>
      </c>
      <c r="F41" s="181">
        <v>5054.098659046365</v>
      </c>
      <c r="G41" s="181">
        <v>-753.1739921814542</v>
      </c>
      <c r="H41" s="180">
        <v>971.5406923263649</v>
      </c>
      <c r="I41" s="181">
        <v>-12.969495965067393</v>
      </c>
      <c r="J41" s="181">
        <v>11.65106234586608</v>
      </c>
      <c r="K41" s="181">
        <v>44.65935413963198</v>
      </c>
      <c r="L41" s="181">
        <v>23.797352058344877</v>
      </c>
    </row>
    <row r="42" spans="3:12" ht="15">
      <c r="C42" s="59" t="s">
        <v>29</v>
      </c>
      <c r="D42" s="181">
        <v>5979.574209009999</v>
      </c>
      <c r="E42" s="181">
        <v>7212.477523487854</v>
      </c>
      <c r="F42" s="181">
        <v>6507.750693738385</v>
      </c>
      <c r="G42" s="181">
        <v>-704.7268297494693</v>
      </c>
      <c r="H42" s="180">
        <v>528.1764847283857</v>
      </c>
      <c r="I42" s="181">
        <v>-9.770939700740628</v>
      </c>
      <c r="J42" s="181">
        <v>20.125946582310263</v>
      </c>
      <c r="K42" s="181">
        <v>22.529584724921502</v>
      </c>
      <c r="L42" s="181">
        <v>8.83301162033463</v>
      </c>
    </row>
    <row r="43" spans="3:12" ht="15">
      <c r="C43" s="58" t="s">
        <v>30</v>
      </c>
      <c r="D43" s="181">
        <v>4016.3492453499944</v>
      </c>
      <c r="E43" s="181">
        <v>4275.857699638969</v>
      </c>
      <c r="F43" s="181">
        <v>4843.648722929914</v>
      </c>
      <c r="G43" s="181">
        <v>567.7910232909444</v>
      </c>
      <c r="H43" s="180">
        <v>827.2994775799193</v>
      </c>
      <c r="I43" s="181">
        <v>13.27899717848154</v>
      </c>
      <c r="J43" s="181">
        <v>14.223518038063032</v>
      </c>
      <c r="K43" s="181">
        <v>5.786706038368994</v>
      </c>
      <c r="L43" s="181">
        <v>20.598295293611258</v>
      </c>
    </row>
    <row r="44" spans="3:12" ht="15">
      <c r="C44" s="58" t="s">
        <v>31</v>
      </c>
      <c r="D44" s="181">
        <v>219.98945938000003</v>
      </c>
      <c r="E44" s="181">
        <v>290.61775261</v>
      </c>
      <c r="F44" s="181">
        <v>323.72052664</v>
      </c>
      <c r="G44" s="181">
        <v>33.10277402999998</v>
      </c>
      <c r="H44" s="180">
        <v>103.73106725999997</v>
      </c>
      <c r="I44" s="181">
        <v>11.390485864235165</v>
      </c>
      <c r="J44" s="181">
        <v>48.30123368287029</v>
      </c>
      <c r="K44" s="181">
        <v>67.50031538394252</v>
      </c>
      <c r="L44" s="181">
        <v>47.152744296179904</v>
      </c>
    </row>
    <row r="45" spans="3:12" ht="15">
      <c r="C45" s="58" t="s">
        <v>32</v>
      </c>
      <c r="D45" s="181">
        <v>3274.8695192299997</v>
      </c>
      <c r="E45" s="181">
        <v>4914.1300347999995</v>
      </c>
      <c r="F45" s="181">
        <v>5063.437262209999</v>
      </c>
      <c r="G45" s="181">
        <v>149.30722740999954</v>
      </c>
      <c r="H45" s="180">
        <v>1788.5677429799994</v>
      </c>
      <c r="I45" s="181">
        <v>3.0383247157210445</v>
      </c>
      <c r="J45" s="181">
        <v>54.35408732143261</v>
      </c>
      <c r="K45" s="181">
        <v>54.23462487263863</v>
      </c>
      <c r="L45" s="181">
        <v>54.61493144925464</v>
      </c>
    </row>
    <row r="46" spans="3:12" ht="15.75">
      <c r="C46" s="57" t="s">
        <v>33</v>
      </c>
      <c r="D46" s="183">
        <v>37359.83262031001</v>
      </c>
      <c r="E46" s="183">
        <v>41512.14876545633</v>
      </c>
      <c r="F46" s="183">
        <v>41892.456547627546</v>
      </c>
      <c r="G46" s="183">
        <v>380.30778217121406</v>
      </c>
      <c r="H46" s="182">
        <v>4532.623927317538</v>
      </c>
      <c r="I46" s="183">
        <v>0.9161361034813045</v>
      </c>
      <c r="J46" s="183">
        <v>12.291172907627505</v>
      </c>
      <c r="K46" s="183">
        <v>12.23328717149292</v>
      </c>
      <c r="L46" s="183">
        <v>12.132345381155316</v>
      </c>
    </row>
    <row r="47" spans="3:12" ht="15">
      <c r="C47" s="58" t="s">
        <v>34</v>
      </c>
      <c r="D47" s="181">
        <v>30262.513209990007</v>
      </c>
      <c r="E47" s="181">
        <v>33045.679490053226</v>
      </c>
      <c r="F47" s="181">
        <v>33885.229188128505</v>
      </c>
      <c r="G47" s="181">
        <v>839.5496980752796</v>
      </c>
      <c r="H47" s="180">
        <v>3622.715978138498</v>
      </c>
      <c r="I47" s="181">
        <v>2.540573264132713</v>
      </c>
      <c r="J47" s="181">
        <v>11.149108754601112</v>
      </c>
      <c r="K47" s="181">
        <v>10.272577536116078</v>
      </c>
      <c r="L47" s="181">
        <v>11.970968679966077</v>
      </c>
    </row>
    <row r="48" spans="3:12" ht="15">
      <c r="C48" s="59" t="s">
        <v>27</v>
      </c>
      <c r="D48" s="181">
        <v>25085.929077810004</v>
      </c>
      <c r="E48" s="181">
        <v>27940.680291859997</v>
      </c>
      <c r="F48" s="181">
        <v>28701.197804909993</v>
      </c>
      <c r="G48" s="181">
        <v>760.5175130499956</v>
      </c>
      <c r="H48" s="180">
        <v>3615.2687270999886</v>
      </c>
      <c r="I48" s="181">
        <v>2.7219004874106747</v>
      </c>
      <c r="J48" s="181">
        <v>10.396721034195687</v>
      </c>
      <c r="K48" s="181">
        <v>12.48083188424575</v>
      </c>
      <c r="L48" s="181">
        <v>14.411540094394626</v>
      </c>
    </row>
    <row r="49" spans="3:12" ht="15">
      <c r="C49" s="59" t="s">
        <v>35</v>
      </c>
      <c r="D49" s="181">
        <v>2923.94997711</v>
      </c>
      <c r="E49" s="181">
        <v>2659.4149199934222</v>
      </c>
      <c r="F49" s="181">
        <v>2679.690758758129</v>
      </c>
      <c r="G49" s="181">
        <v>20.275838764706805</v>
      </c>
      <c r="H49" s="180">
        <v>-244.2592183518709</v>
      </c>
      <c r="I49" s="181">
        <v>0.7624172750281839</v>
      </c>
      <c r="J49" s="181">
        <v>17.396937830079672</v>
      </c>
      <c r="K49" s="181">
        <v>-8.065773590971348</v>
      </c>
      <c r="L49" s="181">
        <v>-8.353741352076549</v>
      </c>
    </row>
    <row r="50" spans="3:12" ht="15">
      <c r="C50" s="59" t="s">
        <v>29</v>
      </c>
      <c r="D50" s="181">
        <v>2252.63415507</v>
      </c>
      <c r="E50" s="181">
        <v>2445.5842781998044</v>
      </c>
      <c r="F50" s="181">
        <v>2504.340624460381</v>
      </c>
      <c r="G50" s="181">
        <v>58.75634626057672</v>
      </c>
      <c r="H50" s="180">
        <v>251.70646939038124</v>
      </c>
      <c r="I50" s="181">
        <v>2.4025484128409302</v>
      </c>
      <c r="J50" s="181">
        <v>11.546027733833487</v>
      </c>
      <c r="K50" s="181">
        <v>9.464262958940296</v>
      </c>
      <c r="L50" s="181">
        <v>11.173872544898856</v>
      </c>
    </row>
    <row r="51" spans="3:12" ht="15">
      <c r="C51" s="58" t="s">
        <v>30</v>
      </c>
      <c r="D51" s="181">
        <v>5265.3021822100045</v>
      </c>
      <c r="E51" s="181">
        <v>6756.147920623104</v>
      </c>
      <c r="F51" s="181">
        <v>6219.660452089049</v>
      </c>
      <c r="G51" s="181">
        <v>-536.4874685340556</v>
      </c>
      <c r="H51" s="180">
        <v>954.3582698790442</v>
      </c>
      <c r="I51" s="181">
        <v>-7.940730055605067</v>
      </c>
      <c r="J51" s="181">
        <v>23.48691043262758</v>
      </c>
      <c r="K51" s="181">
        <v>29.13022073595297</v>
      </c>
      <c r="L51" s="181">
        <v>18.12542256555676</v>
      </c>
    </row>
    <row r="52" spans="3:12" ht="15">
      <c r="C52" s="58" t="s">
        <v>31</v>
      </c>
      <c r="D52" s="181">
        <v>12.73230952</v>
      </c>
      <c r="E52" s="181">
        <v>12.55094426</v>
      </c>
      <c r="F52" s="181">
        <v>6.139148840000001</v>
      </c>
      <c r="G52" s="181">
        <v>-6.411795419999999</v>
      </c>
      <c r="H52" s="180">
        <v>-6.593160679999999</v>
      </c>
      <c r="I52" s="181">
        <v>-51.08615963210404</v>
      </c>
      <c r="J52" s="181">
        <v>-31.37596082144778</v>
      </c>
      <c r="K52" s="181">
        <v>110.93553526965879</v>
      </c>
      <c r="L52" s="181">
        <v>-51.78291235885695</v>
      </c>
    </row>
    <row r="53" spans="3:12" ht="15">
      <c r="C53" s="58" t="s">
        <v>32</v>
      </c>
      <c r="D53" s="181">
        <v>1819.28491859</v>
      </c>
      <c r="E53" s="181">
        <v>1697.7704105199998</v>
      </c>
      <c r="F53" s="181">
        <v>1781.4277585700002</v>
      </c>
      <c r="G53" s="181">
        <v>83.65734805000034</v>
      </c>
      <c r="H53" s="180">
        <v>-37.85716001999981</v>
      </c>
      <c r="I53" s="181">
        <v>4.927482981893732</v>
      </c>
      <c r="J53" s="181">
        <v>0.04482474285072424</v>
      </c>
      <c r="K53" s="181">
        <v>-4.732869284977936</v>
      </c>
      <c r="L53" s="181">
        <v>-2.0808813195318687</v>
      </c>
    </row>
    <row r="54" spans="3:12" ht="16.5" thickBot="1">
      <c r="C54" s="60" t="s">
        <v>36</v>
      </c>
      <c r="D54" s="179">
        <v>281.98949659</v>
      </c>
      <c r="E54" s="179">
        <v>374.57975888999994</v>
      </c>
      <c r="F54" s="179">
        <v>297.62405438999997</v>
      </c>
      <c r="G54" s="179">
        <v>-76.95570449999997</v>
      </c>
      <c r="H54" s="178">
        <v>15.634557799999982</v>
      </c>
      <c r="I54" s="179">
        <v>-20.544544298935005</v>
      </c>
      <c r="J54" s="179">
        <v>34.18389436042264</v>
      </c>
      <c r="K54" s="179">
        <v>35.988468005668864</v>
      </c>
      <c r="L54" s="179">
        <v>5.5443759391974545</v>
      </c>
    </row>
    <row r="55" spans="3:12" ht="15">
      <c r="C55" s="63"/>
      <c r="D55" s="3"/>
      <c r="E55" s="5"/>
      <c r="F55" s="5"/>
      <c r="G55" s="4"/>
      <c r="H55" s="4"/>
      <c r="I55" s="3"/>
      <c r="J55" s="3"/>
      <c r="K55" s="3"/>
      <c r="L55" s="2"/>
    </row>
  </sheetData>
  <sheetProtection/>
  <mergeCells count="13">
    <mergeCell ref="C4:L4"/>
    <mergeCell ref="J5:L5"/>
    <mergeCell ref="J21:L21"/>
    <mergeCell ref="C32:L32"/>
    <mergeCell ref="C20:L20"/>
    <mergeCell ref="D5:F5"/>
    <mergeCell ref="C3:L3"/>
    <mergeCell ref="D33:F33"/>
    <mergeCell ref="D21:F21"/>
    <mergeCell ref="J33:L33"/>
    <mergeCell ref="G5:H5"/>
    <mergeCell ref="G33:H33"/>
    <mergeCell ref="G21:H2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6:N27"/>
  <sheetViews>
    <sheetView zoomScalePageLayoutView="0" workbookViewId="0" topLeftCell="A1">
      <selection activeCell="L37" sqref="L37"/>
    </sheetView>
  </sheetViews>
  <sheetFormatPr defaultColWidth="9.140625" defaultRowHeight="15"/>
  <sheetData>
    <row r="6" spans="3:14" ht="16.5">
      <c r="C6" s="126" t="s">
        <v>140</v>
      </c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</row>
    <row r="27" spans="3:12" ht="19.5">
      <c r="C27" s="61" t="s">
        <v>139</v>
      </c>
      <c r="D27" s="62"/>
      <c r="E27" s="62"/>
      <c r="F27" s="62"/>
      <c r="G27" s="62"/>
      <c r="H27" s="62"/>
      <c r="I27" s="62"/>
      <c r="J27" s="62"/>
      <c r="K27" s="62"/>
      <c r="L27" s="62"/>
    </row>
  </sheetData>
  <sheetProtection/>
  <mergeCells count="1">
    <mergeCell ref="C6:N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4:N27"/>
  <sheetViews>
    <sheetView zoomScalePageLayoutView="0" workbookViewId="0" topLeftCell="A12">
      <selection activeCell="B3" sqref="B3:N50"/>
    </sheetView>
  </sheetViews>
  <sheetFormatPr defaultColWidth="9.140625" defaultRowHeight="15"/>
  <cols>
    <col min="2" max="2" width="9.7109375" style="0" customWidth="1"/>
  </cols>
  <sheetData>
    <row r="4" spans="3:14" ht="16.5">
      <c r="C4" s="128" t="s">
        <v>142</v>
      </c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</row>
    <row r="27" spans="3:14" ht="16.5">
      <c r="C27" s="128" t="s">
        <v>141</v>
      </c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</row>
  </sheetData>
  <sheetProtection/>
  <mergeCells count="2">
    <mergeCell ref="C27:N27"/>
    <mergeCell ref="C4:N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8"/>
  <sheetViews>
    <sheetView zoomScalePageLayoutView="0" workbookViewId="0" topLeftCell="A64">
      <selection activeCell="B1" sqref="B1:D88"/>
    </sheetView>
  </sheetViews>
  <sheetFormatPr defaultColWidth="9.140625" defaultRowHeight="15"/>
  <cols>
    <col min="2" max="2" width="56.8515625" style="0" customWidth="1"/>
    <col min="3" max="3" width="18.7109375" style="0" customWidth="1"/>
    <col min="4" max="4" width="15.8515625" style="0" customWidth="1"/>
    <col min="5" max="5" width="19.140625" style="0" customWidth="1"/>
  </cols>
  <sheetData>
    <row r="1" spans="2:4" ht="15.75" thickBot="1">
      <c r="B1" s="67" t="s">
        <v>37</v>
      </c>
      <c r="C1" s="12"/>
      <c r="D1" s="12"/>
    </row>
    <row r="2" spans="2:4" ht="17.25" thickBot="1">
      <c r="B2" s="95" t="s">
        <v>38</v>
      </c>
      <c r="C2" s="26">
        <v>42067</v>
      </c>
      <c r="D2" s="26">
        <v>42099</v>
      </c>
    </row>
    <row r="3" spans="2:4" ht="15.75">
      <c r="B3" s="96"/>
      <c r="C3" s="27"/>
      <c r="D3" s="27"/>
    </row>
    <row r="4" spans="2:4" ht="15.75">
      <c r="B4" s="96" t="s">
        <v>39</v>
      </c>
      <c r="C4" s="28">
        <v>6.25</v>
      </c>
      <c r="D4" s="28">
        <v>6.25</v>
      </c>
    </row>
    <row r="5" spans="2:4" ht="15.75">
      <c r="B5" s="96"/>
      <c r="C5" s="28"/>
      <c r="D5" s="28"/>
    </row>
    <row r="6" spans="2:4" ht="15.75">
      <c r="B6" s="96" t="s">
        <v>40</v>
      </c>
      <c r="C6" s="28">
        <v>10</v>
      </c>
      <c r="D6" s="28">
        <v>10</v>
      </c>
    </row>
    <row r="7" spans="2:4" ht="15.75">
      <c r="B7" s="96"/>
      <c r="C7" s="28"/>
      <c r="D7" s="28"/>
    </row>
    <row r="8" spans="2:4" ht="15.75">
      <c r="B8" s="96" t="s">
        <v>41</v>
      </c>
      <c r="C8" s="28">
        <v>11</v>
      </c>
      <c r="D8" s="28">
        <v>11</v>
      </c>
    </row>
    <row r="9" spans="2:4" ht="15.75">
      <c r="B9" s="96"/>
      <c r="C9" s="28"/>
      <c r="D9" s="28"/>
    </row>
    <row r="10" spans="2:4" ht="15.75">
      <c r="B10" s="96" t="s">
        <v>42</v>
      </c>
      <c r="C10" s="28">
        <v>9.33</v>
      </c>
      <c r="D10" s="28">
        <v>9.25</v>
      </c>
    </row>
    <row r="11" spans="2:4" ht="15.75">
      <c r="B11" s="96"/>
      <c r="C11" s="28"/>
      <c r="D11" s="28"/>
    </row>
    <row r="12" spans="2:4" ht="15.75">
      <c r="B12" s="96" t="s">
        <v>43</v>
      </c>
      <c r="C12" s="28">
        <v>4.59</v>
      </c>
      <c r="D12" s="28">
        <v>4.6</v>
      </c>
    </row>
    <row r="13" spans="2:4" ht="15.75">
      <c r="B13" s="96"/>
      <c r="C13" s="28"/>
      <c r="D13" s="28"/>
    </row>
    <row r="14" spans="2:4" ht="16.5">
      <c r="B14" s="97" t="s">
        <v>44</v>
      </c>
      <c r="C14" s="28"/>
      <c r="D14" s="28"/>
    </row>
    <row r="15" spans="2:4" ht="15.75">
      <c r="B15" s="96"/>
      <c r="C15" s="28"/>
      <c r="D15" s="28"/>
    </row>
    <row r="16" spans="2:4" ht="15.75">
      <c r="B16" s="96" t="s">
        <v>45</v>
      </c>
      <c r="C16" s="28">
        <v>6.07</v>
      </c>
      <c r="D16" s="28">
        <v>6.22</v>
      </c>
    </row>
    <row r="17" spans="2:4" ht="15.75">
      <c r="B17" s="96" t="s">
        <v>46</v>
      </c>
      <c r="C17" s="28">
        <v>6.3</v>
      </c>
      <c r="D17" s="28">
        <v>6.33</v>
      </c>
    </row>
    <row r="18" spans="2:4" ht="15.75">
      <c r="B18" s="96" t="s">
        <v>47</v>
      </c>
      <c r="C18" s="28">
        <v>180</v>
      </c>
      <c r="D18" s="28">
        <v>550</v>
      </c>
    </row>
    <row r="19" spans="2:4" ht="15.75">
      <c r="B19" s="96" t="s">
        <v>48</v>
      </c>
      <c r="C19" s="28">
        <v>171.74</v>
      </c>
      <c r="D19" s="28">
        <v>452.24</v>
      </c>
    </row>
    <row r="20" spans="2:4" ht="15.75">
      <c r="B20" s="96"/>
      <c r="C20" s="28"/>
      <c r="D20" s="28"/>
    </row>
    <row r="21" spans="2:4" ht="16.5">
      <c r="B21" s="97" t="s">
        <v>49</v>
      </c>
      <c r="C21" s="28"/>
      <c r="D21" s="28"/>
    </row>
    <row r="22" spans="2:4" ht="15.75">
      <c r="B22" s="96"/>
      <c r="C22" s="28"/>
      <c r="D22" s="28"/>
    </row>
    <row r="23" spans="2:4" ht="15.75">
      <c r="B23" s="96" t="s">
        <v>45</v>
      </c>
      <c r="C23" s="28">
        <v>6.55</v>
      </c>
      <c r="D23" s="28">
        <v>6.56</v>
      </c>
    </row>
    <row r="24" spans="2:4" ht="15.75">
      <c r="B24" s="96" t="s">
        <v>50</v>
      </c>
      <c r="C24" s="28">
        <v>6.89</v>
      </c>
      <c r="D24" s="28">
        <v>6.89</v>
      </c>
    </row>
    <row r="25" spans="2:4" ht="15.75">
      <c r="B25" s="96" t="s">
        <v>47</v>
      </c>
      <c r="C25" s="28">
        <v>300</v>
      </c>
      <c r="D25" s="28">
        <v>620</v>
      </c>
    </row>
    <row r="26" spans="2:4" ht="15.75">
      <c r="B26" s="96" t="s">
        <v>48</v>
      </c>
      <c r="C26" s="28">
        <v>290</v>
      </c>
      <c r="D26" s="28">
        <v>560</v>
      </c>
    </row>
    <row r="27" spans="2:4" ht="15.75">
      <c r="B27" s="96"/>
      <c r="C27" s="28"/>
      <c r="D27" s="28"/>
    </row>
    <row r="28" spans="2:4" ht="16.5">
      <c r="B28" s="97" t="s">
        <v>51</v>
      </c>
      <c r="C28" s="28"/>
      <c r="D28" s="28"/>
    </row>
    <row r="29" spans="2:4" ht="16.5">
      <c r="B29" s="97"/>
      <c r="C29" s="28"/>
      <c r="D29" s="28"/>
    </row>
    <row r="30" spans="2:4" ht="15.75">
      <c r="B30" s="96" t="s">
        <v>45</v>
      </c>
      <c r="C30" s="28">
        <v>6.58</v>
      </c>
      <c r="D30" s="28">
        <v>6.64</v>
      </c>
    </row>
    <row r="31" spans="2:4" ht="15.75">
      <c r="B31" s="96" t="s">
        <v>50</v>
      </c>
      <c r="C31" s="28">
        <v>6.98</v>
      </c>
      <c r="D31" s="28">
        <v>7.04</v>
      </c>
    </row>
    <row r="32" spans="2:4" ht="15.75">
      <c r="B32" s="96" t="s">
        <v>47</v>
      </c>
      <c r="C32" s="28">
        <v>800</v>
      </c>
      <c r="D32" s="28">
        <v>300</v>
      </c>
    </row>
    <row r="33" spans="2:4" ht="15.75">
      <c r="B33" s="96" t="s">
        <v>48</v>
      </c>
      <c r="C33" s="28">
        <v>800</v>
      </c>
      <c r="D33" s="28">
        <v>220</v>
      </c>
    </row>
    <row r="34" spans="2:4" ht="15.75">
      <c r="B34" s="96"/>
      <c r="C34" s="28"/>
      <c r="D34" s="28"/>
    </row>
    <row r="35" spans="2:4" ht="16.5">
      <c r="B35" s="97" t="s">
        <v>52</v>
      </c>
      <c r="C35" s="28"/>
      <c r="D35" s="28"/>
    </row>
    <row r="36" spans="2:4" ht="15.75">
      <c r="B36" s="96"/>
      <c r="C36" s="28"/>
      <c r="D36" s="28"/>
    </row>
    <row r="37" spans="2:4" ht="15.75">
      <c r="B37" s="96" t="s">
        <v>45</v>
      </c>
      <c r="C37" s="28">
        <v>6.73</v>
      </c>
      <c r="D37" s="28">
        <v>6.75</v>
      </c>
    </row>
    <row r="38" spans="2:4" ht="15.75">
      <c r="B38" s="96" t="s">
        <v>50</v>
      </c>
      <c r="C38" s="28">
        <v>7.21</v>
      </c>
      <c r="D38" s="28">
        <v>7.24</v>
      </c>
    </row>
    <row r="39" spans="2:4" ht="15.75">
      <c r="B39" s="96" t="s">
        <v>47</v>
      </c>
      <c r="C39" s="28">
        <v>500</v>
      </c>
      <c r="D39" s="28">
        <v>350</v>
      </c>
    </row>
    <row r="40" spans="2:4" ht="15.75">
      <c r="B40" s="96" t="s">
        <v>48</v>
      </c>
      <c r="C40" s="28">
        <v>500</v>
      </c>
      <c r="D40" s="28">
        <v>280</v>
      </c>
    </row>
    <row r="41" spans="2:4" ht="15.75">
      <c r="B41" s="96"/>
      <c r="C41" s="28"/>
      <c r="D41" s="28"/>
    </row>
    <row r="42" spans="2:4" ht="15.75">
      <c r="B42" s="96"/>
      <c r="C42" s="28"/>
      <c r="D42" s="28"/>
    </row>
    <row r="43" spans="2:4" ht="15.75">
      <c r="B43" s="96"/>
      <c r="C43" s="28"/>
      <c r="D43" s="28"/>
    </row>
    <row r="44" spans="2:4" ht="16.5">
      <c r="B44" s="97" t="s">
        <v>53</v>
      </c>
      <c r="C44" s="28">
        <v>10206.78</v>
      </c>
      <c r="D44" s="28">
        <v>10514.54</v>
      </c>
    </row>
    <row r="45" spans="2:4" ht="15.75">
      <c r="B45" s="96"/>
      <c r="C45" s="28"/>
      <c r="D45" s="28"/>
    </row>
    <row r="46" spans="2:4" ht="15.75">
      <c r="B46" s="96"/>
      <c r="C46" s="28"/>
      <c r="D46" s="28"/>
    </row>
    <row r="47" spans="2:4" ht="16.5" thickBot="1">
      <c r="B47" s="96"/>
      <c r="C47" s="28"/>
      <c r="D47" s="28"/>
    </row>
    <row r="48" spans="2:4" ht="17.25" thickBot="1">
      <c r="B48" s="95" t="s">
        <v>54</v>
      </c>
      <c r="C48" s="26">
        <v>42072</v>
      </c>
      <c r="D48" s="26">
        <v>42103</v>
      </c>
    </row>
    <row r="49" spans="2:4" ht="15.75">
      <c r="B49" s="96"/>
      <c r="C49" s="29"/>
      <c r="D49" s="29"/>
    </row>
    <row r="50" spans="2:4" ht="16.5">
      <c r="B50" s="97" t="s">
        <v>55</v>
      </c>
      <c r="C50" s="30"/>
      <c r="D50" s="30"/>
    </row>
    <row r="51" spans="2:4" ht="15.75">
      <c r="B51" s="96"/>
      <c r="C51" s="28"/>
      <c r="D51" s="28"/>
    </row>
    <row r="52" spans="2:4" ht="15.75">
      <c r="B52" s="96" t="s">
        <v>56</v>
      </c>
      <c r="C52" s="31">
        <v>13690.07</v>
      </c>
      <c r="D52" s="31">
        <v>13766.78</v>
      </c>
    </row>
    <row r="53" spans="2:4" s="75" customFormat="1" ht="15.75">
      <c r="B53" s="96"/>
      <c r="C53" s="31"/>
      <c r="D53" s="31"/>
    </row>
    <row r="54" spans="2:4" s="75" customFormat="1" ht="15.75">
      <c r="B54" s="96"/>
      <c r="C54" s="31"/>
      <c r="D54" s="31"/>
    </row>
    <row r="55" spans="1:4" s="100" customFormat="1" ht="15.75">
      <c r="A55" s="101"/>
      <c r="B55" s="104"/>
      <c r="C55" s="105"/>
      <c r="D55" s="105"/>
    </row>
    <row r="56" spans="1:4" s="100" customFormat="1" ht="15.75">
      <c r="A56" s="101"/>
      <c r="B56" s="104"/>
      <c r="C56" s="106"/>
      <c r="D56" s="106"/>
    </row>
    <row r="57" spans="2:4" ht="17.25" thickBot="1">
      <c r="B57" s="102" t="s">
        <v>57</v>
      </c>
      <c r="C57" s="103">
        <v>42071</v>
      </c>
      <c r="D57" s="103">
        <v>42102</v>
      </c>
    </row>
    <row r="58" spans="2:4" ht="15.75">
      <c r="B58" s="96"/>
      <c r="C58" s="29"/>
      <c r="D58" s="29"/>
    </row>
    <row r="59" spans="2:4" ht="16.5">
      <c r="B59" s="97" t="s">
        <v>58</v>
      </c>
      <c r="C59" s="30"/>
      <c r="D59" s="30"/>
    </row>
    <row r="60" spans="2:4" ht="15.75">
      <c r="B60" s="96"/>
      <c r="C60" s="30"/>
      <c r="D60" s="30"/>
    </row>
    <row r="61" spans="2:4" ht="15.75">
      <c r="B61" s="96" t="s">
        <v>59</v>
      </c>
      <c r="C61" s="32">
        <v>25.718376</v>
      </c>
      <c r="D61" s="32">
        <v>29.571641</v>
      </c>
    </row>
    <row r="62" spans="2:4" ht="15.75">
      <c r="B62" s="96" t="s">
        <v>60</v>
      </c>
      <c r="C62" s="32">
        <v>1902.575365</v>
      </c>
      <c r="D62" s="30">
        <v>1980.072992</v>
      </c>
    </row>
    <row r="63" spans="2:4" ht="15.75">
      <c r="B63" s="96" t="s">
        <v>61</v>
      </c>
      <c r="C63" s="32">
        <v>1162.35</v>
      </c>
      <c r="D63" s="32">
        <v>1200.96</v>
      </c>
    </row>
    <row r="64" spans="2:4" ht="15.75">
      <c r="B64" s="96" t="s">
        <v>62</v>
      </c>
      <c r="C64" s="32">
        <v>1782.629</v>
      </c>
      <c r="D64" s="32">
        <v>1847.699</v>
      </c>
    </row>
    <row r="65" spans="2:4" ht="15.75">
      <c r="B65" s="96" t="s">
        <v>63</v>
      </c>
      <c r="C65" s="32">
        <v>280.355</v>
      </c>
      <c r="D65" s="32">
        <v>292.014</v>
      </c>
    </row>
    <row r="66" spans="2:4" ht="15.75">
      <c r="B66" s="96" t="s">
        <v>64</v>
      </c>
      <c r="C66" s="32">
        <v>1221.017</v>
      </c>
      <c r="D66" s="32">
        <v>1261.956</v>
      </c>
    </row>
    <row r="67" spans="2:4" ht="15.75">
      <c r="B67" s="96" t="s">
        <v>65</v>
      </c>
      <c r="C67" s="32">
        <v>32.289</v>
      </c>
      <c r="D67" s="32">
        <v>36.804</v>
      </c>
    </row>
    <row r="68" spans="2:4" ht="15.75">
      <c r="B68" s="96" t="s">
        <v>66</v>
      </c>
      <c r="C68" s="32">
        <v>132.035</v>
      </c>
      <c r="D68" s="32">
        <v>134.733</v>
      </c>
    </row>
    <row r="69" spans="2:4" ht="15.75">
      <c r="B69" s="96" t="s">
        <v>67</v>
      </c>
      <c r="C69" s="32">
        <v>12.084</v>
      </c>
      <c r="D69" s="32">
        <v>12.708</v>
      </c>
    </row>
    <row r="70" spans="2:4" ht="15.75">
      <c r="B70" s="96" t="s">
        <v>162</v>
      </c>
      <c r="C70" s="33">
        <v>104.849</v>
      </c>
      <c r="D70" s="31">
        <v>109.484</v>
      </c>
    </row>
    <row r="71" spans="2:4" ht="16.5">
      <c r="B71" s="97" t="s">
        <v>68</v>
      </c>
      <c r="C71" s="31"/>
      <c r="D71" s="31"/>
    </row>
    <row r="72" spans="2:4" ht="15.75">
      <c r="B72" s="96"/>
      <c r="C72" s="31"/>
      <c r="D72" s="31"/>
    </row>
    <row r="73" spans="2:4" ht="15.75">
      <c r="B73" s="96" t="s">
        <v>59</v>
      </c>
      <c r="C73" s="32">
        <v>0.805173</v>
      </c>
      <c r="D73" s="32">
        <v>0.469755</v>
      </c>
    </row>
    <row r="74" spans="2:4" ht="15.75">
      <c r="B74" s="96" t="s">
        <v>60</v>
      </c>
      <c r="C74" s="32">
        <v>14.576324</v>
      </c>
      <c r="D74" s="32">
        <v>8.113373</v>
      </c>
    </row>
    <row r="75" spans="2:4" ht="15.75">
      <c r="B75" s="96" t="s">
        <v>61</v>
      </c>
      <c r="C75" s="32">
        <v>413.98</v>
      </c>
      <c r="D75" s="32">
        <v>427.38</v>
      </c>
    </row>
    <row r="76" spans="2:4" ht="15.75">
      <c r="B76" s="96" t="s">
        <v>62</v>
      </c>
      <c r="C76" s="32">
        <v>23.879</v>
      </c>
      <c r="D76" s="32">
        <v>24.82</v>
      </c>
    </row>
    <row r="77" spans="2:4" ht="15.75">
      <c r="B77" s="96" t="s">
        <v>63</v>
      </c>
      <c r="C77" s="28">
        <v>0</v>
      </c>
      <c r="D77" s="28">
        <v>0</v>
      </c>
    </row>
    <row r="78" spans="2:4" ht="15.75">
      <c r="B78" s="96" t="s">
        <v>64</v>
      </c>
      <c r="C78" s="32">
        <v>16.962</v>
      </c>
      <c r="D78" s="32">
        <v>18.114</v>
      </c>
    </row>
    <row r="79" spans="2:4" ht="15.75">
      <c r="B79" s="96" t="s">
        <v>65</v>
      </c>
      <c r="C79" s="32">
        <v>6.917</v>
      </c>
      <c r="D79" s="32">
        <v>6.578</v>
      </c>
    </row>
    <row r="80" spans="2:4" ht="15.75">
      <c r="B80" s="96" t="s">
        <v>66</v>
      </c>
      <c r="C80" s="33">
        <v>0</v>
      </c>
      <c r="D80" s="33">
        <v>0.128</v>
      </c>
    </row>
    <row r="81" spans="2:4" ht="15.75">
      <c r="B81" s="96" t="s">
        <v>67</v>
      </c>
      <c r="C81" s="33">
        <v>0</v>
      </c>
      <c r="D81" s="33">
        <v>0</v>
      </c>
    </row>
    <row r="82" spans="2:4" ht="15.75">
      <c r="B82" s="96" t="s">
        <v>162</v>
      </c>
      <c r="C82" s="32">
        <v>0</v>
      </c>
      <c r="D82" s="32">
        <v>0</v>
      </c>
    </row>
    <row r="83" spans="2:4" ht="16.5" thickBot="1">
      <c r="B83" s="96"/>
      <c r="C83" s="28"/>
      <c r="D83" s="28"/>
    </row>
    <row r="84" spans="2:4" ht="17.25" thickBot="1">
      <c r="B84" s="95" t="s">
        <v>69</v>
      </c>
      <c r="C84" s="26">
        <v>42071</v>
      </c>
      <c r="D84" s="26">
        <v>42102</v>
      </c>
    </row>
    <row r="85" spans="2:4" ht="15.75">
      <c r="B85" s="96"/>
      <c r="C85" s="29"/>
      <c r="D85" s="29"/>
    </row>
    <row r="86" spans="2:4" ht="15.75">
      <c r="B86" s="96" t="s">
        <v>70</v>
      </c>
      <c r="C86" s="28">
        <v>3.4</v>
      </c>
      <c r="D86" s="28">
        <v>2.9</v>
      </c>
    </row>
    <row r="87" spans="2:4" ht="15.75">
      <c r="B87" s="96" t="s">
        <v>71</v>
      </c>
      <c r="C87" s="32">
        <v>1</v>
      </c>
      <c r="D87" s="32">
        <v>1.6</v>
      </c>
    </row>
    <row r="88" spans="2:4" ht="16.5" thickBot="1">
      <c r="B88" s="98" t="s">
        <v>72</v>
      </c>
      <c r="C88" s="34">
        <v>0.4</v>
      </c>
      <c r="D88" s="34">
        <v>0.5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3:O68"/>
  <sheetViews>
    <sheetView zoomScalePageLayoutView="0" workbookViewId="0" topLeftCell="A34">
      <selection activeCell="P41" sqref="P41"/>
    </sheetView>
  </sheetViews>
  <sheetFormatPr defaultColWidth="9.140625" defaultRowHeight="15"/>
  <cols>
    <col min="4" max="4" width="10.8515625" style="0" customWidth="1"/>
  </cols>
  <sheetData>
    <row r="3" spans="4:14" ht="19.5">
      <c r="D3" s="132" t="s">
        <v>147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</row>
    <row r="28" spans="4:15" ht="19.5">
      <c r="D28" s="66" t="s">
        <v>153</v>
      </c>
      <c r="E28" s="66"/>
      <c r="F28" s="66"/>
      <c r="G28" s="66"/>
      <c r="I28" s="66"/>
      <c r="J28" s="66"/>
      <c r="K28" s="66"/>
      <c r="L28" s="66"/>
      <c r="M28" s="66"/>
      <c r="N28" s="66"/>
      <c r="O28" s="66"/>
    </row>
    <row r="48" spans="4:5" ht="15">
      <c r="D48" t="s">
        <v>151</v>
      </c>
      <c r="E48" s="65"/>
    </row>
    <row r="50" spans="3:13" ht="19.5">
      <c r="C50" s="130" t="s">
        <v>138</v>
      </c>
      <c r="D50" s="131"/>
      <c r="E50" s="131"/>
      <c r="F50" s="131"/>
      <c r="G50" s="131"/>
      <c r="H50" s="131"/>
      <c r="I50" s="131"/>
      <c r="J50" s="131"/>
      <c r="K50" s="131"/>
      <c r="L50" s="131"/>
      <c r="M50" s="131"/>
    </row>
    <row r="68" ht="15">
      <c r="D68" t="s">
        <v>152</v>
      </c>
    </row>
  </sheetData>
  <sheetProtection/>
  <mergeCells count="2">
    <mergeCell ref="C50:M50"/>
    <mergeCell ref="D3:N3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N22"/>
  <sheetViews>
    <sheetView zoomScalePageLayoutView="0" workbookViewId="0" topLeftCell="B1">
      <selection activeCell="B1" sqref="B1:BN21"/>
    </sheetView>
  </sheetViews>
  <sheetFormatPr defaultColWidth="9.140625" defaultRowHeight="15"/>
  <cols>
    <col min="2" max="2" width="42.8515625" style="0" customWidth="1"/>
    <col min="3" max="3" width="11.140625" style="0" hidden="1" customWidth="1"/>
    <col min="4" max="5" width="12.7109375" style="0" hidden="1" customWidth="1"/>
    <col min="6" max="6" width="12.421875" style="0" hidden="1" customWidth="1"/>
    <col min="7" max="7" width="12.7109375" style="0" hidden="1" customWidth="1"/>
    <col min="8" max="8" width="12.421875" style="0" hidden="1" customWidth="1"/>
    <col min="9" max="9" width="12.7109375" style="0" hidden="1" customWidth="1"/>
    <col min="10" max="11" width="12.421875" style="0" hidden="1" customWidth="1"/>
    <col min="12" max="12" width="12.140625" style="0" hidden="1" customWidth="1"/>
    <col min="13" max="13" width="12.421875" style="0" hidden="1" customWidth="1"/>
    <col min="14" max="14" width="12.7109375" style="0" hidden="1" customWidth="1"/>
    <col min="15" max="15" width="12.140625" style="0" hidden="1" customWidth="1"/>
    <col min="16" max="16" width="12.7109375" style="0" hidden="1" customWidth="1"/>
    <col min="17" max="17" width="11.421875" style="0" hidden="1" customWidth="1"/>
    <col min="18" max="18" width="12.7109375" style="0" hidden="1" customWidth="1"/>
    <col min="19" max="19" width="12.421875" style="0" hidden="1" customWidth="1"/>
    <col min="20" max="20" width="12.7109375" style="0" hidden="1" customWidth="1"/>
    <col min="21" max="21" width="12.421875" style="0" hidden="1" customWidth="1"/>
    <col min="22" max="22" width="12.140625" style="0" hidden="1" customWidth="1"/>
    <col min="23" max="23" width="12.7109375" style="0" hidden="1" customWidth="1"/>
    <col min="24" max="24" width="12.421875" style="0" hidden="1" customWidth="1"/>
    <col min="25" max="28" width="12.7109375" style="0" hidden="1" customWidth="1"/>
    <col min="29" max="30" width="12.421875" style="0" hidden="1" customWidth="1"/>
    <col min="31" max="31" width="12.140625" style="0" hidden="1" customWidth="1"/>
    <col min="32" max="35" width="12.7109375" style="0" hidden="1" customWidth="1"/>
    <col min="36" max="36" width="12.421875" style="0" hidden="1" customWidth="1"/>
    <col min="37" max="38" width="12.7109375" style="0" hidden="1" customWidth="1"/>
    <col min="39" max="39" width="12.421875" style="0" hidden="1" customWidth="1"/>
    <col min="40" max="42" width="12.7109375" style="0" hidden="1" customWidth="1"/>
    <col min="43" max="57" width="12.7109375" style="75" hidden="1" customWidth="1"/>
    <col min="58" max="58" width="12.7109375" style="75" customWidth="1"/>
    <col min="59" max="59" width="12.7109375" style="0" customWidth="1"/>
    <col min="60" max="60" width="11.00390625" style="0" customWidth="1"/>
    <col min="61" max="61" width="9.421875" style="0" bestFit="1" customWidth="1"/>
    <col min="62" max="62" width="9.7109375" style="75" bestFit="1" customWidth="1"/>
    <col min="63" max="66" width="9.421875" style="75" bestFit="1" customWidth="1"/>
  </cols>
  <sheetData>
    <row r="2" spans="2:58" ht="18">
      <c r="B2" s="35" t="s">
        <v>73</v>
      </c>
      <c r="C2" s="14"/>
      <c r="D2" s="14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</row>
    <row r="3" spans="2:66" ht="16.5" thickBot="1">
      <c r="B3" s="81"/>
      <c r="C3" s="133">
        <v>2010</v>
      </c>
      <c r="D3" s="134"/>
      <c r="E3" s="134"/>
      <c r="F3" s="134"/>
      <c r="G3" s="134"/>
      <c r="H3" s="135"/>
      <c r="I3" s="135"/>
      <c r="J3" s="135"/>
      <c r="K3" s="135"/>
      <c r="L3" s="135"/>
      <c r="M3" s="36"/>
      <c r="N3" s="37"/>
      <c r="O3" s="136">
        <v>2011</v>
      </c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8"/>
      <c r="AA3" s="139">
        <v>2012</v>
      </c>
      <c r="AB3" s="140"/>
      <c r="AC3" s="140"/>
      <c r="AD3" s="140"/>
      <c r="AE3" s="140"/>
      <c r="AF3" s="140"/>
      <c r="AG3" s="84"/>
      <c r="AH3" s="84"/>
      <c r="AI3" s="84"/>
      <c r="AJ3" s="84"/>
      <c r="AK3" s="84"/>
      <c r="AL3" s="85"/>
      <c r="AM3" s="84">
        <v>2013</v>
      </c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>
        <v>2014</v>
      </c>
      <c r="AZ3" s="84"/>
      <c r="BA3" s="84"/>
      <c r="BB3" s="84"/>
      <c r="BC3" s="84"/>
      <c r="BD3" s="84"/>
      <c r="BE3" s="84"/>
      <c r="BF3" s="84">
        <v>2014</v>
      </c>
      <c r="BG3" s="84"/>
      <c r="BH3" s="84"/>
      <c r="BI3" s="84"/>
      <c r="BJ3" s="84"/>
      <c r="BK3" s="84">
        <v>2015</v>
      </c>
      <c r="BL3" s="84"/>
      <c r="BM3" s="84"/>
      <c r="BN3" s="84"/>
    </row>
    <row r="4" spans="2:66" ht="15.75" thickBot="1">
      <c r="B4" s="82"/>
      <c r="C4" s="38" t="s">
        <v>74</v>
      </c>
      <c r="D4" s="38" t="s">
        <v>75</v>
      </c>
      <c r="E4" s="38" t="s">
        <v>76</v>
      </c>
      <c r="F4" s="38" t="s">
        <v>77</v>
      </c>
      <c r="G4" s="38" t="s">
        <v>76</v>
      </c>
      <c r="H4" s="38" t="s">
        <v>74</v>
      </c>
      <c r="I4" s="38" t="s">
        <v>74</v>
      </c>
      <c r="J4" s="38" t="s">
        <v>77</v>
      </c>
      <c r="K4" s="38" t="s">
        <v>78</v>
      </c>
      <c r="L4" s="38" t="s">
        <v>79</v>
      </c>
      <c r="M4" s="38" t="s">
        <v>80</v>
      </c>
      <c r="N4" s="38" t="s">
        <v>81</v>
      </c>
      <c r="O4" s="38" t="s">
        <v>74</v>
      </c>
      <c r="P4" s="38" t="s">
        <v>75</v>
      </c>
      <c r="Q4" s="38" t="s">
        <v>76</v>
      </c>
      <c r="R4" s="38" t="s">
        <v>77</v>
      </c>
      <c r="S4" s="38" t="s">
        <v>76</v>
      </c>
      <c r="T4" s="38" t="s">
        <v>74</v>
      </c>
      <c r="U4" s="38" t="s">
        <v>74</v>
      </c>
      <c r="V4" s="38" t="s">
        <v>77</v>
      </c>
      <c r="W4" s="38" t="s">
        <v>78</v>
      </c>
      <c r="X4" s="38" t="s">
        <v>79</v>
      </c>
      <c r="Y4" s="38" t="s">
        <v>80</v>
      </c>
      <c r="Z4" s="38" t="s">
        <v>81</v>
      </c>
      <c r="AA4" s="86" t="s">
        <v>74</v>
      </c>
      <c r="AB4" s="86" t="s">
        <v>75</v>
      </c>
      <c r="AC4" s="86" t="s">
        <v>82</v>
      </c>
      <c r="AD4" s="86" t="s">
        <v>77</v>
      </c>
      <c r="AE4" s="86" t="s">
        <v>76</v>
      </c>
      <c r="AF4" s="86" t="s">
        <v>74</v>
      </c>
      <c r="AG4" s="86" t="s">
        <v>74</v>
      </c>
      <c r="AH4" s="86" t="s">
        <v>77</v>
      </c>
      <c r="AI4" s="86" t="s">
        <v>78</v>
      </c>
      <c r="AJ4" s="86" t="s">
        <v>79</v>
      </c>
      <c r="AK4" s="86" t="s">
        <v>80</v>
      </c>
      <c r="AL4" s="86" t="s">
        <v>81</v>
      </c>
      <c r="AM4" s="86" t="s">
        <v>74</v>
      </c>
      <c r="AN4" s="86" t="s">
        <v>75</v>
      </c>
      <c r="AO4" s="86" t="s">
        <v>76</v>
      </c>
      <c r="AP4" s="86" t="s">
        <v>77</v>
      </c>
      <c r="AQ4" s="86" t="s">
        <v>76</v>
      </c>
      <c r="AR4" s="86" t="s">
        <v>74</v>
      </c>
      <c r="AS4" s="86" t="s">
        <v>74</v>
      </c>
      <c r="AT4" s="86" t="s">
        <v>77</v>
      </c>
      <c r="AU4" s="86" t="s">
        <v>78</v>
      </c>
      <c r="AV4" s="86" t="s">
        <v>79</v>
      </c>
      <c r="AW4" s="86" t="s">
        <v>80</v>
      </c>
      <c r="AX4" s="86" t="s">
        <v>81</v>
      </c>
      <c r="AY4" s="86" t="s">
        <v>74</v>
      </c>
      <c r="AZ4" s="86" t="s">
        <v>75</v>
      </c>
      <c r="BA4" s="86" t="s">
        <v>76</v>
      </c>
      <c r="BB4" s="86" t="s">
        <v>77</v>
      </c>
      <c r="BC4" s="86" t="s">
        <v>76</v>
      </c>
      <c r="BD4" s="86" t="s">
        <v>74</v>
      </c>
      <c r="BE4" s="86" t="s">
        <v>74</v>
      </c>
      <c r="BF4" s="86" t="s">
        <v>77</v>
      </c>
      <c r="BG4" s="86" t="s">
        <v>78</v>
      </c>
      <c r="BH4" s="86" t="s">
        <v>79</v>
      </c>
      <c r="BI4" s="86" t="s">
        <v>80</v>
      </c>
      <c r="BJ4" s="86" t="s">
        <v>81</v>
      </c>
      <c r="BK4" s="86" t="s">
        <v>74</v>
      </c>
      <c r="BL4" s="86" t="s">
        <v>75</v>
      </c>
      <c r="BM4" s="86" t="s">
        <v>76</v>
      </c>
      <c r="BN4" s="86" t="s">
        <v>77</v>
      </c>
    </row>
    <row r="5" spans="2:66" ht="15">
      <c r="B5" s="83" t="s">
        <v>83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6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</row>
    <row r="6" spans="2:66" ht="15">
      <c r="B6" s="83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</row>
    <row r="7" spans="2:66" ht="15">
      <c r="B7" s="83" t="s">
        <v>155</v>
      </c>
      <c r="C7" s="41">
        <v>14520.922611</v>
      </c>
      <c r="D7" s="41">
        <v>14462.015262</v>
      </c>
      <c r="E7" s="41">
        <v>12874.951005</v>
      </c>
      <c r="F7" s="41">
        <v>13251.042838</v>
      </c>
      <c r="G7" s="41">
        <v>12769.593756</v>
      </c>
      <c r="H7" s="41">
        <v>12313.473451</v>
      </c>
      <c r="I7" s="41">
        <v>12255.074</v>
      </c>
      <c r="J7" s="41">
        <v>11877.683015</v>
      </c>
      <c r="K7" s="41">
        <v>11440.370491</v>
      </c>
      <c r="L7" s="41">
        <v>11632.135877</v>
      </c>
      <c r="M7" s="41">
        <v>10152.259461</v>
      </c>
      <c r="N7" s="41">
        <v>10207.751081</v>
      </c>
      <c r="O7" s="41">
        <v>11251.635091</v>
      </c>
      <c r="P7" s="41">
        <v>10635.363496</v>
      </c>
      <c r="Q7" s="41">
        <v>9182.569397</v>
      </c>
      <c r="R7" s="41">
        <v>10720.82985136</v>
      </c>
      <c r="S7" s="41">
        <v>10870.00599552</v>
      </c>
      <c r="T7" s="41">
        <v>10939.26998279</v>
      </c>
      <c r="U7" s="41">
        <v>11792.99347974</v>
      </c>
      <c r="V7" s="41">
        <v>11219.288621</v>
      </c>
      <c r="W7" s="41">
        <v>10707.68713882</v>
      </c>
      <c r="X7" s="41">
        <v>11885.45786528</v>
      </c>
      <c r="Y7" s="41">
        <v>14954.35578629</v>
      </c>
      <c r="Z7" s="41">
        <v>14406.0434783</v>
      </c>
      <c r="AA7" s="41">
        <v>14984.43940588</v>
      </c>
      <c r="AB7" s="42">
        <v>13322.65105929</v>
      </c>
      <c r="AC7" s="42">
        <v>12051.0496203</v>
      </c>
      <c r="AD7" s="42">
        <v>15022.17812774</v>
      </c>
      <c r="AE7" s="42">
        <v>13711.68932015</v>
      </c>
      <c r="AF7" s="42">
        <v>14205.05890894</v>
      </c>
      <c r="AG7" s="42">
        <v>15749.76955764</v>
      </c>
      <c r="AH7" s="42">
        <v>14843.75163203</v>
      </c>
      <c r="AI7" s="42">
        <v>13598.21825604</v>
      </c>
      <c r="AJ7" s="42">
        <v>14915.79059281</v>
      </c>
      <c r="AK7" s="42">
        <v>15277.82833648</v>
      </c>
      <c r="AL7" s="42">
        <v>14729.23800083</v>
      </c>
      <c r="AM7" s="42">
        <v>17446.51008113</v>
      </c>
      <c r="AN7" s="42">
        <v>16290.98126449</v>
      </c>
      <c r="AO7" s="42">
        <v>14846.98944402</v>
      </c>
      <c r="AP7" s="42">
        <v>17590.05691268</v>
      </c>
      <c r="AQ7" s="42">
        <v>17163.449834</v>
      </c>
      <c r="AR7" s="42">
        <v>16057.608614469997</v>
      </c>
      <c r="AS7" s="42">
        <v>18130.55230715</v>
      </c>
      <c r="AT7" s="42">
        <v>16898.37655637</v>
      </c>
      <c r="AU7" s="42">
        <v>14503.02867799</v>
      </c>
      <c r="AV7" s="42">
        <v>15850.996529</v>
      </c>
      <c r="AW7" s="42">
        <v>14753.26291297</v>
      </c>
      <c r="AX7" s="42">
        <v>15709.476880619999</v>
      </c>
      <c r="AY7" s="42">
        <v>18613.060123310002</v>
      </c>
      <c r="AZ7" s="42">
        <v>16641.90364911</v>
      </c>
      <c r="BA7" s="42">
        <v>14594.63080116</v>
      </c>
      <c r="BB7" s="42">
        <v>17482.226901439997</v>
      </c>
      <c r="BC7" s="42">
        <v>15548.785743120001</v>
      </c>
      <c r="BD7" s="42">
        <v>15933.86978318</v>
      </c>
      <c r="BE7" s="42">
        <v>14788.454252739999</v>
      </c>
      <c r="BF7" s="42">
        <v>13749.388009459997</v>
      </c>
      <c r="BG7" s="42">
        <v>16456.55543234</v>
      </c>
      <c r="BH7" s="42">
        <v>15050.52</v>
      </c>
      <c r="BI7" s="42">
        <v>13749.1</v>
      </c>
      <c r="BJ7" s="42">
        <v>13526.88497654</v>
      </c>
      <c r="BK7" s="42">
        <v>16465.34752474</v>
      </c>
      <c r="BL7" s="42">
        <v>14925.10956556</v>
      </c>
      <c r="BM7" s="42">
        <v>12302.036259470002</v>
      </c>
      <c r="BN7" s="42">
        <v>15354.21235593</v>
      </c>
    </row>
    <row r="8" spans="2:66" ht="15">
      <c r="B8" s="83" t="s">
        <v>84</v>
      </c>
      <c r="C8" s="43">
        <v>697.7431379999998</v>
      </c>
      <c r="D8" s="43">
        <v>-58.90734899999916</v>
      </c>
      <c r="E8" s="43">
        <v>-1587.064257</v>
      </c>
      <c r="F8" s="43">
        <v>376.0918329999986</v>
      </c>
      <c r="G8" s="43">
        <v>-481.4490819999992</v>
      </c>
      <c r="H8" s="43">
        <v>-456.12030500000037</v>
      </c>
      <c r="I8" s="43">
        <v>-58.39945099999932</v>
      </c>
      <c r="J8" s="43">
        <v>-377.390985</v>
      </c>
      <c r="K8" s="43">
        <v>-437.31252400000085</v>
      </c>
      <c r="L8" s="43">
        <v>191.76538600000094</v>
      </c>
      <c r="M8" s="43">
        <v>-1479.876416000001</v>
      </c>
      <c r="N8" s="43">
        <v>55.491620000000694</v>
      </c>
      <c r="O8" s="43">
        <v>1043.8840099999998</v>
      </c>
      <c r="P8" s="43">
        <v>-616.2715950000002</v>
      </c>
      <c r="Q8" s="43">
        <v>-1452.7940990000006</v>
      </c>
      <c r="R8" s="43">
        <v>1538.260454360001</v>
      </c>
      <c r="S8" s="43">
        <v>149.17614415999924</v>
      </c>
      <c r="T8" s="43">
        <v>69.26398727000014</v>
      </c>
      <c r="U8" s="43">
        <v>853.7234969500005</v>
      </c>
      <c r="V8" s="43">
        <v>-573.7048587400004</v>
      </c>
      <c r="W8" s="43">
        <v>-511.60148217999995</v>
      </c>
      <c r="X8" s="43">
        <v>1177.7707264599994</v>
      </c>
      <c r="Y8" s="43">
        <v>3068.8979210100006</v>
      </c>
      <c r="Z8" s="43">
        <v>-548.3123079899997</v>
      </c>
      <c r="AA8" s="43">
        <v>578.3959275800007</v>
      </c>
      <c r="AB8" s="43">
        <v>-1661.7883465900013</v>
      </c>
      <c r="AC8" s="43">
        <f>AC7-AB7</f>
        <v>-1271.6014389899992</v>
      </c>
      <c r="AD8" s="43">
        <f aca="true" t="shared" si="0" ref="AD8:BF8">AD7-AC7</f>
        <v>2971.1285074400002</v>
      </c>
      <c r="AE8" s="43">
        <f t="shared" si="0"/>
        <v>-1310.4888075899999</v>
      </c>
      <c r="AF8" s="43">
        <f t="shared" si="0"/>
        <v>493.3695887899994</v>
      </c>
      <c r="AG8" s="43">
        <f t="shared" si="0"/>
        <v>1544.7106487</v>
      </c>
      <c r="AH8" s="43">
        <f t="shared" si="0"/>
        <v>-906.01792561</v>
      </c>
      <c r="AI8" s="43">
        <f t="shared" si="0"/>
        <v>-1245.5333759900004</v>
      </c>
      <c r="AJ8" s="43">
        <f t="shared" si="0"/>
        <v>1317.5723367700011</v>
      </c>
      <c r="AK8" s="43">
        <f t="shared" si="0"/>
        <v>362.03774367000005</v>
      </c>
      <c r="AL8" s="43">
        <f t="shared" si="0"/>
        <v>-548.5903356500003</v>
      </c>
      <c r="AM8" s="43">
        <f t="shared" si="0"/>
        <v>2717.2720802999993</v>
      </c>
      <c r="AN8" s="43">
        <f t="shared" si="0"/>
        <v>-1155.5288166400005</v>
      </c>
      <c r="AO8" s="43">
        <f t="shared" si="0"/>
        <v>-1443.9918204699989</v>
      </c>
      <c r="AP8" s="43">
        <f t="shared" si="0"/>
        <v>2743.0674686599996</v>
      </c>
      <c r="AQ8" s="43">
        <f t="shared" si="0"/>
        <v>-426.607078680001</v>
      </c>
      <c r="AR8" s="43">
        <f t="shared" si="0"/>
        <v>-1105.8412195300025</v>
      </c>
      <c r="AS8" s="43">
        <f t="shared" si="0"/>
        <v>2072.9436926800026</v>
      </c>
      <c r="AT8" s="43">
        <f t="shared" si="0"/>
        <v>-1232.1757507799994</v>
      </c>
      <c r="AU8" s="43">
        <f t="shared" si="0"/>
        <v>-2395.34787838</v>
      </c>
      <c r="AV8" s="43">
        <f t="shared" si="0"/>
        <v>1347.9678510100002</v>
      </c>
      <c r="AW8" s="43">
        <f t="shared" si="0"/>
        <v>-1097.7336160300001</v>
      </c>
      <c r="AX8" s="43">
        <f t="shared" si="0"/>
        <v>956.2139676499992</v>
      </c>
      <c r="AY8" s="43">
        <f t="shared" si="0"/>
        <v>2903.5832426900033</v>
      </c>
      <c r="AZ8" s="43">
        <f t="shared" si="0"/>
        <v>-1971.156474200001</v>
      </c>
      <c r="BA8" s="43">
        <f t="shared" si="0"/>
        <v>-2047.272847950002</v>
      </c>
      <c r="BB8" s="43">
        <f t="shared" si="0"/>
        <v>2887.5961002799977</v>
      </c>
      <c r="BC8" s="43">
        <f t="shared" si="0"/>
        <v>-1933.4411583199962</v>
      </c>
      <c r="BD8" s="43">
        <f t="shared" si="0"/>
        <v>385.0840400599991</v>
      </c>
      <c r="BE8" s="43">
        <f t="shared" si="0"/>
        <v>-1145.415530440001</v>
      </c>
      <c r="BF8" s="43">
        <f t="shared" si="0"/>
        <v>-1039.0662432800018</v>
      </c>
      <c r="BG8" s="43">
        <f aca="true" t="shared" si="1" ref="BG8:BN8">BG7-BF7</f>
        <v>2707.167422880002</v>
      </c>
      <c r="BH8" s="43">
        <f t="shared" si="1"/>
        <v>-1406.0354323399988</v>
      </c>
      <c r="BI8" s="43">
        <f t="shared" si="1"/>
        <v>-1301.42</v>
      </c>
      <c r="BJ8" s="43">
        <f t="shared" si="1"/>
        <v>-222.21502346000125</v>
      </c>
      <c r="BK8" s="43">
        <f t="shared" si="1"/>
        <v>2938.462548199999</v>
      </c>
      <c r="BL8" s="43">
        <f t="shared" si="1"/>
        <v>-1540.2379591799981</v>
      </c>
      <c r="BM8" s="43">
        <f t="shared" si="1"/>
        <v>-2623.0733060899984</v>
      </c>
      <c r="BN8" s="43">
        <f t="shared" si="1"/>
        <v>3052.176096459998</v>
      </c>
    </row>
    <row r="9" spans="2:66" ht="15">
      <c r="B9" s="83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</row>
    <row r="10" spans="2:66" ht="15">
      <c r="B10" s="83" t="s">
        <v>154</v>
      </c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</row>
    <row r="11" spans="2:66" ht="15">
      <c r="B11" s="83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</row>
    <row r="12" spans="2:66" ht="15">
      <c r="B12" s="83" t="s">
        <v>85</v>
      </c>
      <c r="C12" s="44">
        <v>7.4527</v>
      </c>
      <c r="D12" s="44">
        <v>7.7585</v>
      </c>
      <c r="E12" s="44">
        <v>7.4258</v>
      </c>
      <c r="F12" s="44">
        <v>7.3434</v>
      </c>
      <c r="G12" s="44">
        <v>7.6332</v>
      </c>
      <c r="H12" s="44">
        <v>7.6473</v>
      </c>
      <c r="I12" s="44">
        <v>7.5468</v>
      </c>
      <c r="J12" s="44">
        <v>7.2973</v>
      </c>
      <c r="K12" s="44">
        <v>7.1389</v>
      </c>
      <c r="L12" s="44">
        <v>6.9177</v>
      </c>
      <c r="M12" s="44">
        <v>6.972</v>
      </c>
      <c r="N12" s="44">
        <v>6.8294</v>
      </c>
      <c r="O12" s="44">
        <v>6.9021</v>
      </c>
      <c r="P12" s="44">
        <v>7.1911</v>
      </c>
      <c r="Q12" s="44">
        <v>6.9086</v>
      </c>
      <c r="R12" s="44">
        <v>6.7324</v>
      </c>
      <c r="S12" s="44">
        <v>6.861</v>
      </c>
      <c r="T12" s="44">
        <v>6.7565</v>
      </c>
      <c r="U12" s="44">
        <v>6.7931</v>
      </c>
      <c r="V12" s="44">
        <v>7.0535</v>
      </c>
      <c r="W12" s="44">
        <v>8.035</v>
      </c>
      <c r="X12" s="44">
        <v>7.8511</v>
      </c>
      <c r="Y12" s="44">
        <v>8.3657</v>
      </c>
      <c r="Z12" s="44">
        <v>8.1502</v>
      </c>
      <c r="AA12" s="44">
        <v>7.8175</v>
      </c>
      <c r="AB12" s="44">
        <v>7.4665</v>
      </c>
      <c r="AC12" s="44">
        <v>7.6732</v>
      </c>
      <c r="AD12" s="44">
        <v>7.7301</v>
      </c>
      <c r="AE12" s="44">
        <v>8.4705</v>
      </c>
      <c r="AF12" s="44">
        <v>8.3145</v>
      </c>
      <c r="AG12" s="44">
        <v>8.301</v>
      </c>
      <c r="AH12" s="44">
        <v>8.4301</v>
      </c>
      <c r="AI12" s="44">
        <v>8.2225</v>
      </c>
      <c r="AJ12" s="44">
        <v>8.6548</v>
      </c>
      <c r="AK12" s="44">
        <v>8.77195</v>
      </c>
      <c r="AL12" s="44">
        <v>8.4726</v>
      </c>
      <c r="AM12" s="44">
        <v>9.0527</v>
      </c>
      <c r="AN12" s="44">
        <v>8.8396</v>
      </c>
      <c r="AO12" s="44">
        <v>9.2335</v>
      </c>
      <c r="AP12" s="44">
        <v>8.981</v>
      </c>
      <c r="AQ12" s="44">
        <v>10.195</v>
      </c>
      <c r="AR12" s="44">
        <v>9.95</v>
      </c>
      <c r="AS12" s="44">
        <v>9.8285</v>
      </c>
      <c r="AT12" s="44">
        <v>10.3318</v>
      </c>
      <c r="AU12" s="44">
        <v>10.0075</v>
      </c>
      <c r="AV12" s="44">
        <v>9.9502</v>
      </c>
      <c r="AW12" s="44">
        <v>10.1812</v>
      </c>
      <c r="AX12" s="44">
        <v>10.4499</v>
      </c>
      <c r="AY12" s="44">
        <v>11.2101</v>
      </c>
      <c r="AZ12" s="44">
        <v>10.7193</v>
      </c>
      <c r="BA12" s="44">
        <v>10.6039</v>
      </c>
      <c r="BB12" s="44">
        <v>10.5732</v>
      </c>
      <c r="BC12" s="44">
        <v>10.4416</v>
      </c>
      <c r="BD12" s="44">
        <v>10.6008</v>
      </c>
      <c r="BE12" s="44">
        <v>10.6839</v>
      </c>
      <c r="BF12" s="44">
        <v>10.6375</v>
      </c>
      <c r="BG12" s="44">
        <v>11.25495</v>
      </c>
      <c r="BH12" s="44">
        <v>10.8882</v>
      </c>
      <c r="BI12" s="44">
        <v>10.93965</v>
      </c>
      <c r="BJ12" s="44">
        <v>11.56155</v>
      </c>
      <c r="BK12" s="44">
        <v>11.5285</v>
      </c>
      <c r="BL12" s="44">
        <v>11.53155</v>
      </c>
      <c r="BM12" s="44">
        <v>12.16325</v>
      </c>
      <c r="BN12" s="44">
        <v>11.8153</v>
      </c>
    </row>
    <row r="13" spans="2:66" ht="15">
      <c r="B13" s="83" t="s">
        <v>86</v>
      </c>
      <c r="C13" s="44">
        <v>0.13417955908596885</v>
      </c>
      <c r="D13" s="44">
        <v>0.1289</v>
      </c>
      <c r="E13" s="44">
        <v>0.1347</v>
      </c>
      <c r="F13" s="44">
        <v>0.1362</v>
      </c>
      <c r="G13" s="44">
        <v>0.13100665513808102</v>
      </c>
      <c r="H13" s="44">
        <v>0.13076510663894444</v>
      </c>
      <c r="I13" s="44">
        <v>0.13250649281814808</v>
      </c>
      <c r="J13" s="44">
        <v>0.13703698628259767</v>
      </c>
      <c r="K13" s="44">
        <v>0.1400776029920576</v>
      </c>
      <c r="L13" s="44">
        <v>0.1445567168278474</v>
      </c>
      <c r="M13" s="44">
        <v>0.1434</v>
      </c>
      <c r="N13" s="44">
        <v>0.146425747503441</v>
      </c>
      <c r="O13" s="44">
        <v>0.14488344127149708</v>
      </c>
      <c r="P13" s="44">
        <v>0.13906078346845407</v>
      </c>
      <c r="Q13" s="44">
        <v>0.14474712676953363</v>
      </c>
      <c r="R13" s="44">
        <v>0.1485354405561167</v>
      </c>
      <c r="S13" s="44">
        <v>0.14575134819997085</v>
      </c>
      <c r="T13" s="44">
        <v>0.148</v>
      </c>
      <c r="U13" s="44">
        <v>0.14720819655238404</v>
      </c>
      <c r="V13" s="44">
        <v>0.14177358758063374</v>
      </c>
      <c r="W13" s="44">
        <v>0.12445550715619166</v>
      </c>
      <c r="X13" s="44">
        <v>0.12737068691011452</v>
      </c>
      <c r="Y13" s="44">
        <v>0.11953572325089352</v>
      </c>
      <c r="Z13" s="44">
        <v>0.12269637554906629</v>
      </c>
      <c r="AA13" s="44">
        <v>0.12791813239526703</v>
      </c>
      <c r="AB13" s="44">
        <v>0.13393156097234313</v>
      </c>
      <c r="AC13" s="44">
        <v>0.13032372413074075</v>
      </c>
      <c r="AD13" s="44">
        <v>0.12936443254291666</v>
      </c>
      <c r="AE13" s="44">
        <v>0.11805678531373591</v>
      </c>
      <c r="AF13" s="44">
        <v>0.1202718143003187</v>
      </c>
      <c r="AG13" s="44">
        <v>0.12046741356463077</v>
      </c>
      <c r="AH13" s="44">
        <v>0.11862255489258729</v>
      </c>
      <c r="AI13" s="44">
        <v>0.12161751292186075</v>
      </c>
      <c r="AJ13" s="44">
        <v>0.1155428201691547</v>
      </c>
      <c r="AK13" s="44">
        <v>0.11399973780060306</v>
      </c>
      <c r="AL13" s="44">
        <v>0.11802752401860114</v>
      </c>
      <c r="AM13" s="45">
        <v>0.11046428137461752</v>
      </c>
      <c r="AN13" s="45">
        <v>0.11312729082763925</v>
      </c>
      <c r="AO13" s="45">
        <f aca="true" t="shared" si="2" ref="AO13:BF13">1/AO12</f>
        <v>0.1083012942004657</v>
      </c>
      <c r="AP13" s="45">
        <f t="shared" si="2"/>
        <v>0.11134617525887985</v>
      </c>
      <c r="AQ13" s="45">
        <f t="shared" si="2"/>
        <v>0.0980872976949485</v>
      </c>
      <c r="AR13" s="45">
        <f t="shared" si="2"/>
        <v>0.10050251256281408</v>
      </c>
      <c r="AS13" s="45">
        <f t="shared" si="2"/>
        <v>0.1017449254718421</v>
      </c>
      <c r="AT13" s="45">
        <f t="shared" si="2"/>
        <v>0.09678855572117154</v>
      </c>
      <c r="AU13" s="45">
        <f t="shared" si="2"/>
        <v>0.09992505620784412</v>
      </c>
      <c r="AV13" s="45">
        <f t="shared" si="2"/>
        <v>0.100500492452413</v>
      </c>
      <c r="AW13" s="45">
        <f t="shared" si="2"/>
        <v>0.09822024908655168</v>
      </c>
      <c r="AX13" s="45">
        <f t="shared" si="2"/>
        <v>0.09569469564302051</v>
      </c>
      <c r="AY13" s="45">
        <f t="shared" si="2"/>
        <v>0.08920527024736621</v>
      </c>
      <c r="AZ13" s="45">
        <f t="shared" si="2"/>
        <v>0.09328967376601084</v>
      </c>
      <c r="BA13" s="45">
        <f t="shared" si="2"/>
        <v>0.09430492554626128</v>
      </c>
      <c r="BB13" s="45">
        <f t="shared" si="2"/>
        <v>0.09457874626413952</v>
      </c>
      <c r="BC13" s="45">
        <f t="shared" si="2"/>
        <v>0.09577076310144039</v>
      </c>
      <c r="BD13" s="45">
        <f t="shared" si="2"/>
        <v>0.09433250320730512</v>
      </c>
      <c r="BE13" s="45">
        <f t="shared" si="2"/>
        <v>0.0935987794719157</v>
      </c>
      <c r="BF13" s="45">
        <f t="shared" si="2"/>
        <v>0.09400705052878966</v>
      </c>
      <c r="BG13" s="45">
        <f aca="true" t="shared" si="3" ref="BG13:BN13">1/BG12</f>
        <v>0.08884979497909809</v>
      </c>
      <c r="BH13" s="45">
        <f t="shared" si="3"/>
        <v>0.09184254514061094</v>
      </c>
      <c r="BI13" s="45">
        <f t="shared" si="3"/>
        <v>0.091410602715809</v>
      </c>
      <c r="BJ13" s="45">
        <f t="shared" si="3"/>
        <v>0.08649359298709948</v>
      </c>
      <c r="BK13" s="45">
        <f t="shared" si="3"/>
        <v>0.08674155354122393</v>
      </c>
      <c r="BL13" s="45">
        <f t="shared" si="3"/>
        <v>0.0867186111147244</v>
      </c>
      <c r="BM13" s="45">
        <f t="shared" si="3"/>
        <v>0.08221486855897889</v>
      </c>
      <c r="BN13" s="45">
        <f t="shared" si="3"/>
        <v>0.08463602278401733</v>
      </c>
    </row>
    <row r="14" spans="2:66" ht="15">
      <c r="B14" s="83" t="s">
        <v>87</v>
      </c>
      <c r="C14" s="44">
        <v>12.0599</v>
      </c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>
        <v>10.8764</v>
      </c>
      <c r="P14" s="44">
        <v>11.6034</v>
      </c>
      <c r="Q14" s="44">
        <v>11.1658</v>
      </c>
      <c r="R14" s="44">
        <v>11.0085</v>
      </c>
      <c r="S14" s="44">
        <v>11.2073</v>
      </c>
      <c r="T14" s="44">
        <v>11.029006286533583</v>
      </c>
      <c r="U14" s="44">
        <v>10.9534</v>
      </c>
      <c r="V14" s="44">
        <v>11.4895</v>
      </c>
      <c r="W14" s="44">
        <v>12.462899999999998</v>
      </c>
      <c r="X14" s="44">
        <v>12.5476</v>
      </c>
      <c r="Y14" s="44">
        <v>13.049719431032232</v>
      </c>
      <c r="Z14" s="44">
        <v>12.607499999999998</v>
      </c>
      <c r="AA14" s="44">
        <v>12.306300000000002</v>
      </c>
      <c r="AB14" s="44">
        <v>11.901</v>
      </c>
      <c r="AC14" s="44">
        <v>12.3116</v>
      </c>
      <c r="AD14" s="44">
        <v>12.59775</v>
      </c>
      <c r="AE14" s="44">
        <v>13.16225</v>
      </c>
      <c r="AF14" s="44">
        <v>13.0129</v>
      </c>
      <c r="AG14" s="44">
        <v>12.947500000000002</v>
      </c>
      <c r="AH14" s="44">
        <v>13.3374</v>
      </c>
      <c r="AI14" s="44">
        <v>13.37685</v>
      </c>
      <c r="AJ14" s="44">
        <v>13.9305</v>
      </c>
      <c r="AK14" s="44">
        <v>14.0771</v>
      </c>
      <c r="AL14" s="44">
        <v>13.67525</v>
      </c>
      <c r="AM14" s="45">
        <v>14.32485</v>
      </c>
      <c r="AN14" s="45">
        <v>13.4097</v>
      </c>
      <c r="AO14" s="45">
        <v>14.01805</v>
      </c>
      <c r="AP14" s="45">
        <v>13.8955</v>
      </c>
      <c r="AQ14" s="45">
        <v>15.5233</v>
      </c>
      <c r="AR14" s="45">
        <v>15.19</v>
      </c>
      <c r="AS14" s="45">
        <v>14.97425</v>
      </c>
      <c r="AT14" s="45">
        <v>16.0399</v>
      </c>
      <c r="AU14" s="45">
        <v>16.2444</v>
      </c>
      <c r="AV14" s="45">
        <v>15.93435</v>
      </c>
      <c r="AW14" s="45">
        <v>16.66165</v>
      </c>
      <c r="AX14" s="45">
        <v>17.2366</v>
      </c>
      <c r="AY14" s="45">
        <v>18.4798</v>
      </c>
      <c r="AZ14" s="45">
        <v>17.89685</v>
      </c>
      <c r="BA14" s="45">
        <v>17.6445</v>
      </c>
      <c r="BB14" s="45">
        <v>17.78375</v>
      </c>
      <c r="BC14" s="45">
        <v>17.4843</v>
      </c>
      <c r="BD14" s="45">
        <v>18.04595</v>
      </c>
      <c r="BE14" s="45">
        <v>18.06255</v>
      </c>
      <c r="BF14" s="45">
        <v>17.6396</v>
      </c>
      <c r="BG14" s="45">
        <v>18.2927</v>
      </c>
      <c r="BH14" s="45">
        <v>17.38935</v>
      </c>
      <c r="BI14" s="45">
        <v>17.27535</v>
      </c>
      <c r="BJ14" s="45">
        <v>17.9932</v>
      </c>
      <c r="BK14" s="45">
        <v>17.39125</v>
      </c>
      <c r="BL14" s="45">
        <v>17.81305</v>
      </c>
      <c r="BM14" s="45">
        <v>17.96885</v>
      </c>
      <c r="BN14" s="45">
        <v>18.2179</v>
      </c>
    </row>
    <row r="15" spans="2:66" ht="15">
      <c r="B15" s="83" t="s">
        <v>88</v>
      </c>
      <c r="C15" s="44">
        <v>0.08291942719259694</v>
      </c>
      <c r="D15" s="44">
        <v>0.0834</v>
      </c>
      <c r="E15" s="44">
        <v>0.0895</v>
      </c>
      <c r="F15" s="44">
        <v>0.0888</v>
      </c>
      <c r="G15" s="44">
        <v>0.0892968763952637</v>
      </c>
      <c r="H15" s="44">
        <v>0.08870674437377474</v>
      </c>
      <c r="I15" s="44">
        <v>0.08672124323574303</v>
      </c>
      <c r="J15" s="44">
        <v>0.08757027514580451</v>
      </c>
      <c r="K15" s="44">
        <v>0.09003331232556046</v>
      </c>
      <c r="L15" s="44">
        <v>0.09119843868272975</v>
      </c>
      <c r="M15" s="44">
        <v>0.0898</v>
      </c>
      <c r="N15" s="44">
        <v>0.09379015390964256</v>
      </c>
      <c r="O15" s="44">
        <v>0.09194218675296972</v>
      </c>
      <c r="P15" s="44">
        <v>0.08618163641691227</v>
      </c>
      <c r="Q15" s="44">
        <v>0.08955918966845187</v>
      </c>
      <c r="R15" s="44">
        <v>0.0908388972157878</v>
      </c>
      <c r="S15" s="44">
        <v>0.08922755703871584</v>
      </c>
      <c r="T15" s="44">
        <v>0.09067</v>
      </c>
      <c r="U15" s="44">
        <v>0.0912958533423412</v>
      </c>
      <c r="V15" s="44">
        <v>0.0870359893816093</v>
      </c>
      <c r="W15" s="44">
        <v>0.08023814681976106</v>
      </c>
      <c r="X15" s="44">
        <v>0.07969651566833498</v>
      </c>
      <c r="Y15" s="44">
        <v>0.07663</v>
      </c>
      <c r="Z15" s="44">
        <v>0.07931786634939521</v>
      </c>
      <c r="AA15" s="44">
        <v>0.08125919244614546</v>
      </c>
      <c r="AB15" s="44">
        <v>0.08402655239055541</v>
      </c>
      <c r="AC15" s="44">
        <v>0.08122421131290815</v>
      </c>
      <c r="AD15" s="44">
        <v>0.07937925423190649</v>
      </c>
      <c r="AE15" s="44">
        <v>0.07597485232388079</v>
      </c>
      <c r="AF15" s="44">
        <v>0.07684682123123977</v>
      </c>
      <c r="AG15" s="44">
        <v>0.07723498744931453</v>
      </c>
      <c r="AH15" s="44">
        <v>0.0749771319747477</v>
      </c>
      <c r="AI15" s="44">
        <v>0.07475601505586144</v>
      </c>
      <c r="AJ15" s="44">
        <v>0.07178493234270127</v>
      </c>
      <c r="AK15" s="44">
        <v>0.07103735854685979</v>
      </c>
      <c r="AL15" s="44">
        <v>0.0731248057622347</v>
      </c>
      <c r="AM15" s="45">
        <v>0.06980875890497981</v>
      </c>
      <c r="AN15" s="45">
        <v>0.07457288380798974</v>
      </c>
      <c r="AO15" s="45">
        <f aca="true" t="shared" si="4" ref="AO15:BF15">1/AO14</f>
        <v>0.07133659817164299</v>
      </c>
      <c r="AP15" s="45">
        <f t="shared" si="4"/>
        <v>0.07196574430571048</v>
      </c>
      <c r="AQ15" s="45">
        <f t="shared" si="4"/>
        <v>0.0644192922896549</v>
      </c>
      <c r="AR15" s="45">
        <f t="shared" si="4"/>
        <v>0.06583278472679395</v>
      </c>
      <c r="AS15" s="45">
        <f t="shared" si="4"/>
        <v>0.06678130791191546</v>
      </c>
      <c r="AT15" s="45">
        <f t="shared" si="4"/>
        <v>0.0623445283324709</v>
      </c>
      <c r="AU15" s="45">
        <f t="shared" si="4"/>
        <v>0.061559675949865805</v>
      </c>
      <c r="AV15" s="45">
        <f t="shared" si="4"/>
        <v>0.06275750187488037</v>
      </c>
      <c r="AW15" s="45">
        <f t="shared" si="4"/>
        <v>0.06001806543769674</v>
      </c>
      <c r="AX15" s="45">
        <f t="shared" si="4"/>
        <v>0.058016082057946464</v>
      </c>
      <c r="AY15" s="45">
        <f t="shared" si="4"/>
        <v>0.05411313975259472</v>
      </c>
      <c r="AZ15" s="45">
        <f t="shared" si="4"/>
        <v>0.05587575467191153</v>
      </c>
      <c r="BA15" s="45">
        <f t="shared" si="4"/>
        <v>0.05667488452492278</v>
      </c>
      <c r="BB15" s="45">
        <f t="shared" si="4"/>
        <v>0.05623110986153089</v>
      </c>
      <c r="BC15" s="45">
        <f t="shared" si="4"/>
        <v>0.05719416848258151</v>
      </c>
      <c r="BD15" s="45">
        <f t="shared" si="4"/>
        <v>0.055414095683519016</v>
      </c>
      <c r="BE15" s="45">
        <f t="shared" si="4"/>
        <v>0.05536316854486215</v>
      </c>
      <c r="BF15" s="45">
        <f t="shared" si="4"/>
        <v>0.056690627905394676</v>
      </c>
      <c r="BG15" s="45">
        <f aca="true" t="shared" si="5" ref="BG15:BN15">1/BG14</f>
        <v>0.054666615644492066</v>
      </c>
      <c r="BH15" s="45">
        <f t="shared" si="5"/>
        <v>0.05750646228869969</v>
      </c>
      <c r="BI15" s="45">
        <f t="shared" si="5"/>
        <v>0.05788594731799935</v>
      </c>
      <c r="BJ15" s="45">
        <f t="shared" si="5"/>
        <v>0.055576551141542356</v>
      </c>
      <c r="BK15" s="45">
        <f t="shared" si="5"/>
        <v>0.05750017968806153</v>
      </c>
      <c r="BL15" s="45">
        <f t="shared" si="5"/>
        <v>0.05613861747426746</v>
      </c>
      <c r="BM15" s="45">
        <f t="shared" si="5"/>
        <v>0.05565186419832099</v>
      </c>
      <c r="BN15" s="45">
        <f t="shared" si="5"/>
        <v>0.05489106867421602</v>
      </c>
    </row>
    <row r="16" spans="2:66" ht="15">
      <c r="B16" s="83" t="s">
        <v>89</v>
      </c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>
        <v>11.961722488038278</v>
      </c>
      <c r="P16" s="44">
        <v>11.481056257175661</v>
      </c>
      <c r="Q16" s="44">
        <v>11.834319526627219</v>
      </c>
      <c r="R16" s="44">
        <v>12.391573729863694</v>
      </c>
      <c r="S16" s="44">
        <v>11.834319526627219</v>
      </c>
      <c r="T16" s="44">
        <v>11.46</v>
      </c>
      <c r="U16" s="44">
        <v>11.682242990654206</v>
      </c>
      <c r="V16" s="44">
        <v>10.860121633362294</v>
      </c>
      <c r="W16" s="44">
        <v>9.560229445506693</v>
      </c>
      <c r="X16" s="44">
        <v>10.110201193003741</v>
      </c>
      <c r="Y16" s="44">
        <v>9.305</v>
      </c>
      <c r="Z16" s="44">
        <v>9.485</v>
      </c>
      <c r="AA16" s="44">
        <v>9.745</v>
      </c>
      <c r="AB16" s="44">
        <v>10.75</v>
      </c>
      <c r="AC16" s="44">
        <v>10.645</v>
      </c>
      <c r="AD16" s="44">
        <v>10.355</v>
      </c>
      <c r="AE16" s="44">
        <v>9.28</v>
      </c>
      <c r="AF16" s="44">
        <v>9.585</v>
      </c>
      <c r="AG16" s="44">
        <v>9.425</v>
      </c>
      <c r="AH16" s="44">
        <v>9.285</v>
      </c>
      <c r="AI16" s="44">
        <v>9.41</v>
      </c>
      <c r="AJ16" s="44">
        <v>9.19</v>
      </c>
      <c r="AK16" s="44">
        <v>9.39135</v>
      </c>
      <c r="AL16" s="44">
        <v>10.15935</v>
      </c>
      <c r="AM16" s="45">
        <v>10.035</v>
      </c>
      <c r="AN16" s="45">
        <v>10.445</v>
      </c>
      <c r="AO16" s="45">
        <v>10.175</v>
      </c>
      <c r="AP16" s="45">
        <v>10.895</v>
      </c>
      <c r="AQ16" s="45">
        <v>9.875</v>
      </c>
      <c r="AR16" s="45">
        <v>9.935</v>
      </c>
      <c r="AS16" s="45">
        <v>9.945</v>
      </c>
      <c r="AT16" s="45">
        <v>9.475</v>
      </c>
      <c r="AU16" s="45">
        <v>9.795</v>
      </c>
      <c r="AV16" s="45">
        <v>9.875</v>
      </c>
      <c r="AW16" s="45">
        <v>10.045</v>
      </c>
      <c r="AX16" s="45">
        <v>10.035</v>
      </c>
      <c r="AY16" s="45">
        <v>9.145</v>
      </c>
      <c r="AZ16" s="45">
        <v>9.495</v>
      </c>
      <c r="BA16" s="45">
        <v>9.695</v>
      </c>
      <c r="BB16" s="45">
        <v>9.685</v>
      </c>
      <c r="BC16" s="45">
        <v>9.73</v>
      </c>
      <c r="BD16" s="45">
        <v>9.56</v>
      </c>
      <c r="BE16" s="45">
        <v>9.62635</v>
      </c>
      <c r="BF16" s="45">
        <v>9.75625</v>
      </c>
      <c r="BG16" s="45">
        <v>9.7175</v>
      </c>
      <c r="BH16" s="45">
        <v>9.75609756097561</v>
      </c>
      <c r="BI16" s="45">
        <v>10.7241</v>
      </c>
      <c r="BJ16" s="45">
        <v>10.35045</v>
      </c>
      <c r="BK16" s="45">
        <v>10.221</v>
      </c>
      <c r="BL16" s="45">
        <v>10.33825</v>
      </c>
      <c r="BM16" s="45">
        <v>9.88055</v>
      </c>
      <c r="BN16" s="45">
        <v>10.054</v>
      </c>
    </row>
    <row r="17" spans="2:66" ht="15">
      <c r="B17" s="83" t="s">
        <v>90</v>
      </c>
      <c r="C17" s="44">
        <v>12.2549</v>
      </c>
      <c r="D17" s="44">
        <v>11.7786</v>
      </c>
      <c r="E17" s="44">
        <v>12.1951</v>
      </c>
      <c r="F17" s="44">
        <v>12.7065</v>
      </c>
      <c r="G17" s="44">
        <v>12.077294685990339</v>
      </c>
      <c r="H17" s="44">
        <v>11.876484560570072</v>
      </c>
      <c r="I17" s="44">
        <v>11.614401858304298</v>
      </c>
      <c r="J17" s="44">
        <v>11.709601873536299</v>
      </c>
      <c r="K17" s="44">
        <v>11.82033096926714</v>
      </c>
      <c r="L17" s="44">
        <v>11.82033096926714</v>
      </c>
      <c r="M17" s="44">
        <v>11.82033096926714</v>
      </c>
      <c r="N17" s="44">
        <v>12.195121951219512</v>
      </c>
      <c r="O17" s="44">
        <v>0.08359999999999984</v>
      </c>
      <c r="P17" s="44">
        <v>0.08709999999999969</v>
      </c>
      <c r="Q17" s="44">
        <v>0.08450000000000014</v>
      </c>
      <c r="R17" s="44">
        <v>0.08069999999999995</v>
      </c>
      <c r="S17" s="44">
        <v>0.08450000000000014</v>
      </c>
      <c r="T17" s="44">
        <v>0.08726003490401396</v>
      </c>
      <c r="U17" s="44">
        <v>0.08560000000000005</v>
      </c>
      <c r="V17" s="44">
        <v>0.09208</v>
      </c>
      <c r="W17" s="44">
        <v>0.1046</v>
      </c>
      <c r="X17" s="44">
        <v>0.09891</v>
      </c>
      <c r="Y17" s="44">
        <v>0.10746910263299302</v>
      </c>
      <c r="Z17" s="44">
        <v>0.10542962572482868</v>
      </c>
      <c r="AA17" s="44">
        <v>0.10261672652642381</v>
      </c>
      <c r="AB17" s="44">
        <v>0.09302325581395349</v>
      </c>
      <c r="AC17" s="44">
        <v>0.09394081728511039</v>
      </c>
      <c r="AD17" s="44">
        <v>0.09657170449058425</v>
      </c>
      <c r="AE17" s="44">
        <v>0.10775862068965518</v>
      </c>
      <c r="AF17" s="44">
        <v>0.10432968179447051</v>
      </c>
      <c r="AG17" s="44">
        <v>0.10610079575596816</v>
      </c>
      <c r="AH17" s="44">
        <v>0.10770059235325793</v>
      </c>
      <c r="AI17" s="44">
        <v>0.10626992561105207</v>
      </c>
      <c r="AJ17" s="44">
        <v>0.1088139281828074</v>
      </c>
      <c r="AK17" s="44">
        <v>0.10648096386568492</v>
      </c>
      <c r="AL17" s="44">
        <v>0.09843149414086531</v>
      </c>
      <c r="AM17" s="45">
        <v>0.09965122072745392</v>
      </c>
      <c r="AN17" s="45">
        <v>0.09573958831977022</v>
      </c>
      <c r="AO17" s="45">
        <f aca="true" t="shared" si="6" ref="AO17:BF17">1/AO16</f>
        <v>0.09828009828009827</v>
      </c>
      <c r="AP17" s="45">
        <f t="shared" si="6"/>
        <v>0.09178522257916476</v>
      </c>
      <c r="AQ17" s="45">
        <f t="shared" si="6"/>
        <v>0.10126582278481013</v>
      </c>
      <c r="AR17" s="45">
        <f t="shared" si="6"/>
        <v>0.10065425264217413</v>
      </c>
      <c r="AS17" s="45">
        <f t="shared" si="6"/>
        <v>0.10055304172951232</v>
      </c>
      <c r="AT17" s="45">
        <f t="shared" si="6"/>
        <v>0.10554089709762533</v>
      </c>
      <c r="AU17" s="45">
        <f t="shared" si="6"/>
        <v>0.10209290454313426</v>
      </c>
      <c r="AV17" s="45">
        <f t="shared" si="6"/>
        <v>0.10126582278481013</v>
      </c>
      <c r="AW17" s="45">
        <f t="shared" si="6"/>
        <v>0.09955201592832255</v>
      </c>
      <c r="AX17" s="45">
        <f t="shared" si="6"/>
        <v>0.09965122072745392</v>
      </c>
      <c r="AY17" s="45">
        <f t="shared" si="6"/>
        <v>0.10934937124111536</v>
      </c>
      <c r="AZ17" s="45">
        <f t="shared" si="6"/>
        <v>0.10531858873091102</v>
      </c>
      <c r="BA17" s="45">
        <f t="shared" si="6"/>
        <v>0.10314595152140278</v>
      </c>
      <c r="BB17" s="45">
        <f t="shared" si="6"/>
        <v>0.10325245224574083</v>
      </c>
      <c r="BC17" s="45">
        <f t="shared" si="6"/>
        <v>0.10277492291880781</v>
      </c>
      <c r="BD17" s="45">
        <f t="shared" si="6"/>
        <v>0.10460251046025104</v>
      </c>
      <c r="BE17" s="45">
        <f t="shared" si="6"/>
        <v>0.10388153349919751</v>
      </c>
      <c r="BF17" s="45">
        <f t="shared" si="6"/>
        <v>0.10249839846252402</v>
      </c>
      <c r="BG17" s="45">
        <f aca="true" t="shared" si="7" ref="BG17:BN17">1/BG16</f>
        <v>0.10290712631849756</v>
      </c>
      <c r="BH17" s="45">
        <f t="shared" si="7"/>
        <v>0.10250000000000001</v>
      </c>
      <c r="BI17" s="45">
        <f t="shared" si="7"/>
        <v>0.09324791824022528</v>
      </c>
      <c r="BJ17" s="45">
        <f t="shared" si="7"/>
        <v>0.09661415687240651</v>
      </c>
      <c r="BK17" s="45">
        <f t="shared" si="7"/>
        <v>0.09783778495254868</v>
      </c>
      <c r="BL17" s="45">
        <f t="shared" si="7"/>
        <v>0.09672816966120958</v>
      </c>
      <c r="BM17" s="45">
        <f t="shared" si="7"/>
        <v>0.10120894079783009</v>
      </c>
      <c r="BN17" s="45">
        <f t="shared" si="7"/>
        <v>0.09946290033817386</v>
      </c>
    </row>
    <row r="18" spans="2:66" ht="15">
      <c r="B18" s="83" t="s">
        <v>91</v>
      </c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>
        <v>9.2117</v>
      </c>
      <c r="P18" s="44">
        <v>9.8176</v>
      </c>
      <c r="Q18" s="44">
        <v>9.6675</v>
      </c>
      <c r="R18" s="44">
        <v>9.7152</v>
      </c>
      <c r="S18" s="44">
        <v>9.8407</v>
      </c>
      <c r="T18" s="44">
        <v>9.68054211035818</v>
      </c>
      <c r="U18" s="44">
        <v>9.7055</v>
      </c>
      <c r="V18" s="44">
        <v>10.1704</v>
      </c>
      <c r="W18" s="44">
        <v>10.8227</v>
      </c>
      <c r="X18" s="44">
        <v>10.9798</v>
      </c>
      <c r="Y18" s="44">
        <v>11.156978690170702</v>
      </c>
      <c r="Z18" s="44">
        <v>10.5809</v>
      </c>
      <c r="AA18" s="45">
        <v>10.3165</v>
      </c>
      <c r="AB18" s="45">
        <v>10.0662</v>
      </c>
      <c r="AC18" s="45">
        <v>10.28655</v>
      </c>
      <c r="AD18" s="45">
        <v>10.2505</v>
      </c>
      <c r="AE18" s="45">
        <v>10.54595</v>
      </c>
      <c r="AF18" s="45">
        <v>10.4686</v>
      </c>
      <c r="AG18" s="45">
        <v>10.19095</v>
      </c>
      <c r="AH18" s="45">
        <v>10.57385</v>
      </c>
      <c r="AI18" s="45">
        <v>10.63755</v>
      </c>
      <c r="AJ18" s="45">
        <v>11.22265</v>
      </c>
      <c r="AK18" s="45">
        <v>11.4099</v>
      </c>
      <c r="AL18" s="45">
        <v>11.1741</v>
      </c>
      <c r="AM18" s="45">
        <v>12.27235</v>
      </c>
      <c r="AN18" s="45">
        <v>11.62625</v>
      </c>
      <c r="AO18" s="45">
        <v>11.8484</v>
      </c>
      <c r="AP18" s="45">
        <v>11.73985</v>
      </c>
      <c r="AQ18" s="45">
        <v>13.3023</v>
      </c>
      <c r="AR18" s="45">
        <v>12.98755</v>
      </c>
      <c r="AS18" s="45">
        <v>13.0589</v>
      </c>
      <c r="AT18" s="45">
        <v>13.6795</v>
      </c>
      <c r="AU18" s="45">
        <v>13.5574</v>
      </c>
      <c r="AV18" s="45">
        <v>13.6318</v>
      </c>
      <c r="AW18" s="45">
        <v>13.87215</v>
      </c>
      <c r="AX18" s="45">
        <v>14.42075</v>
      </c>
      <c r="AY18" s="45">
        <v>15.18585</v>
      </c>
      <c r="AZ18" s="45">
        <v>14.68955</v>
      </c>
      <c r="BA18" s="45">
        <v>14.5865</v>
      </c>
      <c r="BB18" s="45">
        <v>14.6068</v>
      </c>
      <c r="BC18" s="45">
        <v>14.2156</v>
      </c>
      <c r="BD18" s="45">
        <v>14.4758</v>
      </c>
      <c r="BE18" s="45">
        <v>14.31115</v>
      </c>
      <c r="BF18" s="45">
        <v>14.04845</v>
      </c>
      <c r="BG18" s="45">
        <v>14.28285</v>
      </c>
      <c r="BH18" s="45">
        <v>13.6886</v>
      </c>
      <c r="BI18" s="45">
        <v>13.68135</v>
      </c>
      <c r="BJ18" s="45">
        <v>14.0532</v>
      </c>
      <c r="BK18" s="45">
        <v>13.0758</v>
      </c>
      <c r="BL18" s="45">
        <v>12.9316</v>
      </c>
      <c r="BM18" s="45">
        <v>13.1125</v>
      </c>
      <c r="BN18" s="45">
        <v>13.1243</v>
      </c>
    </row>
    <row r="19" spans="2:66" ht="15">
      <c r="B19" s="83" t="s">
        <v>92</v>
      </c>
      <c r="C19" s="44">
        <v>0.0939</v>
      </c>
      <c r="D19" s="44">
        <v>0.0953</v>
      </c>
      <c r="E19" s="44">
        <v>0.0992</v>
      </c>
      <c r="F19" s="44">
        <v>0.1015</v>
      </c>
      <c r="G19" s="44">
        <v>0.10414280060819396</v>
      </c>
      <c r="H19" s="44">
        <v>0.10712028536844022</v>
      </c>
      <c r="I19" s="44">
        <v>0.10375488944916529</v>
      </c>
      <c r="J19" s="44">
        <v>0.10628009055063714</v>
      </c>
      <c r="K19" s="44">
        <v>0.10741369309759609</v>
      </c>
      <c r="L19" s="44">
        <v>0.10401281437873146</v>
      </c>
      <c r="M19" s="44">
        <v>0.1048</v>
      </c>
      <c r="N19" s="44">
        <v>0.11070274099986714</v>
      </c>
      <c r="O19" s="44">
        <v>0.10855759523215042</v>
      </c>
      <c r="P19" s="44">
        <v>0.10185788787483702</v>
      </c>
      <c r="Q19" s="44">
        <v>0.1034393586759762</v>
      </c>
      <c r="R19" s="44">
        <v>0.10293148880105403</v>
      </c>
      <c r="S19" s="44">
        <v>0.10161878728139258</v>
      </c>
      <c r="T19" s="44">
        <v>0.1033</v>
      </c>
      <c r="U19" s="44">
        <v>0.10303436195971356</v>
      </c>
      <c r="V19" s="44">
        <v>0.09832454967356248</v>
      </c>
      <c r="W19" s="44">
        <v>0.09239838487623236</v>
      </c>
      <c r="X19" s="44">
        <v>0.09107634018834587</v>
      </c>
      <c r="Y19" s="44">
        <v>0.08963</v>
      </c>
      <c r="Z19" s="44">
        <v>0.09450991881597974</v>
      </c>
      <c r="AA19" s="44">
        <v>0.09693209906460525</v>
      </c>
      <c r="AB19" s="44">
        <v>0.09934235361904194</v>
      </c>
      <c r="AC19" s="44">
        <v>0.0972143235584331</v>
      </c>
      <c r="AD19" s="44">
        <v>0.09755621676991366</v>
      </c>
      <c r="AE19" s="44">
        <v>0.09482313115461385</v>
      </c>
      <c r="AF19" s="44">
        <v>0.09552375675830578</v>
      </c>
      <c r="AG19" s="44">
        <v>0.0981262787080694</v>
      </c>
      <c r="AH19" s="44">
        <v>0.09457293228105183</v>
      </c>
      <c r="AI19" s="44">
        <v>0.09400660866458913</v>
      </c>
      <c r="AJ19" s="44">
        <v>0.08910551429475214</v>
      </c>
      <c r="AK19" s="44">
        <v>0.08764318705685413</v>
      </c>
      <c r="AL19" s="44">
        <v>0.08949266607601508</v>
      </c>
      <c r="AM19" s="45">
        <v>0.08148398635958069</v>
      </c>
      <c r="AN19" s="45">
        <v>0.08601225674658639</v>
      </c>
      <c r="AO19" s="45">
        <f aca="true" t="shared" si="8" ref="AO19:BF19">1/AO18</f>
        <v>0.08439958137807636</v>
      </c>
      <c r="AP19" s="45">
        <f t="shared" si="8"/>
        <v>0.08517996396887524</v>
      </c>
      <c r="AQ19" s="45">
        <f t="shared" si="8"/>
        <v>0.07517496974207467</v>
      </c>
      <c r="AR19" s="45">
        <f t="shared" si="8"/>
        <v>0.07699681618165088</v>
      </c>
      <c r="AS19" s="45">
        <f t="shared" si="8"/>
        <v>0.0765761281578081</v>
      </c>
      <c r="AT19" s="45">
        <f t="shared" si="8"/>
        <v>0.0731020870645857</v>
      </c>
      <c r="AU19" s="45">
        <f t="shared" si="8"/>
        <v>0.07376045554457344</v>
      </c>
      <c r="AV19" s="45">
        <f t="shared" si="8"/>
        <v>0.07335788377176895</v>
      </c>
      <c r="AW19" s="45">
        <f t="shared" si="8"/>
        <v>0.07208687910669939</v>
      </c>
      <c r="AX19" s="45">
        <f t="shared" si="8"/>
        <v>0.06934452091604112</v>
      </c>
      <c r="AY19" s="45">
        <f t="shared" si="8"/>
        <v>0.06585077555750912</v>
      </c>
      <c r="AZ19" s="45">
        <f t="shared" si="8"/>
        <v>0.06807560476665385</v>
      </c>
      <c r="BA19" s="45">
        <f t="shared" si="8"/>
        <v>0.06855654200802112</v>
      </c>
      <c r="BB19" s="45">
        <f t="shared" si="8"/>
        <v>0.06846126461648</v>
      </c>
      <c r="BC19" s="45">
        <f t="shared" si="8"/>
        <v>0.07034525450913082</v>
      </c>
      <c r="BD19" s="45">
        <f t="shared" si="8"/>
        <v>0.06908081073239476</v>
      </c>
      <c r="BE19" s="45">
        <f t="shared" si="8"/>
        <v>0.06987558651820434</v>
      </c>
      <c r="BF19" s="45">
        <f t="shared" si="8"/>
        <v>0.0711822300680858</v>
      </c>
      <c r="BG19" s="45">
        <f aca="true" t="shared" si="9" ref="BG19:BN19">1/BG18</f>
        <v>0.07001403781458182</v>
      </c>
      <c r="BH19" s="45">
        <f t="shared" si="9"/>
        <v>0.07305348976520609</v>
      </c>
      <c r="BI19" s="45">
        <f t="shared" si="9"/>
        <v>0.07309220215841272</v>
      </c>
      <c r="BJ19" s="45">
        <f t="shared" si="9"/>
        <v>0.07115817038112315</v>
      </c>
      <c r="BK19" s="45">
        <f t="shared" si="9"/>
        <v>0.07647715627342114</v>
      </c>
      <c r="BL19" s="45">
        <f t="shared" si="9"/>
        <v>0.0773299514367905</v>
      </c>
      <c r="BM19" s="45">
        <f t="shared" si="9"/>
        <v>0.07626310772163965</v>
      </c>
      <c r="BN19" s="45">
        <f t="shared" si="9"/>
        <v>0.07619453989927082</v>
      </c>
    </row>
    <row r="20" spans="2:58" ht="15">
      <c r="B20" s="13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</row>
    <row r="21" spans="2:58" ht="15">
      <c r="B21" s="87" t="s">
        <v>156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</row>
    <row r="22" ht="15">
      <c r="AN22" s="68"/>
    </row>
  </sheetData>
  <sheetProtection/>
  <mergeCells count="3">
    <mergeCell ref="C3:L3"/>
    <mergeCell ref="O3:Z3"/>
    <mergeCell ref="AA3:AF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23"/>
  <sheetViews>
    <sheetView zoomScalePageLayoutView="0" workbookViewId="0" topLeftCell="A18">
      <selection activeCell="N36" sqref="N36"/>
    </sheetView>
  </sheetViews>
  <sheetFormatPr defaultColWidth="9.140625" defaultRowHeight="15"/>
  <sheetData>
    <row r="1" spans="2:3" ht="21">
      <c r="B1" s="25" t="s">
        <v>137</v>
      </c>
      <c r="C1" s="25"/>
    </row>
    <row r="23" spans="2:11" ht="21">
      <c r="B23" s="141" t="s">
        <v>148</v>
      </c>
      <c r="C23" s="142"/>
      <c r="D23" s="142"/>
      <c r="E23" s="142"/>
      <c r="F23" s="142"/>
      <c r="G23" s="142"/>
      <c r="H23" s="142"/>
      <c r="I23" s="25"/>
      <c r="J23" s="25"/>
      <c r="K23" s="25"/>
    </row>
  </sheetData>
  <sheetProtection/>
  <mergeCells count="1">
    <mergeCell ref="B23:H2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C2:L88"/>
  <sheetViews>
    <sheetView tabSelected="1" zoomScalePageLayoutView="0" workbookViewId="0" topLeftCell="B64">
      <selection activeCell="C1" sqref="C1:L88"/>
    </sheetView>
  </sheetViews>
  <sheetFormatPr defaultColWidth="9.140625" defaultRowHeight="15"/>
  <cols>
    <col min="3" max="3" width="34.7109375" style="0" customWidth="1"/>
    <col min="4" max="6" width="10.140625" style="0" bestFit="1" customWidth="1"/>
    <col min="7" max="7" width="11.140625" style="0" customWidth="1"/>
    <col min="8" max="8" width="10.421875" style="0" bestFit="1" customWidth="1"/>
    <col min="9" max="12" width="9.57421875" style="0" bestFit="1" customWidth="1"/>
  </cols>
  <sheetData>
    <row r="1" ht="15.75" thickBot="1"/>
    <row r="2" spans="3:12" ht="19.5">
      <c r="C2" s="145" t="s">
        <v>157</v>
      </c>
      <c r="D2" s="145"/>
      <c r="E2" s="145"/>
      <c r="F2" s="145"/>
      <c r="G2" s="145"/>
      <c r="H2" s="145"/>
      <c r="I2" s="145"/>
      <c r="J2" s="145"/>
      <c r="K2" s="145"/>
      <c r="L2" s="146"/>
    </row>
    <row r="3" spans="3:12" ht="19.5">
      <c r="C3" s="147" t="s">
        <v>158</v>
      </c>
      <c r="D3" s="147"/>
      <c r="E3" s="147"/>
      <c r="F3" s="147"/>
      <c r="G3" s="147"/>
      <c r="H3" s="147"/>
      <c r="I3" s="147"/>
      <c r="J3" s="147"/>
      <c r="K3" s="147"/>
      <c r="L3" s="148"/>
    </row>
    <row r="4" spans="3:12" ht="16.5">
      <c r="C4" s="88"/>
      <c r="D4" s="143" t="s">
        <v>159</v>
      </c>
      <c r="E4" s="143"/>
      <c r="F4" s="143"/>
      <c r="G4" s="89" t="s">
        <v>1</v>
      </c>
      <c r="H4" s="89"/>
      <c r="I4" s="90" t="s">
        <v>2</v>
      </c>
      <c r="J4" s="143" t="s">
        <v>144</v>
      </c>
      <c r="K4" s="143"/>
      <c r="L4" s="144"/>
    </row>
    <row r="5" spans="3:12" ht="16.5">
      <c r="C5" s="91"/>
      <c r="D5" s="92">
        <v>41730</v>
      </c>
      <c r="E5" s="92">
        <v>42064</v>
      </c>
      <c r="F5" s="92">
        <v>42095</v>
      </c>
      <c r="G5" s="93" t="s">
        <v>4</v>
      </c>
      <c r="H5" s="93" t="s">
        <v>5</v>
      </c>
      <c r="I5" s="93" t="s">
        <v>4</v>
      </c>
      <c r="J5" s="92">
        <v>42036</v>
      </c>
      <c r="K5" s="92">
        <v>42064</v>
      </c>
      <c r="L5" s="94">
        <v>42095</v>
      </c>
    </row>
    <row r="6" spans="3:12" ht="15.75">
      <c r="C6" s="49" t="s">
        <v>93</v>
      </c>
      <c r="D6" s="154">
        <v>18055.718640404582</v>
      </c>
      <c r="E6" s="154">
        <v>12462.470025155604</v>
      </c>
      <c r="F6" s="154">
        <v>15421.075746466942</v>
      </c>
      <c r="G6" s="154">
        <v>2958.605721311338</v>
      </c>
      <c r="H6" s="154">
        <v>-2634.64289393764</v>
      </c>
      <c r="I6" s="153">
        <v>23.740123068214942</v>
      </c>
      <c r="J6" s="153">
        <v>-10.369264121196384</v>
      </c>
      <c r="K6" s="153">
        <v>-16.011596181226682</v>
      </c>
      <c r="L6" s="153">
        <v>-14.591736537375532</v>
      </c>
    </row>
    <row r="7" spans="3:12" ht="15.75">
      <c r="C7" s="49" t="s">
        <v>94</v>
      </c>
      <c r="D7" s="154">
        <v>17966.604495554584</v>
      </c>
      <c r="E7" s="154">
        <v>12373.151554245604</v>
      </c>
      <c r="F7" s="154">
        <v>15330.769111186943</v>
      </c>
      <c r="G7" s="154">
        <v>2957.617556941339</v>
      </c>
      <c r="H7" s="154">
        <v>-2635.8353843676414</v>
      </c>
      <c r="I7" s="153">
        <v>23.903510305961547</v>
      </c>
      <c r="J7" s="153">
        <v>-10.34446633364201</v>
      </c>
      <c r="K7" s="153">
        <v>-16.029458044746374</v>
      </c>
      <c r="L7" s="153">
        <v>-14.670748638229428</v>
      </c>
    </row>
    <row r="8" spans="3:12" ht="15">
      <c r="C8" s="52" t="s">
        <v>95</v>
      </c>
      <c r="D8" s="181">
        <v>5797.3855277600005</v>
      </c>
      <c r="E8" s="181">
        <v>2980.0686161999993</v>
      </c>
      <c r="F8" s="181">
        <v>3106.7651319799998</v>
      </c>
      <c r="G8" s="181">
        <v>126.69651578000048</v>
      </c>
      <c r="H8" s="181">
        <v>-2690.6203957800008</v>
      </c>
      <c r="I8" s="181">
        <v>4.2514630398529585</v>
      </c>
      <c r="J8" s="181">
        <v>-37.21416597693364</v>
      </c>
      <c r="K8" s="181">
        <v>-31.182378010070426</v>
      </c>
      <c r="L8" s="181">
        <v>-46.410927527526454</v>
      </c>
    </row>
    <row r="9" spans="3:12" ht="15">
      <c r="C9" s="52" t="s">
        <v>96</v>
      </c>
      <c r="D9" s="181">
        <v>11871.286208480002</v>
      </c>
      <c r="E9" s="181">
        <v>9218.411199670843</v>
      </c>
      <c r="F9" s="181">
        <v>11983.4076489</v>
      </c>
      <c r="G9" s="181">
        <v>2764.9964492291565</v>
      </c>
      <c r="H9" s="181">
        <v>112.12144041999818</v>
      </c>
      <c r="I9" s="181">
        <v>29.994284148746637</v>
      </c>
      <c r="J9" s="181">
        <v>0.45990599119953995</v>
      </c>
      <c r="K9" s="181">
        <v>-9.132912725381273</v>
      </c>
      <c r="L9" s="181">
        <v>0.9444759266262707</v>
      </c>
    </row>
    <row r="10" spans="3:12" ht="15">
      <c r="C10" s="52" t="s">
        <v>97</v>
      </c>
      <c r="D10" s="181">
        <v>216.11289536458304</v>
      </c>
      <c r="E10" s="181">
        <v>107.02461252476039</v>
      </c>
      <c r="F10" s="181">
        <v>150.48991237694412</v>
      </c>
      <c r="G10" s="181">
        <v>43.46529985218373</v>
      </c>
      <c r="H10" s="181">
        <v>-65.62298298763892</v>
      </c>
      <c r="I10" s="181">
        <v>40.61243374474067</v>
      </c>
      <c r="J10" s="181">
        <v>-18.472896167501716</v>
      </c>
      <c r="K10" s="181">
        <v>-46.05121012407762</v>
      </c>
      <c r="L10" s="181">
        <v>-30.365139885305197</v>
      </c>
    </row>
    <row r="11" spans="3:12" ht="15">
      <c r="C11" s="52" t="s">
        <v>145</v>
      </c>
      <c r="D11" s="181">
        <v>81.81986395000001</v>
      </c>
      <c r="E11" s="181">
        <v>67.64712585000001</v>
      </c>
      <c r="F11" s="181">
        <v>90.10641793</v>
      </c>
      <c r="G11" s="181">
        <v>22.459292079999997</v>
      </c>
      <c r="H11" s="181">
        <v>8.286553979999994</v>
      </c>
      <c r="I11" s="181">
        <v>33.20065974392021</v>
      </c>
      <c r="J11" s="181">
        <v>10.00468333492139</v>
      </c>
      <c r="K11" s="181">
        <v>10.170299054323948</v>
      </c>
      <c r="L11" s="181">
        <v>10.127802198576</v>
      </c>
    </row>
    <row r="12" spans="3:12" ht="15.75">
      <c r="C12" s="49" t="s">
        <v>98</v>
      </c>
      <c r="D12" s="154">
        <v>89.11414485</v>
      </c>
      <c r="E12" s="154">
        <v>89.31847091</v>
      </c>
      <c r="F12" s="154">
        <v>90.30663528</v>
      </c>
      <c r="G12" s="154">
        <v>0.9881643699999927</v>
      </c>
      <c r="H12" s="154">
        <v>1.1924904299999923</v>
      </c>
      <c r="I12" s="153">
        <v>1.1063382074640498</v>
      </c>
      <c r="J12" s="153">
        <v>-14.394146363700683</v>
      </c>
      <c r="K12" s="153">
        <v>-13.461550423047846</v>
      </c>
      <c r="L12" s="153">
        <v>1.3381606612589205</v>
      </c>
    </row>
    <row r="13" spans="3:12" ht="15">
      <c r="C13" s="52" t="s">
        <v>99</v>
      </c>
      <c r="D13" s="181">
        <v>47.35947804</v>
      </c>
      <c r="E13" s="181">
        <v>49.57857569</v>
      </c>
      <c r="F13" s="181">
        <v>49.78232326</v>
      </c>
      <c r="G13" s="181">
        <v>0.20374756999999732</v>
      </c>
      <c r="H13" s="181">
        <v>2.4228452199999992</v>
      </c>
      <c r="I13" s="181">
        <v>0.41095890142945996</v>
      </c>
      <c r="J13" s="181">
        <v>5.074188269597281</v>
      </c>
      <c r="K13" s="181">
        <v>5.095369660164669</v>
      </c>
      <c r="L13" s="181">
        <v>5.115861323373654</v>
      </c>
    </row>
    <row r="14" spans="3:12" ht="15">
      <c r="C14" s="52" t="s">
        <v>100</v>
      </c>
      <c r="D14" s="181">
        <v>0</v>
      </c>
      <c r="E14" s="181">
        <v>0</v>
      </c>
      <c r="F14" s="181">
        <v>0</v>
      </c>
      <c r="G14" s="181">
        <v>0</v>
      </c>
      <c r="H14" s="181">
        <v>0</v>
      </c>
      <c r="I14" s="181">
        <v>0</v>
      </c>
      <c r="J14" s="181">
        <v>0</v>
      </c>
      <c r="K14" s="181">
        <v>0</v>
      </c>
      <c r="L14" s="181">
        <v>0</v>
      </c>
    </row>
    <row r="15" spans="3:12" ht="15">
      <c r="C15" s="52" t="s">
        <v>101</v>
      </c>
      <c r="D15" s="181">
        <v>41.754666809999996</v>
      </c>
      <c r="E15" s="181">
        <v>39.73989522</v>
      </c>
      <c r="F15" s="181">
        <v>40.524312019999996</v>
      </c>
      <c r="G15" s="181">
        <v>0.7844167999999954</v>
      </c>
      <c r="H15" s="181">
        <v>-1.2303547899999998</v>
      </c>
      <c r="I15" s="181">
        <v>1.973877373499515</v>
      </c>
      <c r="J15" s="181">
        <v>-30.550577708009524</v>
      </c>
      <c r="K15" s="181">
        <v>-29.083550269403997</v>
      </c>
      <c r="L15" s="181">
        <v>-2.946628207090224</v>
      </c>
    </row>
    <row r="16" spans="3:12" ht="15.75">
      <c r="C16" s="73"/>
      <c r="D16" s="154"/>
      <c r="E16" s="154"/>
      <c r="F16" s="154"/>
      <c r="G16" s="154"/>
      <c r="H16" s="154"/>
      <c r="I16" s="153"/>
      <c r="J16" s="153"/>
      <c r="K16" s="153"/>
      <c r="L16" s="153"/>
    </row>
    <row r="17" spans="3:12" ht="15.75">
      <c r="C17" s="49" t="s">
        <v>102</v>
      </c>
      <c r="D17" s="154">
        <v>18055.718620254567</v>
      </c>
      <c r="E17" s="154">
        <v>12462.470005024757</v>
      </c>
      <c r="F17" s="154">
        <v>15421.075726346948</v>
      </c>
      <c r="G17" s="154">
        <v>2958.60572132219</v>
      </c>
      <c r="H17" s="154">
        <v>-2634.6428939076195</v>
      </c>
      <c r="I17" s="153">
        <v>23.740123106649857</v>
      </c>
      <c r="J17" s="153">
        <v>-10.369264139456437</v>
      </c>
      <c r="K17" s="153">
        <v>-16.011596202840913</v>
      </c>
      <c r="L17" s="153">
        <v>-14.59173655349351</v>
      </c>
    </row>
    <row r="18" spans="3:12" ht="15.75">
      <c r="C18" s="49" t="s">
        <v>103</v>
      </c>
      <c r="D18" s="154">
        <v>5252.94243757</v>
      </c>
      <c r="E18" s="154">
        <v>6772.152444020001</v>
      </c>
      <c r="F18" s="154">
        <v>6093.047619420001</v>
      </c>
      <c r="G18" s="154">
        <v>-679.1048246</v>
      </c>
      <c r="H18" s="154">
        <v>840.1051818500009</v>
      </c>
      <c r="I18" s="153">
        <v>-10.027902210022878</v>
      </c>
      <c r="J18" s="153">
        <v>16.727713990524613</v>
      </c>
      <c r="K18" s="153">
        <v>24.61503294612886</v>
      </c>
      <c r="L18" s="153">
        <v>15.99303993589223</v>
      </c>
    </row>
    <row r="19" spans="3:12" ht="15">
      <c r="C19" s="52" t="s">
        <v>104</v>
      </c>
      <c r="D19" s="152">
        <v>3146.4710110199994</v>
      </c>
      <c r="E19" s="152">
        <v>3597.04332751</v>
      </c>
      <c r="F19" s="152">
        <v>3943.04119185</v>
      </c>
      <c r="G19" s="152">
        <v>345.99786434</v>
      </c>
      <c r="H19" s="152">
        <v>796.5701808300005</v>
      </c>
      <c r="I19" s="151">
        <v>9.618951812279445</v>
      </c>
      <c r="J19" s="151">
        <v>12.824611204251028</v>
      </c>
      <c r="K19" s="151">
        <v>16.675774986859576</v>
      </c>
      <c r="L19" s="151">
        <v>25.316304457919486</v>
      </c>
    </row>
    <row r="20" spans="3:12" ht="15">
      <c r="C20" s="52" t="s">
        <v>105</v>
      </c>
      <c r="D20" s="152">
        <v>2106.4714265500006</v>
      </c>
      <c r="E20" s="152">
        <v>3175.1091165100006</v>
      </c>
      <c r="F20" s="152">
        <v>2150.006427570001</v>
      </c>
      <c r="G20" s="152">
        <v>-1025.1026889399996</v>
      </c>
      <c r="H20" s="152">
        <v>43.535001020000436</v>
      </c>
      <c r="I20" s="151">
        <v>-32.285589292337974</v>
      </c>
      <c r="J20" s="151">
        <v>22.947133292681546</v>
      </c>
      <c r="K20" s="151">
        <v>35.02372910501821</v>
      </c>
      <c r="L20" s="151">
        <v>2.0667263971058216</v>
      </c>
    </row>
    <row r="21" spans="3:12" ht="15.75">
      <c r="C21" s="49" t="s">
        <v>106</v>
      </c>
      <c r="D21" s="154">
        <v>10973.46375608</v>
      </c>
      <c r="E21" s="154">
        <v>3814.1052834499997</v>
      </c>
      <c r="F21" s="154">
        <v>7752.8106116300005</v>
      </c>
      <c r="G21" s="154">
        <v>3938.705328180001</v>
      </c>
      <c r="H21" s="154">
        <v>-3220.6531444499997</v>
      </c>
      <c r="I21" s="153">
        <v>103.26682237301263</v>
      </c>
      <c r="J21" s="153">
        <v>-25.10454319716689</v>
      </c>
      <c r="K21" s="153">
        <v>-48.293809233169824</v>
      </c>
      <c r="L21" s="153">
        <v>-29.349467187746914</v>
      </c>
    </row>
    <row r="22" spans="3:12" ht="15">
      <c r="C22" s="52" t="s">
        <v>107</v>
      </c>
      <c r="D22" s="152">
        <v>6987.983049719999</v>
      </c>
      <c r="E22" s="152">
        <v>-1300.46940807</v>
      </c>
      <c r="F22" s="152">
        <v>2949.4503971300005</v>
      </c>
      <c r="G22" s="152">
        <v>4249.919805200001</v>
      </c>
      <c r="H22" s="152">
        <v>-4038.5326525899986</v>
      </c>
      <c r="I22" s="151">
        <v>-326.79890652000955</v>
      </c>
      <c r="J22" s="151">
        <v>-53.086565422196216</v>
      </c>
      <c r="K22" s="151">
        <v>-138.67084529332794</v>
      </c>
      <c r="L22" s="151">
        <v>-57.79253647090369</v>
      </c>
    </row>
    <row r="23" spans="3:12" ht="15">
      <c r="C23" s="69" t="s">
        <v>108</v>
      </c>
      <c r="D23" s="152">
        <v>3985.48070636</v>
      </c>
      <c r="E23" s="152">
        <v>5114.57469152</v>
      </c>
      <c r="F23" s="152">
        <v>4803.3602144999995</v>
      </c>
      <c r="G23" s="152">
        <v>-311.21447702000023</v>
      </c>
      <c r="H23" s="152">
        <v>817.8795081399994</v>
      </c>
      <c r="I23" s="151">
        <v>-6.0848554531033825</v>
      </c>
      <c r="J23" s="151">
        <v>17.019166973371064</v>
      </c>
      <c r="K23" s="151">
        <v>27.431836908210094</v>
      </c>
      <c r="L23" s="151">
        <v>20.52147704127217</v>
      </c>
    </row>
    <row r="24" spans="3:12" ht="15">
      <c r="C24" s="51" t="s">
        <v>109</v>
      </c>
      <c r="D24" s="152">
        <v>2097.416352075033</v>
      </c>
      <c r="E24" s="152">
        <v>2444.1746207780984</v>
      </c>
      <c r="F24" s="152">
        <v>2343.8189918772173</v>
      </c>
      <c r="G24" s="152">
        <v>-100.35562890088113</v>
      </c>
      <c r="H24" s="152">
        <v>246.40263980218424</v>
      </c>
      <c r="I24" s="151">
        <v>-4.105910766266492</v>
      </c>
      <c r="J24" s="151">
        <v>7.548808478376552</v>
      </c>
      <c r="K24" s="151">
        <v>16.197383047702644</v>
      </c>
      <c r="L24" s="151">
        <v>11.747912595341939</v>
      </c>
    </row>
    <row r="25" spans="3:12" ht="15">
      <c r="C25" s="51" t="s">
        <v>146</v>
      </c>
      <c r="D25" s="152">
        <v>0.8380662299842994</v>
      </c>
      <c r="E25" s="152">
        <v>0.35211587999659766</v>
      </c>
      <c r="F25" s="152">
        <v>-251.73760245999725</v>
      </c>
      <c r="G25" s="152">
        <v>-252.08971833999385</v>
      </c>
      <c r="H25" s="152">
        <v>-252.57566868998154</v>
      </c>
      <c r="I25" s="151">
        <v>-71592.82857178428</v>
      </c>
      <c r="J25" s="151">
        <v>22.28857190025555</v>
      </c>
      <c r="K25" s="151">
        <v>-99.64888379317335</v>
      </c>
      <c r="L25" s="151">
        <v>-30137.912691543886</v>
      </c>
    </row>
    <row r="26" spans="3:12" ht="15.75">
      <c r="C26" s="64" t="s">
        <v>110</v>
      </c>
      <c r="D26" s="169">
        <v>-268.9419917004501</v>
      </c>
      <c r="E26" s="169">
        <v>-568.3144591033381</v>
      </c>
      <c r="F26" s="169">
        <v>-516.863894120273</v>
      </c>
      <c r="G26" s="169">
        <v>51.45056498306508</v>
      </c>
      <c r="H26" s="169">
        <v>-247.9219024198229</v>
      </c>
      <c r="I26" s="168">
        <v>-9.053185988658734</v>
      </c>
      <c r="J26" s="168">
        <v>66.52356805856685</v>
      </c>
      <c r="K26" s="168">
        <v>222.20046771493566</v>
      </c>
      <c r="L26" s="168">
        <v>92.18415497419252</v>
      </c>
    </row>
    <row r="27" spans="3:12" ht="15">
      <c r="C27" s="20"/>
      <c r="D27" s="21"/>
      <c r="E27" s="21"/>
      <c r="F27" s="21"/>
      <c r="G27" s="21"/>
      <c r="H27" s="21"/>
      <c r="I27" s="21"/>
      <c r="J27" s="21"/>
      <c r="K27" s="21"/>
      <c r="L27" s="22"/>
    </row>
    <row r="28" spans="3:12" ht="15">
      <c r="C28" s="20"/>
      <c r="D28" s="21"/>
      <c r="E28" s="21"/>
      <c r="F28" s="21"/>
      <c r="G28" s="21"/>
      <c r="H28" s="21"/>
      <c r="I28" s="21"/>
      <c r="J28" s="21"/>
      <c r="K28" s="21"/>
      <c r="L28" s="22"/>
    </row>
    <row r="29" spans="3:12" ht="19.5">
      <c r="C29" s="149" t="s">
        <v>161</v>
      </c>
      <c r="D29" s="149"/>
      <c r="E29" s="149"/>
      <c r="F29" s="149"/>
      <c r="G29" s="149"/>
      <c r="H29" s="149"/>
      <c r="I29" s="149"/>
      <c r="J29" s="149"/>
      <c r="K29" s="149"/>
      <c r="L29" s="150"/>
    </row>
    <row r="30" spans="3:12" ht="16.5">
      <c r="C30" s="88"/>
      <c r="D30" s="143" t="s">
        <v>159</v>
      </c>
      <c r="E30" s="143"/>
      <c r="F30" s="143"/>
      <c r="G30" s="89" t="s">
        <v>1</v>
      </c>
      <c r="H30" s="89"/>
      <c r="I30" s="90" t="s">
        <v>2</v>
      </c>
      <c r="J30" s="143" t="s">
        <v>144</v>
      </c>
      <c r="K30" s="143"/>
      <c r="L30" s="144"/>
    </row>
    <row r="31" spans="3:12" ht="16.5">
      <c r="C31" s="91"/>
      <c r="D31" s="92">
        <f>D5</f>
        <v>41730</v>
      </c>
      <c r="E31" s="92">
        <f>E5</f>
        <v>42064</v>
      </c>
      <c r="F31" s="92">
        <f>F5</f>
        <v>42095</v>
      </c>
      <c r="G31" s="93" t="s">
        <v>4</v>
      </c>
      <c r="H31" s="93" t="s">
        <v>5</v>
      </c>
      <c r="I31" s="93" t="s">
        <v>4</v>
      </c>
      <c r="J31" s="92">
        <f>J5</f>
        <v>42036</v>
      </c>
      <c r="K31" s="92">
        <f>K5</f>
        <v>42064</v>
      </c>
      <c r="L31" s="92">
        <f>L5</f>
        <v>42095</v>
      </c>
    </row>
    <row r="32" spans="3:12" ht="15.75">
      <c r="C32" s="50" t="s">
        <v>93</v>
      </c>
      <c r="D32" s="189">
        <v>90045.75301434973</v>
      </c>
      <c r="E32" s="189">
        <v>101760.91633991527</v>
      </c>
      <c r="F32" s="189">
        <v>103439.32537091488</v>
      </c>
      <c r="G32" s="189">
        <v>1678.40903099961</v>
      </c>
      <c r="H32" s="189">
        <v>13393.572356565157</v>
      </c>
      <c r="I32" s="188">
        <v>1.649365091596823</v>
      </c>
      <c r="J32" s="188">
        <v>13.663554256662946</v>
      </c>
      <c r="K32" s="188">
        <v>15.405621970688307</v>
      </c>
      <c r="L32" s="188">
        <v>14.874185520366295</v>
      </c>
    </row>
    <row r="33" spans="3:12" ht="15.75">
      <c r="C33" s="50" t="s">
        <v>94</v>
      </c>
      <c r="D33" s="189">
        <v>13128.885822240693</v>
      </c>
      <c r="E33" s="189">
        <v>10610.634294213138</v>
      </c>
      <c r="F33" s="189">
        <v>11806.019071362422</v>
      </c>
      <c r="G33" s="189">
        <v>1195.3847771492838</v>
      </c>
      <c r="H33" s="189">
        <v>-1322.866750878271</v>
      </c>
      <c r="I33" s="188">
        <v>11.265912517607234</v>
      </c>
      <c r="J33" s="188">
        <v>2.1494423419523905</v>
      </c>
      <c r="K33" s="188">
        <v>-14.545167376373207</v>
      </c>
      <c r="L33" s="188">
        <v>-10.076001640880257</v>
      </c>
    </row>
    <row r="34" spans="3:12" ht="15">
      <c r="C34" s="69" t="s">
        <v>111</v>
      </c>
      <c r="D34" s="187">
        <v>189.03076123</v>
      </c>
      <c r="E34" s="187">
        <v>117.53187051</v>
      </c>
      <c r="F34" s="187">
        <v>-3.965355720000007</v>
      </c>
      <c r="G34" s="187">
        <v>-121.49722623000001</v>
      </c>
      <c r="H34" s="187">
        <v>-192.99611695000002</v>
      </c>
      <c r="I34" s="186">
        <v>-103.37385570636573</v>
      </c>
      <c r="J34" s="186">
        <v>-37.1146342493273</v>
      </c>
      <c r="K34" s="186">
        <v>-32.08252197475364</v>
      </c>
      <c r="L34" s="186">
        <v>-102.09773038747659</v>
      </c>
    </row>
    <row r="35" spans="3:12" ht="15">
      <c r="C35" s="69" t="s">
        <v>95</v>
      </c>
      <c r="D35" s="187">
        <v>7041.317865766231</v>
      </c>
      <c r="E35" s="187">
        <v>6532.475204985809</v>
      </c>
      <c r="F35" s="187">
        <v>7983.857604139019</v>
      </c>
      <c r="G35" s="187">
        <v>1451.38239915321</v>
      </c>
      <c r="H35" s="187">
        <v>942.5397383727877</v>
      </c>
      <c r="I35" s="186">
        <v>22.217954965148053</v>
      </c>
      <c r="J35" s="186">
        <v>35.75625010922856</v>
      </c>
      <c r="K35" s="186">
        <v>-0.556029967743851</v>
      </c>
      <c r="L35" s="186">
        <v>13.385842768940545</v>
      </c>
    </row>
    <row r="36" spans="3:12" ht="15">
      <c r="C36" s="69" t="s">
        <v>112</v>
      </c>
      <c r="D36" s="187">
        <v>281.98949659</v>
      </c>
      <c r="E36" s="187">
        <v>374.57975888999994</v>
      </c>
      <c r="F36" s="187">
        <v>297.62405438999997</v>
      </c>
      <c r="G36" s="187">
        <v>-76.95570449999997</v>
      </c>
      <c r="H36" s="187">
        <v>15.634557799999982</v>
      </c>
      <c r="I36" s="186">
        <v>-20.544544298935005</v>
      </c>
      <c r="J36" s="186">
        <v>34.183894360422634</v>
      </c>
      <c r="K36" s="186">
        <v>35.98846800566885</v>
      </c>
      <c r="L36" s="186">
        <v>5.544375939197453</v>
      </c>
    </row>
    <row r="37" spans="3:12" ht="15">
      <c r="C37" s="69" t="s">
        <v>113</v>
      </c>
      <c r="D37" s="187">
        <v>5616.547698654461</v>
      </c>
      <c r="E37" s="187">
        <v>3586.04745982733</v>
      </c>
      <c r="F37" s="187">
        <v>3528.5027685534033</v>
      </c>
      <c r="G37" s="187">
        <v>-57.544691273926674</v>
      </c>
      <c r="H37" s="187">
        <v>-2088.0449301010576</v>
      </c>
      <c r="I37" s="186">
        <v>-1.6046829251026555</v>
      </c>
      <c r="J37" s="186">
        <v>-31.201136171317838</v>
      </c>
      <c r="K37" s="186">
        <v>-33.58133909352669</v>
      </c>
      <c r="L37" s="186">
        <v>-37.1766615745342</v>
      </c>
    </row>
    <row r="38" spans="3:12" ht="15.75">
      <c r="C38" s="50" t="s">
        <v>98</v>
      </c>
      <c r="D38" s="189">
        <v>76916.86719210903</v>
      </c>
      <c r="E38" s="189">
        <v>91150.28204570213</v>
      </c>
      <c r="F38" s="189">
        <v>91633.30629955247</v>
      </c>
      <c r="G38" s="189">
        <v>483.0242538503371</v>
      </c>
      <c r="H38" s="189">
        <v>14716.439107443439</v>
      </c>
      <c r="I38" s="188">
        <v>0.5299207451800885</v>
      </c>
      <c r="J38" s="188">
        <v>15.542098810764779</v>
      </c>
      <c r="K38" s="188">
        <v>20.314390452941645</v>
      </c>
      <c r="L38" s="188">
        <v>19.132915373018744</v>
      </c>
    </row>
    <row r="39" spans="3:12" ht="15">
      <c r="C39" s="69" t="s">
        <v>114</v>
      </c>
      <c r="D39" s="187">
        <v>3954.7184527299996</v>
      </c>
      <c r="E39" s="187">
        <v>5375.37971106</v>
      </c>
      <c r="F39" s="187">
        <v>5023.71822645</v>
      </c>
      <c r="G39" s="187">
        <v>-351.6614846100001</v>
      </c>
      <c r="H39" s="187">
        <v>1068.9997737200001</v>
      </c>
      <c r="I39" s="186">
        <v>-6.54207709059969</v>
      </c>
      <c r="J39" s="186">
        <v>16.657329686147204</v>
      </c>
      <c r="K39" s="186">
        <v>37.26995073724692</v>
      </c>
      <c r="L39" s="186">
        <v>27.03099567004711</v>
      </c>
    </row>
    <row r="40" spans="3:12" ht="15">
      <c r="C40" s="69" t="s">
        <v>100</v>
      </c>
      <c r="D40" s="187">
        <v>7091.098482399035</v>
      </c>
      <c r="E40" s="187">
        <v>8577.249162391163</v>
      </c>
      <c r="F40" s="187">
        <v>8768.136955210264</v>
      </c>
      <c r="G40" s="187">
        <v>190.88779281910138</v>
      </c>
      <c r="H40" s="187">
        <v>1677.0384728112294</v>
      </c>
      <c r="I40" s="186">
        <v>2.2255129728082395</v>
      </c>
      <c r="J40" s="186">
        <v>2.982599840654019</v>
      </c>
      <c r="K40" s="186">
        <v>18.808249022415662</v>
      </c>
      <c r="L40" s="186">
        <v>23.649910898485505</v>
      </c>
    </row>
    <row r="41" spans="3:12" ht="15">
      <c r="C41" s="69" t="s">
        <v>10</v>
      </c>
      <c r="D41" s="187">
        <v>2180.08210635</v>
      </c>
      <c r="E41" s="187">
        <v>3015.9582064</v>
      </c>
      <c r="F41" s="187">
        <v>2953.52757672</v>
      </c>
      <c r="G41" s="187">
        <v>-62.43062968000004</v>
      </c>
      <c r="H41" s="187">
        <v>773.4454703700003</v>
      </c>
      <c r="I41" s="186">
        <v>-2.0700097749206012</v>
      </c>
      <c r="J41" s="186">
        <v>49.362040590886984</v>
      </c>
      <c r="K41" s="186">
        <v>72.9831773946174</v>
      </c>
      <c r="L41" s="186">
        <v>35.47781379963439</v>
      </c>
    </row>
    <row r="42" spans="3:12" ht="15">
      <c r="C42" s="69" t="s">
        <v>115</v>
      </c>
      <c r="D42" s="187">
        <v>187.96829313</v>
      </c>
      <c r="E42" s="187">
        <v>176.76718989</v>
      </c>
      <c r="F42" s="187">
        <v>189.08216784</v>
      </c>
      <c r="G42" s="187">
        <v>12.314977950000014</v>
      </c>
      <c r="H42" s="187">
        <v>1.1138747100000046</v>
      </c>
      <c r="I42" s="186">
        <v>6.966778143423262</v>
      </c>
      <c r="J42" s="186">
        <v>12.43172018196051</v>
      </c>
      <c r="K42" s="186">
        <v>10.330427901963738</v>
      </c>
      <c r="L42" s="186">
        <v>0.5925864896957074</v>
      </c>
    </row>
    <row r="43" spans="3:12" ht="15">
      <c r="C43" s="69" t="s">
        <v>12</v>
      </c>
      <c r="D43" s="187">
        <v>1443.67940243</v>
      </c>
      <c r="E43" s="187">
        <v>2079.8193710100004</v>
      </c>
      <c r="F43" s="187">
        <v>2090.7065501899997</v>
      </c>
      <c r="G43" s="187">
        <v>10.887179179999293</v>
      </c>
      <c r="H43" s="187">
        <v>647.0271477599997</v>
      </c>
      <c r="I43" s="186">
        <v>0.5234675343326699</v>
      </c>
      <c r="J43" s="186">
        <v>1.274329920809672</v>
      </c>
      <c r="K43" s="186">
        <v>31.550408208540443</v>
      </c>
      <c r="L43" s="186">
        <v>44.817924718668436</v>
      </c>
    </row>
    <row r="44" spans="3:12" ht="15">
      <c r="C44" s="69" t="s">
        <v>116</v>
      </c>
      <c r="D44" s="187">
        <v>24665.54181043999</v>
      </c>
      <c r="E44" s="187">
        <v>30355.669240654643</v>
      </c>
      <c r="F44" s="187">
        <v>30676.380636484675</v>
      </c>
      <c r="G44" s="187">
        <v>320.7113958300324</v>
      </c>
      <c r="H44" s="187">
        <v>6010.8388260446845</v>
      </c>
      <c r="I44" s="186">
        <v>1.0565123545374222</v>
      </c>
      <c r="J44" s="186">
        <v>22.25812837621043</v>
      </c>
      <c r="K44" s="186">
        <v>25.874927936802365</v>
      </c>
      <c r="L44" s="186">
        <v>24.369376810123523</v>
      </c>
    </row>
    <row r="45" spans="3:12" ht="15">
      <c r="C45" s="69" t="s">
        <v>14</v>
      </c>
      <c r="D45" s="187">
        <v>37393.77864463</v>
      </c>
      <c r="E45" s="187">
        <v>41569.43916429633</v>
      </c>
      <c r="F45" s="187">
        <v>41931.75418665754</v>
      </c>
      <c r="G45" s="187">
        <v>362.31502236121014</v>
      </c>
      <c r="H45" s="187">
        <v>4537.97554202754</v>
      </c>
      <c r="I45" s="186">
        <v>0.8715898738234594</v>
      </c>
      <c r="J45" s="186">
        <v>12.293284440654183</v>
      </c>
      <c r="K45" s="186">
        <v>12.276097728363823</v>
      </c>
      <c r="L45" s="186">
        <v>12.135643164479243</v>
      </c>
    </row>
    <row r="46" spans="3:12" ht="15.75">
      <c r="C46" s="70"/>
      <c r="D46" s="189"/>
      <c r="E46" s="189"/>
      <c r="F46" s="189"/>
      <c r="G46" s="189"/>
      <c r="H46" s="187"/>
      <c r="I46" s="186"/>
      <c r="J46" s="186"/>
      <c r="K46" s="186"/>
      <c r="L46" s="186"/>
    </row>
    <row r="47" spans="3:12" ht="15.75">
      <c r="C47" s="50" t="s">
        <v>102</v>
      </c>
      <c r="D47" s="189">
        <v>90045.75301730992</v>
      </c>
      <c r="E47" s="189">
        <v>101760.91633139444</v>
      </c>
      <c r="F47" s="189">
        <v>103439.32536955283</v>
      </c>
      <c r="G47" s="189">
        <v>1678.409038158381</v>
      </c>
      <c r="H47" s="189">
        <v>13393.572352242903</v>
      </c>
      <c r="I47" s="188">
        <v>1.6493650987698232</v>
      </c>
      <c r="J47" s="188">
        <v>13.663556037762772</v>
      </c>
      <c r="K47" s="188">
        <v>15.405621766172551</v>
      </c>
      <c r="L47" s="188">
        <v>14.874185511543935</v>
      </c>
    </row>
    <row r="48" spans="3:12" ht="15.75">
      <c r="C48" s="50" t="s">
        <v>117</v>
      </c>
      <c r="D48" s="189">
        <v>3592.8563045</v>
      </c>
      <c r="E48" s="189">
        <v>2823.6117205500004</v>
      </c>
      <c r="F48" s="189">
        <v>3301.4109685900003</v>
      </c>
      <c r="G48" s="189">
        <v>477.79924803999984</v>
      </c>
      <c r="H48" s="189">
        <v>-291.4453359099998</v>
      </c>
      <c r="I48" s="188">
        <v>16.92156342044547</v>
      </c>
      <c r="J48" s="188">
        <v>15.654642183774639</v>
      </c>
      <c r="K48" s="188">
        <v>-10.142216600736342</v>
      </c>
      <c r="L48" s="188">
        <v>-8.11180050660442</v>
      </c>
    </row>
    <row r="49" spans="3:12" ht="15.75">
      <c r="C49" s="70" t="s">
        <v>95</v>
      </c>
      <c r="D49" s="187">
        <v>3383.2293045</v>
      </c>
      <c r="E49" s="187">
        <v>2647.4107205500004</v>
      </c>
      <c r="F49" s="187">
        <v>3149.4379685900003</v>
      </c>
      <c r="G49" s="187">
        <v>502.0272480399999</v>
      </c>
      <c r="H49" s="187">
        <v>-233.79133590999982</v>
      </c>
      <c r="I49" s="186">
        <v>18.962952901229606</v>
      </c>
      <c r="J49" s="186">
        <v>21.43904835253787</v>
      </c>
      <c r="K49" s="186">
        <v>-9.528980850709873</v>
      </c>
      <c r="L49" s="186">
        <v>-6.910301220169625</v>
      </c>
    </row>
    <row r="50" spans="3:12" ht="15">
      <c r="C50" s="69" t="s">
        <v>118</v>
      </c>
      <c r="D50" s="187">
        <v>93</v>
      </c>
      <c r="E50" s="187">
        <v>0</v>
      </c>
      <c r="F50" s="187">
        <v>0</v>
      </c>
      <c r="G50" s="187">
        <v>0</v>
      </c>
      <c r="H50" s="187">
        <v>-93</v>
      </c>
      <c r="I50" s="186">
        <v>0</v>
      </c>
      <c r="J50" s="186">
        <v>0</v>
      </c>
      <c r="K50" s="186">
        <v>-100</v>
      </c>
      <c r="L50" s="186">
        <v>-100</v>
      </c>
    </row>
    <row r="51" spans="3:12" ht="15">
      <c r="C51" s="69" t="s">
        <v>112</v>
      </c>
      <c r="D51" s="187">
        <v>22.935</v>
      </c>
      <c r="E51" s="187">
        <v>13.785</v>
      </c>
      <c r="F51" s="187">
        <v>13.87</v>
      </c>
      <c r="G51" s="187">
        <v>0.08499999999999908</v>
      </c>
      <c r="H51" s="187">
        <v>-9.065</v>
      </c>
      <c r="I51" s="186">
        <v>0.6166122597025685</v>
      </c>
      <c r="J51" s="186">
        <v>-39.782723434201266</v>
      </c>
      <c r="K51" s="186">
        <v>-39.43321616871705</v>
      </c>
      <c r="L51" s="186">
        <v>-39.52474384129061</v>
      </c>
    </row>
    <row r="52" spans="3:12" ht="15">
      <c r="C52" s="69" t="s">
        <v>119</v>
      </c>
      <c r="D52" s="187">
        <v>93.692</v>
      </c>
      <c r="E52" s="187">
        <v>162.416</v>
      </c>
      <c r="F52" s="187">
        <v>138.103</v>
      </c>
      <c r="G52" s="187">
        <v>-24.312999999999988</v>
      </c>
      <c r="H52" s="187">
        <v>44.411000000000016</v>
      </c>
      <c r="I52" s="186">
        <v>-14.969584277411085</v>
      </c>
      <c r="J52" s="186">
        <v>-11.229855043740296</v>
      </c>
      <c r="K52" s="186">
        <v>61.93182384669835</v>
      </c>
      <c r="L52" s="186">
        <v>47.40105878837043</v>
      </c>
    </row>
    <row r="53" spans="3:12" ht="15.75">
      <c r="C53" s="76" t="s">
        <v>120</v>
      </c>
      <c r="D53" s="189">
        <v>86452.89671280992</v>
      </c>
      <c r="E53" s="189">
        <v>98937.30461084444</v>
      </c>
      <c r="F53" s="189">
        <v>100137.91440096282</v>
      </c>
      <c r="G53" s="189">
        <v>1200.609790118382</v>
      </c>
      <c r="H53" s="189">
        <v>13685.017688152904</v>
      </c>
      <c r="I53" s="188">
        <v>1.2135056588016084</v>
      </c>
      <c r="J53" s="188">
        <v>13.593431541743273</v>
      </c>
      <c r="K53" s="188">
        <v>16.349701412980966</v>
      </c>
      <c r="L53" s="188">
        <v>15.829449571381659</v>
      </c>
    </row>
    <row r="54" spans="3:12" ht="15.75">
      <c r="C54" s="50" t="s">
        <v>121</v>
      </c>
      <c r="D54" s="187">
        <v>66416.38069622728</v>
      </c>
      <c r="E54" s="187">
        <v>75593.84812678822</v>
      </c>
      <c r="F54" s="187">
        <v>75361.32781677917</v>
      </c>
      <c r="G54" s="187">
        <v>-232.5203100090439</v>
      </c>
      <c r="H54" s="187">
        <v>8944.947120551893</v>
      </c>
      <c r="I54" s="186">
        <v>-0.30759157758321026</v>
      </c>
      <c r="J54" s="186">
        <v>11.685205315682847</v>
      </c>
      <c r="K54" s="186">
        <v>14.706509191977743</v>
      </c>
      <c r="L54" s="186">
        <v>13.467983390218075</v>
      </c>
    </row>
    <row r="55" spans="3:12" ht="15">
      <c r="C55" s="69" t="s">
        <v>122</v>
      </c>
      <c r="D55" s="187">
        <v>32867.694832680005</v>
      </c>
      <c r="E55" s="187">
        <v>36168.5548639328</v>
      </c>
      <c r="F55" s="187">
        <v>35547.0914964228</v>
      </c>
      <c r="G55" s="187">
        <v>-621.4633675099976</v>
      </c>
      <c r="H55" s="187">
        <v>2679.3966637427948</v>
      </c>
      <c r="I55" s="186">
        <v>-1.7182421853678194</v>
      </c>
      <c r="J55" s="186">
        <v>7.610772172746143</v>
      </c>
      <c r="K55" s="186">
        <v>12.18085475205423</v>
      </c>
      <c r="L55" s="186">
        <v>8.15206748566589</v>
      </c>
    </row>
    <row r="56" spans="3:12" ht="15">
      <c r="C56" s="71" t="s">
        <v>119</v>
      </c>
      <c r="D56" s="187">
        <v>33548.68586354728</v>
      </c>
      <c r="E56" s="187">
        <v>39425.29326285542</v>
      </c>
      <c r="F56" s="187">
        <v>39814.23632035637</v>
      </c>
      <c r="G56" s="187">
        <v>388.9430575009537</v>
      </c>
      <c r="H56" s="187">
        <v>6265.550456809091</v>
      </c>
      <c r="I56" s="186">
        <v>0.9865318056299579</v>
      </c>
      <c r="J56" s="186">
        <v>15.464593046315308</v>
      </c>
      <c r="K56" s="186">
        <v>17.125662945278975</v>
      </c>
      <c r="L56" s="186">
        <v>18.67599369552951</v>
      </c>
    </row>
    <row r="57" spans="3:12" ht="15">
      <c r="C57" s="71" t="s">
        <v>123</v>
      </c>
      <c r="D57" s="187">
        <v>1048.065</v>
      </c>
      <c r="E57" s="187">
        <v>1952.70658544</v>
      </c>
      <c r="F57" s="187">
        <v>2032.31716264</v>
      </c>
      <c r="G57" s="187">
        <v>79.61057720000008</v>
      </c>
      <c r="H57" s="187">
        <v>984.25216264</v>
      </c>
      <c r="I57" s="186">
        <v>4.07693494729837</v>
      </c>
      <c r="J57" s="186">
        <v>66.93039241164186</v>
      </c>
      <c r="K57" s="186">
        <v>65.08921360241932</v>
      </c>
      <c r="L57" s="186">
        <v>93.91136643624203</v>
      </c>
    </row>
    <row r="58" spans="3:12" ht="15">
      <c r="C58" s="69" t="s">
        <v>124</v>
      </c>
      <c r="D58" s="187">
        <v>0</v>
      </c>
      <c r="E58" s="187">
        <v>0</v>
      </c>
      <c r="F58" s="187">
        <v>0</v>
      </c>
      <c r="G58" s="187">
        <v>0</v>
      </c>
      <c r="H58" s="187">
        <v>0</v>
      </c>
      <c r="I58" s="186">
        <v>0</v>
      </c>
      <c r="J58" s="186">
        <v>0</v>
      </c>
      <c r="K58" s="186">
        <v>0</v>
      </c>
      <c r="L58" s="186">
        <v>0</v>
      </c>
    </row>
    <row r="59" spans="3:12" ht="15">
      <c r="C59" s="69" t="s">
        <v>125</v>
      </c>
      <c r="D59" s="187">
        <v>16388.713122049998</v>
      </c>
      <c r="E59" s="187">
        <v>19344.68874384767</v>
      </c>
      <c r="F59" s="187">
        <v>19570.66231916575</v>
      </c>
      <c r="G59" s="187">
        <v>225.97357531807938</v>
      </c>
      <c r="H59" s="187">
        <v>3181.9491971157513</v>
      </c>
      <c r="I59" s="186">
        <v>1.1681427305980687</v>
      </c>
      <c r="J59" s="186">
        <v>9.608029551288617</v>
      </c>
      <c r="K59" s="186">
        <v>15.668190407593748</v>
      </c>
      <c r="L59" s="186">
        <v>19.415491463052312</v>
      </c>
    </row>
    <row r="60" spans="3:12" ht="15">
      <c r="C60" s="69" t="s">
        <v>126</v>
      </c>
      <c r="D60" s="187">
        <v>1432.1622324000004</v>
      </c>
      <c r="E60" s="187">
        <v>2623.7372993499994</v>
      </c>
      <c r="F60" s="187">
        <v>2432.5514551499996</v>
      </c>
      <c r="G60" s="187">
        <v>-191.1858441999998</v>
      </c>
      <c r="H60" s="187">
        <v>1000.3892227499991</v>
      </c>
      <c r="I60" s="186">
        <v>-7.286775404205439</v>
      </c>
      <c r="J60" s="186">
        <v>59.98562005507374</v>
      </c>
      <c r="K60" s="186">
        <v>71.38748283657985</v>
      </c>
      <c r="L60" s="186">
        <v>69.85166904405506</v>
      </c>
    </row>
    <row r="61" spans="3:12" ht="15">
      <c r="C61" s="69" t="s">
        <v>127</v>
      </c>
      <c r="D61" s="187">
        <v>48.59391707</v>
      </c>
      <c r="E61" s="187">
        <v>49.578575640000004</v>
      </c>
      <c r="F61" s="187">
        <v>49.578575640000004</v>
      </c>
      <c r="G61" s="187">
        <v>0</v>
      </c>
      <c r="H61" s="187">
        <v>0.9846585700000006</v>
      </c>
      <c r="I61" s="186">
        <v>0</v>
      </c>
      <c r="J61" s="186">
        <v>2.464747592003434</v>
      </c>
      <c r="K61" s="186">
        <v>2.4546053579450313</v>
      </c>
      <c r="L61" s="186">
        <v>2.026300058465323</v>
      </c>
    </row>
    <row r="62" spans="3:12" ht="15">
      <c r="C62" s="69" t="s">
        <v>112</v>
      </c>
      <c r="D62" s="187">
        <v>51.992</v>
      </c>
      <c r="E62" s="187">
        <v>34.259</v>
      </c>
      <c r="F62" s="187">
        <v>34.259</v>
      </c>
      <c r="G62" s="187">
        <v>0</v>
      </c>
      <c r="H62" s="187">
        <v>-17.732999999999997</v>
      </c>
      <c r="I62" s="186">
        <v>0</v>
      </c>
      <c r="J62" s="186">
        <v>-33.938178522532255</v>
      </c>
      <c r="K62" s="186">
        <v>-31.588721594312872</v>
      </c>
      <c r="L62" s="186">
        <v>-34.10717033389752</v>
      </c>
    </row>
    <row r="63" spans="3:12" ht="15">
      <c r="C63" s="69" t="s">
        <v>128</v>
      </c>
      <c r="D63" s="187">
        <v>37.6249077</v>
      </c>
      <c r="E63" s="187">
        <v>129.5333066</v>
      </c>
      <c r="F63" s="187">
        <v>95.23196297</v>
      </c>
      <c r="G63" s="187">
        <v>-34.301343630000005</v>
      </c>
      <c r="H63" s="187">
        <v>57.60705527</v>
      </c>
      <c r="I63" s="186">
        <v>-26.48071336272057</v>
      </c>
      <c r="J63" s="186">
        <v>112.03816627926871</v>
      </c>
      <c r="K63" s="186">
        <v>198.122846218974</v>
      </c>
      <c r="L63" s="186">
        <v>153.10882814471327</v>
      </c>
    </row>
    <row r="64" spans="3:12" ht="15">
      <c r="C64" s="69" t="s">
        <v>129</v>
      </c>
      <c r="D64" s="187">
        <v>10923.283728801001</v>
      </c>
      <c r="E64" s="187">
        <v>12655.13856879</v>
      </c>
      <c r="F64" s="187">
        <v>12738.94308688</v>
      </c>
      <c r="G64" s="187">
        <v>83.80451808999896</v>
      </c>
      <c r="H64" s="187">
        <v>1815.6593580789977</v>
      </c>
      <c r="I64" s="186">
        <v>0.6622173090753584</v>
      </c>
      <c r="J64" s="186">
        <v>16.02338558432027</v>
      </c>
      <c r="K64" s="186">
        <v>16.77844236641628</v>
      </c>
      <c r="L64" s="186">
        <v>16.621918858444722</v>
      </c>
    </row>
    <row r="65" spans="3:12" ht="15">
      <c r="C65" s="69" t="s">
        <v>110</v>
      </c>
      <c r="D65" s="187">
        <v>-9893.918891438378</v>
      </c>
      <c r="E65" s="187">
        <v>-13446.185595611456</v>
      </c>
      <c r="F65" s="187">
        <v>-12176.956978262115</v>
      </c>
      <c r="G65" s="187">
        <v>1269.2286173493412</v>
      </c>
      <c r="H65" s="187">
        <v>-2283.038086823737</v>
      </c>
      <c r="I65" s="186">
        <v>-9.43932097563483</v>
      </c>
      <c r="J65" s="186">
        <v>9.301094558621777</v>
      </c>
      <c r="K65" s="186">
        <v>19.15802233202131</v>
      </c>
      <c r="L65" s="186">
        <v>23.075164774186145</v>
      </c>
    </row>
    <row r="66" spans="3:12" ht="15.75">
      <c r="C66" s="72"/>
      <c r="D66" s="185"/>
      <c r="E66" s="185"/>
      <c r="F66" s="185"/>
      <c r="G66" s="185"/>
      <c r="H66" s="185"/>
      <c r="I66" s="184"/>
      <c r="J66" s="184"/>
      <c r="K66" s="184"/>
      <c r="L66" s="184"/>
    </row>
    <row r="67" spans="3:12" ht="15">
      <c r="C67" s="23"/>
      <c r="D67" s="24"/>
      <c r="E67" s="24"/>
      <c r="F67" s="24"/>
      <c r="G67" s="24"/>
      <c r="H67" s="24"/>
      <c r="I67" s="24"/>
      <c r="J67" s="24"/>
      <c r="K67" s="24"/>
      <c r="L67" s="24"/>
    </row>
    <row r="68" spans="3:12" ht="19.5">
      <c r="C68" s="147" t="s">
        <v>160</v>
      </c>
      <c r="D68" s="147"/>
      <c r="E68" s="147"/>
      <c r="F68" s="147"/>
      <c r="G68" s="147"/>
      <c r="H68" s="147"/>
      <c r="I68" s="147"/>
      <c r="J68" s="147"/>
      <c r="K68" s="147"/>
      <c r="L68" s="148"/>
    </row>
    <row r="69" spans="3:12" ht="16.5">
      <c r="C69" s="88"/>
      <c r="D69" s="143" t="s">
        <v>159</v>
      </c>
      <c r="E69" s="143"/>
      <c r="F69" s="143"/>
      <c r="G69" s="89" t="s">
        <v>1</v>
      </c>
      <c r="H69" s="89"/>
      <c r="I69" s="90" t="s">
        <v>2</v>
      </c>
      <c r="J69" s="143" t="s">
        <v>144</v>
      </c>
      <c r="K69" s="143"/>
      <c r="L69" s="144"/>
    </row>
    <row r="70" spans="3:12" ht="16.5">
      <c r="C70" s="91"/>
      <c r="D70" s="92">
        <f>D5</f>
        <v>41730</v>
      </c>
      <c r="E70" s="92">
        <f>E5</f>
        <v>42064</v>
      </c>
      <c r="F70" s="92">
        <f>F5</f>
        <v>42095</v>
      </c>
      <c r="G70" s="93" t="s">
        <v>4</v>
      </c>
      <c r="H70" s="93" t="s">
        <v>5</v>
      </c>
      <c r="I70" s="93" t="s">
        <v>4</v>
      </c>
      <c r="J70" s="92">
        <f>J5</f>
        <v>42036</v>
      </c>
      <c r="K70" s="92">
        <f>K5</f>
        <v>42064</v>
      </c>
      <c r="L70" s="92">
        <f>L5</f>
        <v>42095</v>
      </c>
    </row>
    <row r="71" spans="3:12" ht="15.75">
      <c r="C71" s="49" t="s">
        <v>93</v>
      </c>
      <c r="D71" s="173">
        <v>89988.97578528925</v>
      </c>
      <c r="E71" s="173">
        <v>102207.37384571278</v>
      </c>
      <c r="F71" s="173">
        <v>102759.66875492463</v>
      </c>
      <c r="G71" s="173">
        <v>552.2949092118506</v>
      </c>
      <c r="H71" s="173">
        <v>12770.692969635376</v>
      </c>
      <c r="I71" s="172">
        <v>0.5403669896122836</v>
      </c>
      <c r="J71" s="172">
        <v>12.874480666432955</v>
      </c>
      <c r="K71" s="172">
        <v>14.952903126426726</v>
      </c>
      <c r="L71" s="172">
        <v>14.191397172148736</v>
      </c>
    </row>
    <row r="72" spans="3:12" ht="15.75">
      <c r="C72" s="49" t="s">
        <v>6</v>
      </c>
      <c r="D72" s="173">
        <v>25405.21766122024</v>
      </c>
      <c r="E72" s="173">
        <v>17715.99950713064</v>
      </c>
      <c r="F72" s="173">
        <v>21491.558222082152</v>
      </c>
      <c r="G72" s="173">
        <v>3775.5587149515122</v>
      </c>
      <c r="H72" s="173">
        <v>-3913.659439138086</v>
      </c>
      <c r="I72" s="172">
        <v>21.311576089352794</v>
      </c>
      <c r="J72" s="172">
        <v>-8.760060603357351</v>
      </c>
      <c r="K72" s="172">
        <v>-19.127138145716007</v>
      </c>
      <c r="L72" s="172">
        <v>-15.40494354871081</v>
      </c>
    </row>
    <row r="73" spans="3:12" ht="15.75">
      <c r="C73" s="49" t="s">
        <v>7</v>
      </c>
      <c r="D73" s="173">
        <v>64583.75812406902</v>
      </c>
      <c r="E73" s="173">
        <v>84491.37433858213</v>
      </c>
      <c r="F73" s="173">
        <v>81268.11053284247</v>
      </c>
      <c r="G73" s="173">
        <v>-3223.2638057396543</v>
      </c>
      <c r="H73" s="173">
        <v>16684.352408773455</v>
      </c>
      <c r="I73" s="172">
        <v>-3.8149028004007546</v>
      </c>
      <c r="J73" s="172">
        <v>20.96312032683698</v>
      </c>
      <c r="K73" s="172">
        <v>26.094480255924363</v>
      </c>
      <c r="L73" s="172">
        <v>25.83366606929544</v>
      </c>
    </row>
    <row r="74" spans="3:12" ht="15">
      <c r="C74" s="52" t="s">
        <v>130</v>
      </c>
      <c r="D74" s="171">
        <v>-1329.0467997209653</v>
      </c>
      <c r="E74" s="171">
        <v>7253.981271111164</v>
      </c>
      <c r="F74" s="171">
        <v>3386.135102930264</v>
      </c>
      <c r="G74" s="171">
        <v>-3867.8461681808994</v>
      </c>
      <c r="H74" s="171">
        <v>4715.181902651229</v>
      </c>
      <c r="I74" s="170">
        <v>-53.32032195319445</v>
      </c>
      <c r="J74" s="170">
        <v>-805.4528556056027</v>
      </c>
      <c r="K74" s="170">
        <v>211.91795697423234</v>
      </c>
      <c r="L74" s="170">
        <v>-354.77922249548976</v>
      </c>
    </row>
    <row r="75" spans="3:12" ht="15">
      <c r="C75" s="52" t="s">
        <v>131</v>
      </c>
      <c r="D75" s="171">
        <v>65912.80492378998</v>
      </c>
      <c r="E75" s="171">
        <v>77237.39306747097</v>
      </c>
      <c r="F75" s="171">
        <v>77881.97542991221</v>
      </c>
      <c r="G75" s="171">
        <v>644.5823624412442</v>
      </c>
      <c r="H75" s="171">
        <v>11969.170506122231</v>
      </c>
      <c r="I75" s="170">
        <v>0.8345470203508386</v>
      </c>
      <c r="J75" s="170">
        <v>16.841312730385518</v>
      </c>
      <c r="K75" s="170">
        <v>19.413175609763123</v>
      </c>
      <c r="L75" s="170">
        <v>18.159097492454286</v>
      </c>
    </row>
    <row r="76" spans="3:12" ht="15">
      <c r="C76" s="57" t="s">
        <v>10</v>
      </c>
      <c r="D76" s="171">
        <v>2180.08310635</v>
      </c>
      <c r="E76" s="171">
        <v>3015.9592064000003</v>
      </c>
      <c r="F76" s="171">
        <v>2953.5285767200003</v>
      </c>
      <c r="G76" s="171">
        <v>-62.43062968000004</v>
      </c>
      <c r="H76" s="171">
        <v>773.4454703700003</v>
      </c>
      <c r="I76" s="170">
        <v>-2.070009088568554</v>
      </c>
      <c r="J76" s="170">
        <v>48.198056138271035</v>
      </c>
      <c r="K76" s="170">
        <v>71.5418191741472</v>
      </c>
      <c r="L76" s="170">
        <v>35.47779752602826</v>
      </c>
    </row>
    <row r="77" spans="3:12" ht="15">
      <c r="C77" s="57" t="s">
        <v>11</v>
      </c>
      <c r="D77" s="171">
        <v>187.96829313</v>
      </c>
      <c r="E77" s="171">
        <v>176.76718989</v>
      </c>
      <c r="F77" s="171">
        <v>189.08216784</v>
      </c>
      <c r="G77" s="171">
        <v>12.314977950000014</v>
      </c>
      <c r="H77" s="171">
        <v>1.1138747100000046</v>
      </c>
      <c r="I77" s="170">
        <v>6.966778143423262</v>
      </c>
      <c r="J77" s="170">
        <v>12.43172018196051</v>
      </c>
      <c r="K77" s="170">
        <v>10.330427901963738</v>
      </c>
      <c r="L77" s="170">
        <v>0.5925864896957074</v>
      </c>
    </row>
    <row r="78" spans="3:12" ht="15">
      <c r="C78" s="57" t="s">
        <v>12</v>
      </c>
      <c r="D78" s="171">
        <v>1443.67940243</v>
      </c>
      <c r="E78" s="171">
        <v>2079.8193710100004</v>
      </c>
      <c r="F78" s="171">
        <v>2090.7065501899997</v>
      </c>
      <c r="G78" s="171">
        <v>10.887179179999293</v>
      </c>
      <c r="H78" s="171">
        <v>647.0271477599997</v>
      </c>
      <c r="I78" s="170">
        <v>0.5234675343326699</v>
      </c>
      <c r="J78" s="170">
        <v>1.274329920809672</v>
      </c>
      <c r="K78" s="170">
        <v>31.550408208540443</v>
      </c>
      <c r="L78" s="170">
        <v>44.817924718668436</v>
      </c>
    </row>
    <row r="79" spans="3:12" ht="15">
      <c r="C79" s="57" t="s">
        <v>132</v>
      </c>
      <c r="D79" s="171">
        <v>24665.54181043999</v>
      </c>
      <c r="E79" s="171">
        <v>30355.669240654643</v>
      </c>
      <c r="F79" s="171">
        <v>30676.380636484675</v>
      </c>
      <c r="G79" s="171">
        <v>320.7113958300324</v>
      </c>
      <c r="H79" s="171">
        <v>6010.8388260446845</v>
      </c>
      <c r="I79" s="170">
        <v>1.0565123545374222</v>
      </c>
      <c r="J79" s="170">
        <v>22.25812837621043</v>
      </c>
      <c r="K79" s="170">
        <v>25.874927936802365</v>
      </c>
      <c r="L79" s="170">
        <v>24.369376810123523</v>
      </c>
    </row>
    <row r="80" spans="3:12" ht="15">
      <c r="C80" s="57" t="s">
        <v>14</v>
      </c>
      <c r="D80" s="171">
        <v>37435.53231144</v>
      </c>
      <c r="E80" s="171">
        <v>41609.17805951633</v>
      </c>
      <c r="F80" s="171">
        <v>41972.27749867754</v>
      </c>
      <c r="G80" s="171">
        <v>363.0994391612112</v>
      </c>
      <c r="H80" s="171">
        <v>4536.745187237539</v>
      </c>
      <c r="I80" s="170">
        <v>0.8726426622555397</v>
      </c>
      <c r="J80" s="170">
        <v>12.271922300854422</v>
      </c>
      <c r="K80" s="170">
        <v>12.257942386625308</v>
      </c>
      <c r="L80" s="170">
        <v>12.118821096210631</v>
      </c>
    </row>
    <row r="81" spans="3:12" ht="15.75">
      <c r="C81" s="57"/>
      <c r="D81" s="171"/>
      <c r="E81" s="171"/>
      <c r="F81" s="171"/>
      <c r="G81" s="173"/>
      <c r="H81" s="173"/>
      <c r="I81" s="172"/>
      <c r="J81" s="172"/>
      <c r="K81" s="172"/>
      <c r="L81" s="172"/>
    </row>
    <row r="82" spans="3:12" ht="15.75">
      <c r="C82" s="49" t="s">
        <v>102</v>
      </c>
      <c r="D82" s="173">
        <v>89988.97578948943</v>
      </c>
      <c r="E82" s="173">
        <v>102207.3738384511</v>
      </c>
      <c r="F82" s="173">
        <v>102759.66875483253</v>
      </c>
      <c r="G82" s="173">
        <v>552.2949163814337</v>
      </c>
      <c r="H82" s="173">
        <v>12770.6929653431</v>
      </c>
      <c r="I82" s="172">
        <v>0.5403669966654174</v>
      </c>
      <c r="J82" s="172">
        <v>12.87448067427846</v>
      </c>
      <c r="K82" s="172">
        <v>14.952903118259492</v>
      </c>
      <c r="L82" s="172">
        <v>14.191397172046374</v>
      </c>
    </row>
    <row r="83" spans="3:12" ht="15.75">
      <c r="C83" s="49" t="s">
        <v>133</v>
      </c>
      <c r="D83" s="173">
        <v>68553.39921246728</v>
      </c>
      <c r="E83" s="173">
        <v>78012.17766236822</v>
      </c>
      <c r="F83" s="173">
        <v>78013.26465880917</v>
      </c>
      <c r="G83" s="173">
        <v>1.0869964409503154</v>
      </c>
      <c r="H83" s="173">
        <v>9459.865446341893</v>
      </c>
      <c r="I83" s="172">
        <v>0.0013933676427477354</v>
      </c>
      <c r="J83" s="172">
        <v>12.04062309992601</v>
      </c>
      <c r="K83" s="172">
        <v>14.69443287150551</v>
      </c>
      <c r="L83" s="172">
        <v>13.799265324572701</v>
      </c>
    </row>
    <row r="84" spans="3:12" ht="15">
      <c r="C84" s="52" t="s">
        <v>134</v>
      </c>
      <c r="D84" s="171">
        <v>2137.0185162399994</v>
      </c>
      <c r="E84" s="171">
        <v>2418.32953558</v>
      </c>
      <c r="F84" s="171">
        <v>2651.9368420299998</v>
      </c>
      <c r="G84" s="171">
        <v>233.60730644999967</v>
      </c>
      <c r="H84" s="171">
        <v>514.9183257900004</v>
      </c>
      <c r="I84" s="170">
        <v>9.659862438638763</v>
      </c>
      <c r="J84" s="170">
        <v>23.319759770198598</v>
      </c>
      <c r="K84" s="170">
        <v>14.318220566896981</v>
      </c>
      <c r="L84" s="170">
        <v>24.095173807664477</v>
      </c>
    </row>
    <row r="85" spans="3:12" ht="15">
      <c r="C85" s="52" t="s">
        <v>135</v>
      </c>
      <c r="D85" s="171">
        <v>32867.694832680005</v>
      </c>
      <c r="E85" s="171">
        <v>36168.554863932804</v>
      </c>
      <c r="F85" s="171">
        <v>35547.09149642281</v>
      </c>
      <c r="G85" s="171">
        <v>-621.4633675099976</v>
      </c>
      <c r="H85" s="171">
        <v>2679.396663742802</v>
      </c>
      <c r="I85" s="170">
        <v>-1.7182421853678191</v>
      </c>
      <c r="J85" s="170">
        <v>7.610772172746143</v>
      </c>
      <c r="K85" s="170">
        <v>12.18085475205423</v>
      </c>
      <c r="L85" s="170">
        <v>8.15206748566589</v>
      </c>
    </row>
    <row r="86" spans="3:12" ht="15">
      <c r="C86" s="52" t="s">
        <v>136</v>
      </c>
      <c r="D86" s="171">
        <v>33548.68586354728</v>
      </c>
      <c r="E86" s="171">
        <v>39425.29326285542</v>
      </c>
      <c r="F86" s="171">
        <v>39814.23632035637</v>
      </c>
      <c r="G86" s="171">
        <v>388.9430575009537</v>
      </c>
      <c r="H86" s="171">
        <v>6265.550456809091</v>
      </c>
      <c r="I86" s="170">
        <v>0.9865318056299579</v>
      </c>
      <c r="J86" s="170">
        <v>15.464593046315308</v>
      </c>
      <c r="K86" s="170">
        <v>17.125662945278975</v>
      </c>
      <c r="L86" s="170">
        <v>18.67599369552951</v>
      </c>
    </row>
    <row r="87" spans="3:12" ht="15">
      <c r="C87" s="52" t="s">
        <v>21</v>
      </c>
      <c r="D87" s="171">
        <v>0</v>
      </c>
      <c r="E87" s="171">
        <v>0</v>
      </c>
      <c r="F87" s="171">
        <v>0</v>
      </c>
      <c r="G87" s="171">
        <v>0</v>
      </c>
      <c r="H87" s="171">
        <v>0</v>
      </c>
      <c r="I87" s="170">
        <v>0</v>
      </c>
      <c r="J87" s="170">
        <v>0</v>
      </c>
      <c r="K87" s="170">
        <v>0</v>
      </c>
      <c r="L87" s="170">
        <v>0</v>
      </c>
    </row>
    <row r="88" spans="3:12" ht="15.75">
      <c r="C88" s="74" t="s">
        <v>15</v>
      </c>
      <c r="D88" s="167">
        <v>21435.576577022155</v>
      </c>
      <c r="E88" s="167">
        <v>24195.196176082874</v>
      </c>
      <c r="F88" s="167">
        <v>24746.40409602336</v>
      </c>
      <c r="G88" s="167">
        <v>551.207919940487</v>
      </c>
      <c r="H88" s="167">
        <v>3310.8275190012064</v>
      </c>
      <c r="I88" s="166">
        <v>2.278170906030347</v>
      </c>
      <c r="J88" s="166">
        <v>15.717886507953322</v>
      </c>
      <c r="K88" s="166">
        <v>15.794276105429017</v>
      </c>
      <c r="L88" s="166">
        <v>15.445479187857464</v>
      </c>
    </row>
  </sheetData>
  <sheetProtection/>
  <mergeCells count="10">
    <mergeCell ref="J69:L69"/>
    <mergeCell ref="D4:F4"/>
    <mergeCell ref="D30:F30"/>
    <mergeCell ref="D69:F69"/>
    <mergeCell ref="C2:L2"/>
    <mergeCell ref="C3:L3"/>
    <mergeCell ref="C68:L68"/>
    <mergeCell ref="C29:L29"/>
    <mergeCell ref="J4:L4"/>
    <mergeCell ref="J30:L3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Namibia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Katjiuanjo, Mutu</dc:creator>
  <cp:keywords/>
  <dc:description/>
  <cp:lastModifiedBy>Andreas, Abiatar</cp:lastModifiedBy>
  <cp:lastPrinted>2015-05-29T13:39:43Z</cp:lastPrinted>
  <dcterms:created xsi:type="dcterms:W3CDTF">2013-04-23T13:55:53Z</dcterms:created>
  <dcterms:modified xsi:type="dcterms:W3CDTF">2015-05-29T13:41:28Z</dcterms:modified>
  <cp:category/>
  <cp:version/>
  <cp:contentType/>
  <cp:contentStatus/>
</cp:coreProperties>
</file>