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30" windowWidth="13395" windowHeight="7275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<sst xmlns="http://schemas.openxmlformats.org/spreadsheetml/2006/main" count="315" uniqueCount="163">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</sst>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  <numFmt numFmtId="212" formatCode="[$-409]dddd\,\ mmmm\ d\,\ yyyy"/>
    <numFmt numFmtId="213" formatCode="[$-409]h:mm:ss\ AM/PM"/>
    <numFmt numFmtId="214" formatCode="0.00000000"/>
    <numFmt numFmtId="215" formatCode="0.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.1"/>
      <color indexed="8"/>
      <name val="Calibri"/>
      <family val="2"/>
    </font>
    <font>
      <b/>
      <sz val="26"/>
      <color indexed="63"/>
      <name val="Comic Sans MS"/>
      <family val="4"/>
    </font>
    <font>
      <b/>
      <sz val="28"/>
      <color indexed="6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28" borderId="0" applyNumberFormat="0" applyBorder="0" applyAlignment="0" applyProtection="0"/>
    <xf numFmtId="0" fontId="7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30" borderId="0" applyNumberFormat="0" applyBorder="0" applyAlignment="0" applyProtection="0"/>
    <xf numFmtId="0" fontId="7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3" fillId="32" borderId="0" applyNumberFormat="0" applyBorder="0" applyAlignment="0" applyProtection="0"/>
    <xf numFmtId="0" fontId="7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3" fillId="34" borderId="0" applyNumberFormat="0" applyBorder="0" applyAlignment="0" applyProtection="0"/>
    <xf numFmtId="0" fontId="7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3" fillId="36" borderId="0" applyNumberFormat="0" applyBorder="0" applyAlignment="0" applyProtection="0"/>
    <xf numFmtId="0" fontId="7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3" fillId="38" borderId="0" applyNumberFormat="0" applyBorder="0" applyAlignment="0" applyProtection="0"/>
    <xf numFmtId="0" fontId="7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3" fillId="42" borderId="0" applyNumberFormat="0" applyBorder="0" applyAlignment="0" applyProtection="0"/>
    <xf numFmtId="0" fontId="7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4" fillId="44" borderId="0" applyNumberFormat="0" applyBorder="0" applyAlignment="0" applyProtection="0"/>
    <xf numFmtId="0" fontId="7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5" fillId="45" borderId="1" applyNumberFormat="0" applyAlignment="0" applyProtection="0"/>
    <xf numFmtId="0" fontId="76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6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78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8" fillId="52" borderId="0" applyNumberFormat="0" applyBorder="0" applyAlignment="0" applyProtection="0"/>
    <xf numFmtId="0" fontId="7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79" fillId="0" borderId="7" applyNumberFormat="0" applyFill="0" applyAlignment="0" applyProtection="0"/>
    <xf numFmtId="0" fontId="8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2" fillId="53" borderId="1" applyNumberFormat="0" applyAlignment="0" applyProtection="0"/>
    <xf numFmtId="0" fontId="8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3" fillId="0" borderId="13" applyNumberFormat="0" applyFill="0" applyAlignment="0" applyProtection="0"/>
    <xf numFmtId="0" fontId="8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4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5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87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171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43" fontId="51" fillId="46" borderId="27" xfId="338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29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43" fontId="42" fillId="46" borderId="27" xfId="338" applyNumberFormat="1" applyFont="1" applyFill="1" applyBorder="1" applyAlignment="1">
      <alignment horizontal="right"/>
    </xf>
    <xf numFmtId="43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171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5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0" fontId="50" fillId="57" borderId="36" xfId="599" applyFont="1" applyFill="1" applyBorder="1">
      <alignment/>
      <protection/>
    </xf>
    <xf numFmtId="0" fontId="43" fillId="57" borderId="37" xfId="599" applyFont="1" applyFill="1" applyBorder="1">
      <alignment/>
      <protection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99" applyFont="1" applyFill="1" applyBorder="1">
      <alignment/>
      <protection/>
    </xf>
    <xf numFmtId="178" fontId="49" fillId="46" borderId="39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43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9" fontId="0" fillId="0" borderId="0" xfId="0" applyNumberFormat="1" applyAlignment="1">
      <alignment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1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1" xfId="550" applyNumberFormat="1" applyFont="1" applyFill="1" applyBorder="1">
      <alignment/>
      <protection/>
    </xf>
    <xf numFmtId="189" fontId="57" fillId="58" borderId="31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189" fontId="57" fillId="58" borderId="0" xfId="768" applyNumberFormat="1" applyFont="1" applyFill="1" applyBorder="1">
      <alignment/>
      <protection/>
    </xf>
    <xf numFmtId="179" fontId="57" fillId="58" borderId="31" xfId="768" applyNumberFormat="1" applyFont="1" applyFill="1" applyBorder="1">
      <alignment/>
      <protection/>
    </xf>
    <xf numFmtId="189" fontId="57" fillId="58" borderId="31" xfId="768" applyNumberFormat="1" applyFont="1" applyFill="1" applyBorder="1">
      <alignment/>
      <protection/>
    </xf>
    <xf numFmtId="189" fontId="1" fillId="0" borderId="0" xfId="1913" applyNumberFormat="1" applyFont="1" applyAlignment="1">
      <alignment/>
    </xf>
    <xf numFmtId="2" fontId="0" fillId="0" borderId="0" xfId="0" applyNumberFormat="1" applyAlignment="1">
      <alignment/>
    </xf>
    <xf numFmtId="1" fontId="49" fillId="57" borderId="29" xfId="601" applyNumberFormat="1" applyFont="1" applyFill="1" applyBorder="1" applyAlignment="1">
      <alignment horizontal="center"/>
      <protection/>
    </xf>
    <xf numFmtId="179" fontId="51" fillId="46" borderId="40" xfId="599" applyNumberFormat="1" applyFont="1" applyFill="1" applyBorder="1" applyAlignment="1">
      <alignment horizontal="right"/>
      <protection/>
    </xf>
    <xf numFmtId="178" fontId="49" fillId="58" borderId="28" xfId="599" applyNumberFormat="1" applyFont="1" applyFill="1" applyBorder="1" applyAlignment="1">
      <alignment horizontal="right"/>
      <protection/>
    </xf>
    <xf numFmtId="179" fontId="51" fillId="58" borderId="26" xfId="599" applyNumberFormat="1" applyFont="1" applyFill="1" applyBorder="1" applyAlignment="1">
      <alignment horizontal="right"/>
      <protection/>
    </xf>
    <xf numFmtId="2" fontId="51" fillId="46" borderId="27" xfId="338" applyNumberFormat="1" applyFont="1" applyFill="1" applyBorder="1" applyAlignment="1">
      <alignment horizontal="right"/>
    </xf>
    <xf numFmtId="171" fontId="0" fillId="0" borderId="0" xfId="335" applyFont="1" applyAlignment="1">
      <alignment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179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41" fillId="57" borderId="47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8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8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29" xfId="601" applyNumberFormat="1" applyFont="1" applyFill="1" applyBorder="1" applyAlignment="1">
      <alignment horizontal="center"/>
      <protection/>
    </xf>
    <xf numFmtId="1" fontId="49" fillId="57" borderId="48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1" xfId="0" applyFont="1" applyFill="1" applyBorder="1" applyAlignment="1">
      <alignment horizontal="center"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35231803"/>
        <c:axId val="48650772"/>
      </c:bar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1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425"/>
          <c:y val="0.506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0.0135</cdr:y>
    </cdr:from>
    <cdr:to>
      <cdr:x>0.94275</cdr:x>
      <cdr:y>0.50075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14300"/>
          <a:ext cx="6076950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0.1045</cdr:x>
      <cdr:y>0.58025</cdr:y>
    </cdr:from>
    <cdr:to>
      <cdr:x>0.94975</cdr:x>
      <cdr:y>0.898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676275" y="5029200"/>
          <a:ext cx="5476875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0.7135</cdr:y>
    </cdr:from>
    <cdr:to>
      <cdr:x>0.589</cdr:x>
      <cdr:y>0.8195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886075" y="61817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0.5425</cdr:y>
    </cdr:from>
    <cdr:to>
      <cdr:x>0.924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71450" y="4705350"/>
          <a:ext cx="58102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0.041</cdr:x>
      <cdr:y>0.28525</cdr:y>
    </cdr:from>
    <cdr:to>
      <cdr:x>0.59975</cdr:x>
      <cdr:y>0.38925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57175" y="2466975"/>
          <a:ext cx="36195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0.2795</cdr:y>
    </cdr:from>
    <cdr:to>
      <cdr:x>0.63025</cdr:x>
      <cdr:y>0.37325</cdr:y>
    </cdr:to>
    <cdr:sp>
      <cdr:nvSpPr>
        <cdr:cNvPr id="6" name="TextBox 7"/>
        <cdr:cNvSpPr txBox="1">
          <a:spLocks noChangeArrowheads="1"/>
        </cdr:cNvSpPr>
      </cdr:nvSpPr>
      <cdr:spPr>
        <a:xfrm>
          <a:off x="104775" y="2419350"/>
          <a:ext cx="39719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May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11</xdr:col>
      <xdr:colOff>600075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62050"/>
          <a:ext cx="669607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12</xdr:col>
      <xdr:colOff>0</xdr:colOff>
      <xdr:row>46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7056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13</xdr:col>
      <xdr:colOff>19050</xdr:colOff>
      <xdr:row>24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"/>
          <a:ext cx="73723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12</xdr:col>
      <xdr:colOff>600075</xdr:colOff>
      <xdr:row>45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81600"/>
          <a:ext cx="73437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0</xdr:rowOff>
    </xdr:from>
    <xdr:to>
      <xdr:col>13</xdr:col>
      <xdr:colOff>590550</xdr:colOff>
      <xdr:row>65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05950"/>
          <a:ext cx="74104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14</xdr:col>
      <xdr:colOff>0</xdr:colOff>
      <xdr:row>46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74295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14</xdr:col>
      <xdr:colOff>19050</xdr:colOff>
      <xdr:row>26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628650"/>
          <a:ext cx="744855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12</xdr:col>
      <xdr:colOff>590550</xdr:colOff>
      <xdr:row>21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66700"/>
          <a:ext cx="72961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12</xdr:col>
      <xdr:colOff>600075</xdr:colOff>
      <xdr:row>40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533900"/>
          <a:ext cx="73056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tabSelected="1" zoomScalePageLayoutView="0" workbookViewId="0" topLeftCell="D1">
      <selection activeCell="L61" sqref="L61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00390625" style="0" customWidth="1"/>
    <col min="9" max="12" width="10.28125" style="0" bestFit="1" customWidth="1"/>
  </cols>
  <sheetData>
    <row r="2" ht="15.75" thickBot="1"/>
    <row r="3" spans="3:12" ht="20.25" thickBot="1">
      <c r="C3" s="153" t="s">
        <v>149</v>
      </c>
      <c r="D3" s="154"/>
      <c r="E3" s="154"/>
      <c r="F3" s="154"/>
      <c r="G3" s="154"/>
      <c r="H3" s="154"/>
      <c r="I3" s="154"/>
      <c r="J3" s="155"/>
      <c r="K3" s="155"/>
      <c r="L3" s="155"/>
    </row>
    <row r="4" spans="3:12" ht="18">
      <c r="C4" s="164" t="s">
        <v>0</v>
      </c>
      <c r="D4" s="165"/>
      <c r="E4" s="165"/>
      <c r="F4" s="165"/>
      <c r="G4" s="165"/>
      <c r="H4" s="165"/>
      <c r="I4" s="165"/>
      <c r="J4" s="166"/>
      <c r="K4" s="166"/>
      <c r="L4" s="166"/>
    </row>
    <row r="5" spans="3:12" ht="16.5">
      <c r="C5" s="74"/>
      <c r="D5" s="156" t="s">
        <v>148</v>
      </c>
      <c r="E5" s="157"/>
      <c r="F5" s="158"/>
      <c r="G5" s="161" t="s">
        <v>1</v>
      </c>
      <c r="H5" s="162"/>
      <c r="I5" s="75" t="s">
        <v>2</v>
      </c>
      <c r="J5" s="159" t="s">
        <v>3</v>
      </c>
      <c r="K5" s="167"/>
      <c r="L5" s="167"/>
    </row>
    <row r="6" spans="3:14" ht="15.75">
      <c r="C6" s="76"/>
      <c r="D6" s="77">
        <v>42125</v>
      </c>
      <c r="E6" s="77">
        <v>42461</v>
      </c>
      <c r="F6" s="77">
        <v>42491</v>
      </c>
      <c r="G6" s="75" t="s">
        <v>4</v>
      </c>
      <c r="H6" s="75" t="s">
        <v>5</v>
      </c>
      <c r="I6" s="75" t="s">
        <v>4</v>
      </c>
      <c r="J6" s="77">
        <v>42430</v>
      </c>
      <c r="K6" s="77">
        <v>42461</v>
      </c>
      <c r="L6" s="77">
        <v>42491</v>
      </c>
      <c r="M6" s="95"/>
      <c r="N6" s="95"/>
    </row>
    <row r="7" spans="3:14" ht="15">
      <c r="C7" s="43"/>
      <c r="D7" s="44"/>
      <c r="E7" s="44"/>
      <c r="F7" s="44"/>
      <c r="G7" s="45"/>
      <c r="H7" s="45"/>
      <c r="I7" s="45"/>
      <c r="J7" s="43"/>
      <c r="K7" s="43"/>
      <c r="L7" s="43"/>
      <c r="M7" s="95"/>
      <c r="N7" s="95"/>
    </row>
    <row r="8" spans="3:14" ht="15.75">
      <c r="C8" s="46" t="s">
        <v>6</v>
      </c>
      <c r="D8" s="115">
        <v>21800.448730400014</v>
      </c>
      <c r="E8" s="115">
        <v>34934.51915755185</v>
      </c>
      <c r="F8" s="115">
        <v>35000.146324217974</v>
      </c>
      <c r="G8" s="115">
        <v>65.62716666612687</v>
      </c>
      <c r="H8" s="116">
        <v>13199.69759381796</v>
      </c>
      <c r="I8" s="115">
        <v>0.18785764982238246</v>
      </c>
      <c r="J8" s="115">
        <v>75.077446280604</v>
      </c>
      <c r="K8" s="115">
        <v>56.49567966905919</v>
      </c>
      <c r="L8" s="115">
        <v>60.54782521706268</v>
      </c>
      <c r="M8" s="145"/>
      <c r="N8" s="95"/>
    </row>
    <row r="9" spans="3:14" ht="15.75">
      <c r="C9" s="46" t="s">
        <v>7</v>
      </c>
      <c r="D9" s="115">
        <v>83422.3709574508</v>
      </c>
      <c r="E9" s="115">
        <v>86574.62841294348</v>
      </c>
      <c r="F9" s="115">
        <v>88290.2100003648</v>
      </c>
      <c r="G9" s="117">
        <v>1715.581587421315</v>
      </c>
      <c r="H9" s="116">
        <v>4867.839042913998</v>
      </c>
      <c r="I9" s="115">
        <v>1.9816216585283364</v>
      </c>
      <c r="J9" s="115">
        <v>5.618967813140734</v>
      </c>
      <c r="K9" s="115">
        <v>8.337026558205359</v>
      </c>
      <c r="L9" s="115">
        <v>5.835172253012106</v>
      </c>
      <c r="M9" s="145"/>
      <c r="N9" s="95"/>
    </row>
    <row r="10" spans="3:14" ht="15.75">
      <c r="C10" s="49" t="s">
        <v>8</v>
      </c>
      <c r="D10" s="118">
        <v>5487.116687375135</v>
      </c>
      <c r="E10" s="118">
        <v>225.53023448098793</v>
      </c>
      <c r="F10" s="118">
        <v>1833.5469462856254</v>
      </c>
      <c r="G10" s="119">
        <v>1608.0167118046375</v>
      </c>
      <c r="H10" s="120">
        <v>-3653.56974108951</v>
      </c>
      <c r="I10" s="118">
        <v>712.9938544626451</v>
      </c>
      <c r="J10" s="118">
        <v>-68.49592057434872</v>
      </c>
      <c r="K10" s="118">
        <v>-92.60510799410133</v>
      </c>
      <c r="L10" s="118">
        <v>-66.58450966599115</v>
      </c>
      <c r="M10" s="145"/>
      <c r="N10" s="95"/>
    </row>
    <row r="11" spans="3:14" ht="15.75">
      <c r="C11" s="49" t="s">
        <v>9</v>
      </c>
      <c r="D11" s="118">
        <v>77935.25427007566</v>
      </c>
      <c r="E11" s="118">
        <v>86349.09817846249</v>
      </c>
      <c r="F11" s="118">
        <v>86456.66305407917</v>
      </c>
      <c r="G11" s="119">
        <v>107.56487561667745</v>
      </c>
      <c r="H11" s="120">
        <v>8521.408784003506</v>
      </c>
      <c r="I11" s="118">
        <v>0.12456977303268083</v>
      </c>
      <c r="J11" s="118">
        <v>12.678078493494683</v>
      </c>
      <c r="K11" s="118">
        <v>12.34228807970567</v>
      </c>
      <c r="L11" s="118">
        <v>10.933959045637478</v>
      </c>
      <c r="M11" s="145"/>
      <c r="N11" s="95"/>
    </row>
    <row r="12" spans="3:14" ht="15">
      <c r="C12" s="50" t="s">
        <v>10</v>
      </c>
      <c r="D12" s="118">
        <v>2919.02162931</v>
      </c>
      <c r="E12" s="118">
        <v>3357.82537584</v>
      </c>
      <c r="F12" s="118">
        <v>3277.6774164299995</v>
      </c>
      <c r="G12" s="119">
        <v>-80.14795941000057</v>
      </c>
      <c r="H12" s="120">
        <v>358.65578711999933</v>
      </c>
      <c r="I12" s="118">
        <v>-2.3869007598392633</v>
      </c>
      <c r="J12" s="118">
        <v>11.449425929731282</v>
      </c>
      <c r="K12" s="118">
        <v>14.724119982574942</v>
      </c>
      <c r="L12" s="118">
        <v>12.286849248348275</v>
      </c>
      <c r="M12" s="145"/>
      <c r="N12" s="95"/>
    </row>
    <row r="13" spans="3:14" ht="15">
      <c r="C13" s="50" t="s">
        <v>11</v>
      </c>
      <c r="D13" s="118">
        <v>192.69287645</v>
      </c>
      <c r="E13" s="118">
        <v>238.80893814</v>
      </c>
      <c r="F13" s="118">
        <v>266.75587902</v>
      </c>
      <c r="G13" s="119">
        <v>27.94694088</v>
      </c>
      <c r="H13" s="120">
        <v>74.06300257000001</v>
      </c>
      <c r="I13" s="118">
        <v>11.702636047741358</v>
      </c>
      <c r="J13" s="118">
        <v>36.23440234008237</v>
      </c>
      <c r="K13" s="118">
        <v>26.29902696169553</v>
      </c>
      <c r="L13" s="118">
        <v>38.435776108837054</v>
      </c>
      <c r="M13" s="145"/>
      <c r="N13" s="95"/>
    </row>
    <row r="14" spans="3:14" ht="15">
      <c r="C14" s="50" t="s">
        <v>12</v>
      </c>
      <c r="D14" s="118">
        <v>2124.8313405999997</v>
      </c>
      <c r="E14" s="118">
        <v>2054.4122707899996</v>
      </c>
      <c r="F14" s="118">
        <v>2122.21069308</v>
      </c>
      <c r="G14" s="119">
        <v>67.79842229000042</v>
      </c>
      <c r="H14" s="120">
        <v>-2.620647519999693</v>
      </c>
      <c r="I14" s="118">
        <v>3.3001371367359167</v>
      </c>
      <c r="J14" s="118">
        <v>-1.0329577600536224</v>
      </c>
      <c r="K14" s="118">
        <v>-2.7752966176125144</v>
      </c>
      <c r="L14" s="118">
        <v>-0.12333437811867397</v>
      </c>
      <c r="M14" s="145"/>
      <c r="N14" s="95"/>
    </row>
    <row r="15" spans="3:14" ht="15">
      <c r="C15" s="50" t="s">
        <v>13</v>
      </c>
      <c r="D15" s="118">
        <v>30300.31293843669</v>
      </c>
      <c r="E15" s="118">
        <v>33756.1198149538</v>
      </c>
      <c r="F15" s="118">
        <v>33660.70665970446</v>
      </c>
      <c r="G15" s="119">
        <v>-95.4131552493418</v>
      </c>
      <c r="H15" s="120">
        <v>3360.39372126777</v>
      </c>
      <c r="I15" s="118">
        <v>-0.28265439206989135</v>
      </c>
      <c r="J15" s="118">
        <v>15.273752081261918</v>
      </c>
      <c r="K15" s="118">
        <v>13.586529509544452</v>
      </c>
      <c r="L15" s="118">
        <v>11.09029378044815</v>
      </c>
      <c r="M15" s="145"/>
      <c r="N15" s="95"/>
    </row>
    <row r="16" spans="3:14" ht="15">
      <c r="C16" s="50" t="s">
        <v>14</v>
      </c>
      <c r="D16" s="118">
        <v>42398.395485278976</v>
      </c>
      <c r="E16" s="118">
        <v>46941.93177873869</v>
      </c>
      <c r="F16" s="118">
        <v>47129.31240584469</v>
      </c>
      <c r="G16" s="119">
        <v>187.38062710600207</v>
      </c>
      <c r="H16" s="120">
        <v>4730.916920565716</v>
      </c>
      <c r="I16" s="118">
        <v>0.39917536412694454</v>
      </c>
      <c r="J16" s="118">
        <v>11.558102066930816</v>
      </c>
      <c r="K16" s="118">
        <v>12.0027526868927</v>
      </c>
      <c r="L16" s="118">
        <v>11.17193582357971</v>
      </c>
      <c r="M16" s="145"/>
      <c r="N16" s="95"/>
    </row>
    <row r="17" spans="3:14" ht="15.75">
      <c r="C17" s="46" t="s">
        <v>15</v>
      </c>
      <c r="D17" s="121">
        <v>25316.048331824113</v>
      </c>
      <c r="E17" s="121">
        <v>33638.05978318344</v>
      </c>
      <c r="F17" s="121">
        <v>35551.414457330895</v>
      </c>
      <c r="G17" s="119">
        <v>1913.3546741474565</v>
      </c>
      <c r="H17" s="120">
        <v>10235.366125506782</v>
      </c>
      <c r="I17" s="118">
        <v>5.688064907667456</v>
      </c>
      <c r="J17" s="118">
        <v>50.445250380043426</v>
      </c>
      <c r="K17" s="118">
        <v>41.160584174930435</v>
      </c>
      <c r="L17" s="118">
        <v>40.430346756133275</v>
      </c>
      <c r="M17" s="145"/>
      <c r="N17" s="95"/>
    </row>
    <row r="18" spans="3:14" ht="16.5" thickBot="1">
      <c r="C18" s="51" t="s">
        <v>16</v>
      </c>
      <c r="D18" s="122">
        <v>79906.77135602669</v>
      </c>
      <c r="E18" s="122">
        <v>87871.08778731187</v>
      </c>
      <c r="F18" s="122">
        <v>87738.94186725188</v>
      </c>
      <c r="G18" s="123">
        <v>-132.14592005999293</v>
      </c>
      <c r="H18" s="124">
        <v>7832.170511225195</v>
      </c>
      <c r="I18" s="122">
        <v>-0.15038612060868797</v>
      </c>
      <c r="J18" s="122">
        <v>8.76796916354905</v>
      </c>
      <c r="K18" s="122">
        <v>12.072363358120576</v>
      </c>
      <c r="L18" s="122">
        <v>9.801634821786823</v>
      </c>
      <c r="M18" s="145"/>
      <c r="N18" s="95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45"/>
      <c r="N19" s="95"/>
    </row>
    <row r="20" spans="3:14" ht="18">
      <c r="C20" s="169" t="s">
        <v>143</v>
      </c>
      <c r="D20" s="170"/>
      <c r="E20" s="170"/>
      <c r="F20" s="170"/>
      <c r="G20" s="170"/>
      <c r="H20" s="170"/>
      <c r="I20" s="170"/>
      <c r="J20" s="171"/>
      <c r="K20" s="171"/>
      <c r="L20" s="171"/>
      <c r="M20" s="145"/>
      <c r="N20" s="95"/>
    </row>
    <row r="21" spans="3:14" ht="16.5">
      <c r="C21" s="74"/>
      <c r="D21" s="156" t="s">
        <v>148</v>
      </c>
      <c r="E21" s="157"/>
      <c r="F21" s="158"/>
      <c r="G21" s="161" t="s">
        <v>1</v>
      </c>
      <c r="H21" s="162"/>
      <c r="I21" s="75" t="s">
        <v>2</v>
      </c>
      <c r="J21" s="159" t="s">
        <v>3</v>
      </c>
      <c r="K21" s="167"/>
      <c r="L21" s="167"/>
      <c r="M21" s="145"/>
      <c r="N21" s="95"/>
    </row>
    <row r="22" spans="3:14" ht="15.75">
      <c r="C22" s="76"/>
      <c r="D22" s="77">
        <f>D6</f>
        <v>42125</v>
      </c>
      <c r="E22" s="77">
        <f>E6</f>
        <v>42461</v>
      </c>
      <c r="F22" s="77">
        <f>F6</f>
        <v>42491</v>
      </c>
      <c r="G22" s="75" t="s">
        <v>4</v>
      </c>
      <c r="H22" s="75" t="s">
        <v>5</v>
      </c>
      <c r="I22" s="75" t="s">
        <v>4</v>
      </c>
      <c r="J22" s="77">
        <f>J6</f>
        <v>42430</v>
      </c>
      <c r="K22" s="77">
        <f>K6</f>
        <v>42461</v>
      </c>
      <c r="L22" s="77">
        <f>L6</f>
        <v>42491</v>
      </c>
      <c r="M22" s="145"/>
      <c r="N22" s="95"/>
    </row>
    <row r="23" spans="3:14" ht="1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45"/>
      <c r="N23" s="95"/>
    </row>
    <row r="24" spans="3:14" ht="15.75">
      <c r="C24" s="46" t="s">
        <v>17</v>
      </c>
      <c r="D24" s="111">
        <v>79906.77135709269</v>
      </c>
      <c r="E24" s="111">
        <v>87871.08678595253</v>
      </c>
      <c r="F24" s="111">
        <v>87738.94128339506</v>
      </c>
      <c r="G24" s="111">
        <v>-132.14550255746872</v>
      </c>
      <c r="H24" s="112">
        <v>7832.169926302377</v>
      </c>
      <c r="I24" s="111">
        <v>-0.15038564719173825</v>
      </c>
      <c r="J24" s="111">
        <v>8.76796916354905</v>
      </c>
      <c r="K24" s="111">
        <v>12.072363358120576</v>
      </c>
      <c r="L24" s="111">
        <v>9.801634821786823</v>
      </c>
      <c r="M24" s="145"/>
      <c r="N24" s="95"/>
    </row>
    <row r="25" spans="3:14" ht="15.75">
      <c r="C25" s="49" t="s">
        <v>18</v>
      </c>
      <c r="D25" s="113">
        <v>2670.3860858</v>
      </c>
      <c r="E25" s="113">
        <v>2920.7699267158987</v>
      </c>
      <c r="F25" s="113">
        <v>2838.6898733661046</v>
      </c>
      <c r="G25" s="113">
        <v>-82.08005334979407</v>
      </c>
      <c r="H25" s="114">
        <v>168.3037875661048</v>
      </c>
      <c r="I25" s="113">
        <v>-2.810219750587631</v>
      </c>
      <c r="J25" s="113">
        <v>8.495957730706106</v>
      </c>
      <c r="K25" s="113">
        <v>10.238745112175247</v>
      </c>
      <c r="L25" s="113">
        <v>6.302601277810509</v>
      </c>
      <c r="M25" s="145"/>
      <c r="N25" s="95"/>
    </row>
    <row r="26" spans="3:14" ht="15.75">
      <c r="C26" s="49" t="s">
        <v>19</v>
      </c>
      <c r="D26" s="113">
        <v>36593.12093125672</v>
      </c>
      <c r="E26" s="113">
        <v>40616.72592563489</v>
      </c>
      <c r="F26" s="113">
        <v>38739.47292223746</v>
      </c>
      <c r="G26" s="113">
        <v>-1877.2530033974326</v>
      </c>
      <c r="H26" s="114">
        <v>2146.3519909807364</v>
      </c>
      <c r="I26" s="113">
        <v>-4.621871804326357</v>
      </c>
      <c r="J26" s="113">
        <v>13.492973567158106</v>
      </c>
      <c r="K26" s="113">
        <v>14.358235387185392</v>
      </c>
      <c r="L26" s="113">
        <v>5.865452129685359</v>
      </c>
      <c r="M26" s="145"/>
      <c r="N26" s="95"/>
    </row>
    <row r="27" spans="3:14" ht="15.75">
      <c r="C27" s="49" t="s">
        <v>20</v>
      </c>
      <c r="D27" s="113">
        <v>40643.26434003596</v>
      </c>
      <c r="E27" s="113">
        <v>44333.59093360174</v>
      </c>
      <c r="F27" s="113">
        <v>46160.7784877915</v>
      </c>
      <c r="G27" s="113">
        <v>1827.1875541897534</v>
      </c>
      <c r="H27" s="114">
        <v>5517.514147755537</v>
      </c>
      <c r="I27" s="113">
        <v>4.121451738313564</v>
      </c>
      <c r="J27" s="113">
        <v>4.490415549748803</v>
      </c>
      <c r="K27" s="113">
        <v>10.175466536517055</v>
      </c>
      <c r="L27" s="113">
        <v>13.5754699760188</v>
      </c>
      <c r="M27" s="145"/>
      <c r="N27" s="95"/>
    </row>
    <row r="28" spans="3:14" ht="15.75">
      <c r="C28" s="49" t="s">
        <v>21</v>
      </c>
      <c r="D28" s="113">
        <v>0</v>
      </c>
      <c r="E28" s="113">
        <v>0</v>
      </c>
      <c r="F28" s="113">
        <v>0</v>
      </c>
      <c r="G28" s="113">
        <v>0</v>
      </c>
      <c r="H28" s="114">
        <v>0</v>
      </c>
      <c r="I28" s="113">
        <v>0</v>
      </c>
      <c r="J28" s="113">
        <v>0</v>
      </c>
      <c r="K28" s="113">
        <v>0</v>
      </c>
      <c r="L28" s="113">
        <v>0</v>
      </c>
      <c r="M28" s="145"/>
      <c r="N28" s="95"/>
    </row>
    <row r="29" spans="3:14" ht="15">
      <c r="C29" s="9"/>
      <c r="D29" s="8"/>
      <c r="E29" s="8"/>
      <c r="F29" s="8"/>
      <c r="G29" s="8"/>
      <c r="H29" s="8"/>
      <c r="I29" s="8"/>
      <c r="J29" s="8"/>
      <c r="K29" s="8"/>
      <c r="L29" s="8"/>
      <c r="M29" s="145"/>
      <c r="N29" s="95"/>
    </row>
    <row r="30" spans="3:14" ht="15">
      <c r="C30" s="9"/>
      <c r="D30" s="8"/>
      <c r="E30" s="8"/>
      <c r="F30" s="8"/>
      <c r="G30" s="8"/>
      <c r="H30" s="8"/>
      <c r="I30" s="8"/>
      <c r="J30" s="8"/>
      <c r="K30" s="8"/>
      <c r="L30" s="8"/>
      <c r="M30" s="145"/>
      <c r="N30" s="95"/>
    </row>
    <row r="31" spans="3:14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45"/>
      <c r="N31" s="95"/>
    </row>
    <row r="32" spans="3:14" ht="19.5">
      <c r="C32" s="168" t="s">
        <v>22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45"/>
      <c r="N32" s="95"/>
    </row>
    <row r="33" spans="3:14" ht="15.75">
      <c r="C33" s="74"/>
      <c r="D33" s="156" t="s">
        <v>148</v>
      </c>
      <c r="E33" s="157"/>
      <c r="F33" s="158"/>
      <c r="G33" s="159" t="s">
        <v>23</v>
      </c>
      <c r="H33" s="163"/>
      <c r="I33" s="75" t="s">
        <v>2</v>
      </c>
      <c r="J33" s="159" t="s">
        <v>3</v>
      </c>
      <c r="K33" s="160"/>
      <c r="L33" s="160"/>
      <c r="M33" s="145"/>
      <c r="N33" s="95"/>
    </row>
    <row r="34" spans="3:14" ht="15.75">
      <c r="C34" s="76"/>
      <c r="D34" s="77">
        <f>D6</f>
        <v>42125</v>
      </c>
      <c r="E34" s="77">
        <f>E6</f>
        <v>42461</v>
      </c>
      <c r="F34" s="77">
        <f>F6</f>
        <v>42491</v>
      </c>
      <c r="G34" s="75" t="s">
        <v>4</v>
      </c>
      <c r="H34" s="75" t="s">
        <v>5</v>
      </c>
      <c r="I34" s="75" t="s">
        <v>4</v>
      </c>
      <c r="J34" s="77">
        <f>J22</f>
        <v>42430</v>
      </c>
      <c r="K34" s="77">
        <f>K22</f>
        <v>42461</v>
      </c>
      <c r="L34" s="77">
        <f>L22</f>
        <v>42491</v>
      </c>
      <c r="M34" s="145"/>
      <c r="N34" s="95"/>
    </row>
    <row r="35" spans="3:14" ht="1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45"/>
      <c r="N35" s="95"/>
    </row>
    <row r="36" spans="3:14" ht="15.75">
      <c r="C36" s="53" t="s">
        <v>24</v>
      </c>
      <c r="D36" s="105">
        <v>72824.58206555567</v>
      </c>
      <c r="E36" s="105">
        <v>80849.7981807925</v>
      </c>
      <c r="F36" s="105">
        <v>80967.27261490916</v>
      </c>
      <c r="G36" s="105">
        <v>117.47443411666609</v>
      </c>
      <c r="H36" s="106">
        <v>8142.690549353487</v>
      </c>
      <c r="I36" s="105">
        <v>0.1452996009389848</v>
      </c>
      <c r="J36" s="105">
        <v>13.085631484209859</v>
      </c>
      <c r="K36" s="105">
        <v>12.752895481227174</v>
      </c>
      <c r="L36" s="105">
        <v>11.181238969587975</v>
      </c>
      <c r="M36" s="145"/>
      <c r="N36" s="95"/>
    </row>
    <row r="37" spans="3:14" ht="15.75">
      <c r="C37" s="54" t="s">
        <v>10</v>
      </c>
      <c r="D37" s="107">
        <v>2919.02062931</v>
      </c>
      <c r="E37" s="107">
        <v>3357.82437584</v>
      </c>
      <c r="F37" s="107">
        <v>3277.6764164299993</v>
      </c>
      <c r="G37" s="107">
        <v>-80.14795941000057</v>
      </c>
      <c r="H37" s="108">
        <v>358.65578711999933</v>
      </c>
      <c r="I37" s="107">
        <v>-2.386901470686673</v>
      </c>
      <c r="J37" s="107">
        <v>11.449429760562179</v>
      </c>
      <c r="K37" s="107">
        <v>14.724125013248358</v>
      </c>
      <c r="L37" s="107">
        <v>12.286853457585142</v>
      </c>
      <c r="M37" s="145"/>
      <c r="N37" s="95"/>
    </row>
    <row r="38" spans="3:14" ht="15.75">
      <c r="C38" s="54" t="s">
        <v>25</v>
      </c>
      <c r="D38" s="105">
        <v>30136.61917545669</v>
      </c>
      <c r="E38" s="105">
        <v>33579.322033403805</v>
      </c>
      <c r="F38" s="105">
        <v>33442.44588443446</v>
      </c>
      <c r="G38" s="105">
        <v>-136.87614896934247</v>
      </c>
      <c r="H38" s="106">
        <v>3305.826708977773</v>
      </c>
      <c r="I38" s="105">
        <v>-0.40762034693011895</v>
      </c>
      <c r="J38" s="105">
        <v>15.210825966195863</v>
      </c>
      <c r="K38" s="105">
        <v>13.514642850306032</v>
      </c>
      <c r="L38" s="105">
        <v>10.969467708806711</v>
      </c>
      <c r="M38" s="145"/>
      <c r="N38" s="95"/>
    </row>
    <row r="39" spans="3:14" ht="15">
      <c r="C39" s="55" t="s">
        <v>26</v>
      </c>
      <c r="D39" s="107">
        <v>19756.821368029203</v>
      </c>
      <c r="E39" s="107">
        <v>22368.338792242175</v>
      </c>
      <c r="F39" s="107">
        <v>22105.780424100318</v>
      </c>
      <c r="G39" s="107">
        <v>-262.5583681418575</v>
      </c>
      <c r="H39" s="108">
        <v>2348.959056071115</v>
      </c>
      <c r="I39" s="107">
        <v>-1.1737946683502416</v>
      </c>
      <c r="J39" s="107">
        <v>13.128700795157645</v>
      </c>
      <c r="K39" s="107">
        <v>12.187646572541277</v>
      </c>
      <c r="L39" s="107">
        <v>11.889357160824643</v>
      </c>
      <c r="M39" s="145"/>
      <c r="N39" s="95"/>
    </row>
    <row r="40" spans="3:14" ht="15">
      <c r="C40" s="56" t="s">
        <v>27</v>
      </c>
      <c r="D40" s="107">
        <v>8832.756197436107</v>
      </c>
      <c r="E40" s="107">
        <v>10065.231078047549</v>
      </c>
      <c r="F40" s="107">
        <v>10302.839016229065</v>
      </c>
      <c r="G40" s="107">
        <v>237.60793818151615</v>
      </c>
      <c r="H40" s="108">
        <v>1470.0828187929583</v>
      </c>
      <c r="I40" s="107">
        <v>2.3606804090145865</v>
      </c>
      <c r="J40" s="107">
        <v>16.499295325743766</v>
      </c>
      <c r="K40" s="107">
        <v>15.029928832856996</v>
      </c>
      <c r="L40" s="107">
        <v>16.643534429487374</v>
      </c>
      <c r="M40" s="145"/>
      <c r="N40" s="95"/>
    </row>
    <row r="41" spans="3:14" ht="15">
      <c r="C41" s="56" t="s">
        <v>28</v>
      </c>
      <c r="D41" s="107">
        <v>3954.998581577913</v>
      </c>
      <c r="E41" s="107">
        <v>4589.939588770818</v>
      </c>
      <c r="F41" s="107">
        <v>4458.715947325894</v>
      </c>
      <c r="G41" s="107">
        <v>-131.2236414449235</v>
      </c>
      <c r="H41" s="108">
        <v>503.7173657479816</v>
      </c>
      <c r="I41" s="107">
        <v>-2.8589404916343373</v>
      </c>
      <c r="J41" s="107">
        <v>11.725880181679194</v>
      </c>
      <c r="K41" s="107">
        <v>14.632622762621072</v>
      </c>
      <c r="L41" s="107">
        <v>12.736221147948301</v>
      </c>
      <c r="M41" s="145"/>
      <c r="N41" s="95"/>
    </row>
    <row r="42" spans="3:14" ht="15">
      <c r="C42" s="56" t="s">
        <v>29</v>
      </c>
      <c r="D42" s="107">
        <v>6969.066589015183</v>
      </c>
      <c r="E42" s="107">
        <v>7713.16812542381</v>
      </c>
      <c r="F42" s="107">
        <v>7344.225460545358</v>
      </c>
      <c r="G42" s="107">
        <v>-368.942664878452</v>
      </c>
      <c r="H42" s="108">
        <v>375.158871530175</v>
      </c>
      <c r="I42" s="107">
        <v>-4.783283067075372</v>
      </c>
      <c r="J42" s="107">
        <v>9.68574386436627</v>
      </c>
      <c r="K42" s="107">
        <v>7.363155633683349</v>
      </c>
      <c r="L42" s="107">
        <v>5.383201132293802</v>
      </c>
      <c r="M42" s="145"/>
      <c r="N42" s="95"/>
    </row>
    <row r="43" spans="3:14" ht="15">
      <c r="C43" s="55" t="s">
        <v>30</v>
      </c>
      <c r="D43" s="107">
        <v>4838.187734177489</v>
      </c>
      <c r="E43" s="107">
        <v>5003.070788618459</v>
      </c>
      <c r="F43" s="107">
        <v>5007.967783127871</v>
      </c>
      <c r="G43" s="107">
        <v>4.896994509412252</v>
      </c>
      <c r="H43" s="108">
        <v>169.78004895038248</v>
      </c>
      <c r="I43" s="107">
        <v>0.09787977656747289</v>
      </c>
      <c r="J43" s="107">
        <v>6.058525409505</v>
      </c>
      <c r="K43" s="107">
        <v>3.420172892258111</v>
      </c>
      <c r="L43" s="107">
        <v>3.5091662059956397</v>
      </c>
      <c r="M43" s="145"/>
      <c r="N43" s="95"/>
    </row>
    <row r="44" spans="3:14" ht="15">
      <c r="C44" s="55" t="s">
        <v>31</v>
      </c>
      <c r="D44" s="107">
        <v>328.95163317</v>
      </c>
      <c r="E44" s="107">
        <v>296.06102092</v>
      </c>
      <c r="F44" s="107">
        <v>290.1183923</v>
      </c>
      <c r="G44" s="107">
        <v>-5.942628619999994</v>
      </c>
      <c r="H44" s="108">
        <v>-38.83324087</v>
      </c>
      <c r="I44" s="107">
        <v>-2.007231009855154</v>
      </c>
      <c r="J44" s="107">
        <v>-9.208591828759927</v>
      </c>
      <c r="K44" s="107">
        <v>-9.485607878339842</v>
      </c>
      <c r="L44" s="107">
        <v>-11.805152172608679</v>
      </c>
      <c r="M44" s="145"/>
      <c r="N44" s="95"/>
    </row>
    <row r="45" spans="3:14" ht="15">
      <c r="C45" s="55" t="s">
        <v>32</v>
      </c>
      <c r="D45" s="107">
        <v>5212.65844008</v>
      </c>
      <c r="E45" s="107">
        <v>5911.85143162317</v>
      </c>
      <c r="F45" s="107">
        <v>6038.579284906277</v>
      </c>
      <c r="G45" s="107">
        <v>126.72785328310692</v>
      </c>
      <c r="H45" s="108">
        <v>825.9208448262771</v>
      </c>
      <c r="I45" s="107">
        <v>2.143623782648277</v>
      </c>
      <c r="J45" s="107">
        <v>35.9145335346156</v>
      </c>
      <c r="K45" s="107">
        <v>32.00634302526757</v>
      </c>
      <c r="L45" s="107">
        <v>15.844522604354673</v>
      </c>
      <c r="M45" s="145"/>
      <c r="N45" s="95"/>
    </row>
    <row r="46" spans="3:14" ht="15.75">
      <c r="C46" s="54" t="s">
        <v>33</v>
      </c>
      <c r="D46" s="105">
        <v>42306.17720589897</v>
      </c>
      <c r="E46" s="105">
        <v>46806.81433936869</v>
      </c>
      <c r="F46" s="105">
        <v>47055.4932139147</v>
      </c>
      <c r="G46" s="105">
        <v>248.67887454600714</v>
      </c>
      <c r="H46" s="106">
        <v>4749.316008015725</v>
      </c>
      <c r="I46" s="105">
        <v>0.5312877581092847</v>
      </c>
      <c r="J46" s="105">
        <v>11.453735581630713</v>
      </c>
      <c r="K46" s="105">
        <v>11.907926470908706</v>
      </c>
      <c r="L46" s="105">
        <v>11.226058040889363</v>
      </c>
      <c r="M46" s="145"/>
      <c r="N46" s="95"/>
    </row>
    <row r="47" spans="3:14" ht="15">
      <c r="C47" s="55" t="s">
        <v>34</v>
      </c>
      <c r="D47" s="107">
        <v>34255.513643290105</v>
      </c>
      <c r="E47" s="107">
        <v>38200.16350333544</v>
      </c>
      <c r="F47" s="107">
        <v>38396.847792706</v>
      </c>
      <c r="G47" s="107">
        <v>196.6842893705616</v>
      </c>
      <c r="H47" s="108">
        <v>4141.334149415896</v>
      </c>
      <c r="I47" s="107">
        <v>0.5148781348891036</v>
      </c>
      <c r="J47" s="107">
        <v>12.201678991663133</v>
      </c>
      <c r="K47" s="107">
        <v>12.821426117579392</v>
      </c>
      <c r="L47" s="107">
        <v>12.089540365794772</v>
      </c>
      <c r="M47" s="145"/>
      <c r="N47" s="95"/>
    </row>
    <row r="48" spans="3:14" ht="15">
      <c r="C48" s="56" t="s">
        <v>27</v>
      </c>
      <c r="D48" s="107">
        <v>28295.094205425896</v>
      </c>
      <c r="E48" s="107">
        <v>31379.22312403315</v>
      </c>
      <c r="F48" s="107">
        <v>31532.191809674136</v>
      </c>
      <c r="G48" s="107">
        <v>152.96868564098622</v>
      </c>
      <c r="H48" s="108">
        <v>3237.09760424824</v>
      </c>
      <c r="I48" s="107">
        <v>0.4874839795629882</v>
      </c>
      <c r="J48" s="107">
        <v>11.48618219452308</v>
      </c>
      <c r="K48" s="107">
        <v>12.236280106562306</v>
      </c>
      <c r="L48" s="107">
        <v>11.440490640343903</v>
      </c>
      <c r="M48" s="145"/>
      <c r="N48" s="95"/>
    </row>
    <row r="49" spans="3:14" ht="15">
      <c r="C49" s="56" t="s">
        <v>35</v>
      </c>
      <c r="D49" s="107">
        <v>3434.6263846688307</v>
      </c>
      <c r="E49" s="107">
        <v>4078.0948032326696</v>
      </c>
      <c r="F49" s="107">
        <v>4125.762558276834</v>
      </c>
      <c r="G49" s="107">
        <v>47.66775504416455</v>
      </c>
      <c r="H49" s="108">
        <v>691.1361736080034</v>
      </c>
      <c r="I49" s="107">
        <v>1.1688731465089715</v>
      </c>
      <c r="J49" s="107">
        <v>18.99399610828052</v>
      </c>
      <c r="K49" s="107">
        <v>20.0054393221196</v>
      </c>
      <c r="L49" s="107">
        <v>20.12260130222703</v>
      </c>
      <c r="M49" s="145"/>
      <c r="N49" s="95"/>
    </row>
    <row r="50" spans="3:14" ht="15">
      <c r="C50" s="56" t="s">
        <v>29</v>
      </c>
      <c r="D50" s="107">
        <v>2525.7930531953834</v>
      </c>
      <c r="E50" s="107">
        <v>2742.8455760696233</v>
      </c>
      <c r="F50" s="107">
        <v>2738.893424755033</v>
      </c>
      <c r="G50" s="107">
        <v>-3.9521513145905374</v>
      </c>
      <c r="H50" s="108">
        <v>213.10037155964937</v>
      </c>
      <c r="I50" s="107">
        <v>-0.14408945764470618</v>
      </c>
      <c r="J50" s="107">
        <v>10.996356482015424</v>
      </c>
      <c r="K50" s="107">
        <v>9.603266658592569</v>
      </c>
      <c r="L50" s="107">
        <v>8.43696878847837</v>
      </c>
      <c r="M50" s="145"/>
      <c r="N50" s="95"/>
    </row>
    <row r="51" spans="3:14" ht="15">
      <c r="C51" s="55" t="s">
        <v>30</v>
      </c>
      <c r="D51" s="107">
        <v>6285.731732919264</v>
      </c>
      <c r="E51" s="107">
        <v>6974.880799597924</v>
      </c>
      <c r="F51" s="107">
        <v>7047.269568467477</v>
      </c>
      <c r="G51" s="107">
        <v>72.38876886955313</v>
      </c>
      <c r="H51" s="108">
        <v>761.5378355482135</v>
      </c>
      <c r="I51" s="107">
        <v>1.0378495482492844</v>
      </c>
      <c r="J51" s="107">
        <v>12.130238372983747</v>
      </c>
      <c r="K51" s="107">
        <v>12.368718339888197</v>
      </c>
      <c r="L51" s="107">
        <v>12.115341027997296</v>
      </c>
      <c r="M51" s="145"/>
      <c r="N51" s="95"/>
    </row>
    <row r="52" spans="3:14" ht="15">
      <c r="C52" s="55" t="s">
        <v>31</v>
      </c>
      <c r="D52" s="107">
        <v>11.02022236</v>
      </c>
      <c r="E52" s="107">
        <v>25.72562371</v>
      </c>
      <c r="F52" s="107">
        <v>25.737327089999997</v>
      </c>
      <c r="G52" s="107">
        <v>0.0117033799999966</v>
      </c>
      <c r="H52" s="108">
        <v>14.717104729999997</v>
      </c>
      <c r="I52" s="107">
        <v>0.045493085539641515</v>
      </c>
      <c r="J52" s="107">
        <v>150.26696907961238</v>
      </c>
      <c r="K52" s="107">
        <v>144.3498117480182</v>
      </c>
      <c r="L52" s="107">
        <v>133.54635005749554</v>
      </c>
      <c r="M52" s="145"/>
      <c r="N52" s="95"/>
    </row>
    <row r="53" spans="3:14" ht="15">
      <c r="C53" s="55" t="s">
        <v>32</v>
      </c>
      <c r="D53" s="107">
        <v>1753.9116073296</v>
      </c>
      <c r="E53" s="107">
        <v>1606.0444127253302</v>
      </c>
      <c r="F53" s="107">
        <v>1585.6385256512226</v>
      </c>
      <c r="G53" s="107">
        <v>-20.405887074107568</v>
      </c>
      <c r="H53" s="108">
        <v>-168.27308167837737</v>
      </c>
      <c r="I53" s="107">
        <v>-1.2705680435997653</v>
      </c>
      <c r="J53" s="107">
        <v>-6.415251634899155</v>
      </c>
      <c r="K53" s="107">
        <v>-8.202733466917822</v>
      </c>
      <c r="L53" s="107">
        <v>-9.594159761253863</v>
      </c>
      <c r="M53" s="145"/>
      <c r="N53" s="95"/>
    </row>
    <row r="54" spans="3:14" ht="16.5" thickBot="1">
      <c r="C54" s="57" t="s">
        <v>36</v>
      </c>
      <c r="D54" s="109">
        <v>381.78568420000005</v>
      </c>
      <c r="E54" s="109">
        <v>463.66180801999633</v>
      </c>
      <c r="F54" s="109">
        <v>469.3335165599961</v>
      </c>
      <c r="G54" s="109">
        <v>5.67170853999977</v>
      </c>
      <c r="H54" s="110">
        <v>87.54783235999605</v>
      </c>
      <c r="I54" s="109">
        <v>1.2232425534938962</v>
      </c>
      <c r="J54" s="109">
        <v>31.746920191491213</v>
      </c>
      <c r="K54" s="109">
        <v>55.78774671634039</v>
      </c>
      <c r="L54" s="109">
        <v>22.93114592377794</v>
      </c>
      <c r="M54" s="145"/>
      <c r="N54" s="95"/>
    </row>
    <row r="55" spans="3:12" ht="15">
      <c r="C55" s="60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4">
      <selection activeCell="B28" sqref="B28"/>
    </sheetView>
  </sheetViews>
  <sheetFormatPr defaultColWidth="9.140625" defaultRowHeight="15"/>
  <sheetData>
    <row r="6" spans="3:14" ht="16.5">
      <c r="C6" s="172" t="s">
        <v>140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27" spans="3:12" ht="19.5">
      <c r="C27" s="58" t="s">
        <v>139</v>
      </c>
      <c r="D27" s="59"/>
      <c r="E27" s="59"/>
      <c r="F27" s="59"/>
      <c r="G27" s="59"/>
      <c r="H27" s="59"/>
      <c r="I27" s="59"/>
      <c r="J27" s="59"/>
      <c r="K27" s="59"/>
      <c r="L27" s="59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0">
      <selection activeCell="O23" sqref="O23"/>
    </sheetView>
  </sheetViews>
  <sheetFormatPr defaultColWidth="9.140625" defaultRowHeight="15"/>
  <cols>
    <col min="2" max="2" width="9.7109375" style="0" customWidth="1"/>
  </cols>
  <sheetData>
    <row r="4" spans="3:14" ht="16.5">
      <c r="C4" s="174" t="s">
        <v>142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27" spans="3:14" ht="16.5">
      <c r="C27" s="174" t="s">
        <v>141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B76">
      <selection activeCell="E42" sqref="E42"/>
    </sheetView>
  </sheetViews>
  <sheetFormatPr defaultColWidth="9.140625" defaultRowHeight="15"/>
  <cols>
    <col min="2" max="2" width="56.8515625" style="0" customWidth="1"/>
    <col min="3" max="3" width="15.8515625" style="72" customWidth="1"/>
    <col min="4" max="4" width="15.8515625" style="0" customWidth="1"/>
    <col min="5" max="5" width="34.140625" style="0" customWidth="1"/>
  </cols>
  <sheetData>
    <row r="1" spans="2:4" ht="15.75" thickBot="1">
      <c r="B1" s="64" t="s">
        <v>37</v>
      </c>
      <c r="C1" s="12"/>
      <c r="D1" s="12"/>
    </row>
    <row r="2" spans="2:4" ht="17.25" thickBot="1">
      <c r="B2" s="91" t="s">
        <v>38</v>
      </c>
      <c r="C2" s="26">
        <v>42465</v>
      </c>
      <c r="D2" s="26">
        <v>42495</v>
      </c>
    </row>
    <row r="3" spans="2:4" ht="15.75">
      <c r="B3" s="92"/>
      <c r="C3" s="27"/>
      <c r="D3" s="27"/>
    </row>
    <row r="4" spans="2:5" ht="15.75">
      <c r="B4" s="92" t="s">
        <v>39</v>
      </c>
      <c r="C4" s="28">
        <v>7</v>
      </c>
      <c r="D4" s="28">
        <v>7</v>
      </c>
      <c r="E4" s="146"/>
    </row>
    <row r="5" spans="2:4" ht="15.75">
      <c r="B5" s="92"/>
      <c r="C5" s="28"/>
      <c r="D5" s="28"/>
    </row>
    <row r="6" spans="2:4" ht="15.75">
      <c r="B6" s="92" t="s">
        <v>40</v>
      </c>
      <c r="C6" s="28">
        <v>10.75</v>
      </c>
      <c r="D6" s="28">
        <v>10.75</v>
      </c>
    </row>
    <row r="7" spans="2:4" ht="15.75">
      <c r="B7" s="92"/>
      <c r="C7" s="28"/>
      <c r="D7" s="28"/>
    </row>
    <row r="8" spans="2:5" ht="15.75">
      <c r="B8" s="92" t="s">
        <v>41</v>
      </c>
      <c r="C8" s="28">
        <v>11.75</v>
      </c>
      <c r="D8" s="28">
        <v>11.75</v>
      </c>
      <c r="E8" s="72"/>
    </row>
    <row r="9" spans="2:4" ht="15.75">
      <c r="B9" s="92"/>
      <c r="C9" s="28"/>
      <c r="D9" s="28"/>
    </row>
    <row r="10" spans="2:4" ht="15.75">
      <c r="B10" s="92" t="s">
        <v>42</v>
      </c>
      <c r="C10" s="28">
        <v>9.95</v>
      </c>
      <c r="D10" s="28">
        <v>8.33</v>
      </c>
    </row>
    <row r="11" spans="2:4" ht="15.75">
      <c r="B11" s="92"/>
      <c r="C11" s="28"/>
      <c r="D11" s="28"/>
    </row>
    <row r="12" spans="2:4" ht="15.75">
      <c r="B12" s="92" t="s">
        <v>43</v>
      </c>
      <c r="C12" s="28">
        <v>5.86</v>
      </c>
      <c r="D12" s="28">
        <v>5.03</v>
      </c>
    </row>
    <row r="13" spans="2:4" ht="15.75">
      <c r="B13" s="92"/>
      <c r="C13" s="28"/>
      <c r="D13" s="28"/>
    </row>
    <row r="14" spans="2:4" ht="16.5">
      <c r="B14" s="93" t="s">
        <v>44</v>
      </c>
      <c r="C14" s="28"/>
      <c r="D14" s="28"/>
    </row>
    <row r="15" spans="2:4" ht="15.75">
      <c r="B15" s="92"/>
      <c r="C15" s="31"/>
      <c r="D15" s="31"/>
    </row>
    <row r="16" spans="2:4" ht="15.75">
      <c r="B16" s="92" t="s">
        <v>45</v>
      </c>
      <c r="C16" s="31">
        <v>7.75</v>
      </c>
      <c r="D16" s="151">
        <v>0</v>
      </c>
    </row>
    <row r="17" spans="2:4" ht="15.75">
      <c r="B17" s="92" t="s">
        <v>46</v>
      </c>
      <c r="C17" s="31">
        <v>7.89</v>
      </c>
      <c r="D17" s="151">
        <v>0</v>
      </c>
    </row>
    <row r="18" spans="2:4" ht="15.75">
      <c r="B18" s="92" t="s">
        <v>47</v>
      </c>
      <c r="C18" s="31">
        <v>650</v>
      </c>
      <c r="D18" s="151">
        <v>0</v>
      </c>
    </row>
    <row r="19" spans="2:4" ht="15.75">
      <c r="B19" s="92" t="s">
        <v>48</v>
      </c>
      <c r="C19" s="31">
        <v>564.8</v>
      </c>
      <c r="D19" s="151">
        <v>0</v>
      </c>
    </row>
    <row r="20" spans="2:4" ht="15.75">
      <c r="B20" s="92"/>
      <c r="C20" s="31"/>
      <c r="D20" s="31"/>
    </row>
    <row r="21" spans="2:4" ht="16.5">
      <c r="B21" s="93" t="s">
        <v>49</v>
      </c>
      <c r="C21" s="31"/>
      <c r="D21" s="31"/>
    </row>
    <row r="22" spans="2:4" ht="15.75">
      <c r="B22" s="92"/>
      <c r="C22" s="31"/>
      <c r="D22" s="31"/>
    </row>
    <row r="23" spans="2:4" ht="15.75">
      <c r="B23" s="92" t="s">
        <v>45</v>
      </c>
      <c r="C23" s="31">
        <v>8.07</v>
      </c>
      <c r="D23" s="31">
        <v>7.92</v>
      </c>
    </row>
    <row r="24" spans="2:4" ht="15.75">
      <c r="B24" s="92" t="s">
        <v>50</v>
      </c>
      <c r="C24" s="31">
        <v>8.58</v>
      </c>
      <c r="D24" s="31">
        <v>8.42</v>
      </c>
    </row>
    <row r="25" spans="2:4" ht="15.75">
      <c r="B25" s="92" t="s">
        <v>47</v>
      </c>
      <c r="C25" s="31">
        <v>720</v>
      </c>
      <c r="D25" s="31">
        <v>350</v>
      </c>
    </row>
    <row r="26" spans="2:5" ht="15.75">
      <c r="B26" s="92" t="s">
        <v>48</v>
      </c>
      <c r="C26" s="31">
        <v>663.6</v>
      </c>
      <c r="D26" s="31">
        <v>332.84</v>
      </c>
      <c r="E26" s="152"/>
    </row>
    <row r="27" spans="2:4" ht="15.75">
      <c r="B27" s="92"/>
      <c r="C27" s="31"/>
      <c r="D27" s="31"/>
    </row>
    <row r="28" spans="2:4" ht="16.5">
      <c r="B28" s="93" t="s">
        <v>51</v>
      </c>
      <c r="C28" s="31"/>
      <c r="D28" s="31"/>
    </row>
    <row r="29" spans="2:4" ht="16.5">
      <c r="B29" s="93"/>
      <c r="C29" s="31"/>
      <c r="D29" s="31"/>
    </row>
    <row r="30" spans="2:4" ht="15.75">
      <c r="B30" s="92" t="s">
        <v>45</v>
      </c>
      <c r="C30" s="31">
        <v>8.25</v>
      </c>
      <c r="D30" s="31">
        <v>8.22</v>
      </c>
    </row>
    <row r="31" spans="2:4" ht="15.75">
      <c r="B31" s="92" t="s">
        <v>50</v>
      </c>
      <c r="C31" s="31">
        <v>9</v>
      </c>
      <c r="D31" s="31">
        <v>8.85</v>
      </c>
    </row>
    <row r="32" spans="2:4" ht="15.75">
      <c r="B32" s="92" t="s">
        <v>47</v>
      </c>
      <c r="C32" s="31">
        <v>350</v>
      </c>
      <c r="D32" s="31">
        <v>350</v>
      </c>
    </row>
    <row r="33" spans="2:4" ht="15.75">
      <c r="B33" s="92" t="s">
        <v>48</v>
      </c>
      <c r="C33" s="31">
        <v>250</v>
      </c>
      <c r="D33" s="31">
        <v>250</v>
      </c>
    </row>
    <row r="34" spans="2:4" ht="15.75">
      <c r="B34" s="92"/>
      <c r="C34" s="31"/>
      <c r="D34" s="31"/>
    </row>
    <row r="35" spans="2:4" ht="16.5">
      <c r="B35" s="93" t="s">
        <v>52</v>
      </c>
      <c r="C35" s="31"/>
      <c r="D35" s="31"/>
    </row>
    <row r="36" spans="2:4" ht="15.75">
      <c r="B36" s="92"/>
      <c r="C36" s="31"/>
      <c r="D36" s="31"/>
    </row>
    <row r="37" spans="2:4" ht="15.75">
      <c r="B37" s="92" t="s">
        <v>45</v>
      </c>
      <c r="C37" s="31">
        <v>8.29</v>
      </c>
      <c r="D37" s="31">
        <v>8.16</v>
      </c>
    </row>
    <row r="38" spans="2:4" ht="15.75">
      <c r="B38" s="92" t="s">
        <v>50</v>
      </c>
      <c r="C38" s="31">
        <v>9.03</v>
      </c>
      <c r="D38" s="31">
        <v>8.88</v>
      </c>
    </row>
    <row r="39" spans="2:4" ht="15.75">
      <c r="B39" s="92" t="s">
        <v>47</v>
      </c>
      <c r="C39" s="31">
        <v>350</v>
      </c>
      <c r="D39" s="31">
        <v>1050</v>
      </c>
    </row>
    <row r="40" spans="2:4" ht="15.75">
      <c r="B40" s="92" t="s">
        <v>48</v>
      </c>
      <c r="C40" s="31">
        <v>350</v>
      </c>
      <c r="D40" s="31">
        <v>900</v>
      </c>
    </row>
    <row r="41" spans="2:4" ht="15.75">
      <c r="B41" s="92"/>
      <c r="C41" s="31"/>
      <c r="D41" s="31"/>
    </row>
    <row r="42" spans="2:4" ht="15.75">
      <c r="B42" s="92"/>
      <c r="C42" s="31"/>
      <c r="D42" s="31"/>
    </row>
    <row r="43" spans="2:4" ht="15.75">
      <c r="B43" s="92"/>
      <c r="C43" s="31"/>
      <c r="D43" s="31"/>
    </row>
    <row r="44" spans="2:4" ht="16.5">
      <c r="B44" s="93" t="s">
        <v>53</v>
      </c>
      <c r="C44" s="31">
        <v>12862.69</v>
      </c>
      <c r="D44" s="31">
        <v>13049.08</v>
      </c>
    </row>
    <row r="45" spans="2:4" ht="15.75">
      <c r="B45" s="92"/>
      <c r="C45" s="31"/>
      <c r="D45" s="31"/>
    </row>
    <row r="46" spans="2:4" ht="15.75">
      <c r="B46" s="92"/>
      <c r="C46" s="31"/>
      <c r="D46" s="31"/>
    </row>
    <row r="47" spans="2:5" ht="16.5" thickBot="1">
      <c r="B47" s="92"/>
      <c r="C47" s="31"/>
      <c r="D47" s="31"/>
      <c r="E47" s="152"/>
    </row>
    <row r="48" spans="2:5" ht="17.25" thickBot="1">
      <c r="B48" s="91" t="s">
        <v>54</v>
      </c>
      <c r="C48" s="149">
        <v>42469</v>
      </c>
      <c r="D48" s="149">
        <v>42499</v>
      </c>
      <c r="E48" s="152"/>
    </row>
    <row r="49" spans="2:4" ht="15.75">
      <c r="B49" s="92"/>
      <c r="C49" s="150"/>
      <c r="D49" s="150"/>
    </row>
    <row r="50" spans="2:4" ht="16.5">
      <c r="B50" s="93" t="s">
        <v>55</v>
      </c>
      <c r="C50" s="31"/>
      <c r="D50" s="31"/>
    </row>
    <row r="51" spans="2:4" ht="15.75">
      <c r="B51" s="92"/>
      <c r="C51" s="31"/>
      <c r="D51" s="31"/>
    </row>
    <row r="52" spans="2:5" ht="15.75">
      <c r="B52" s="92" t="s">
        <v>56</v>
      </c>
      <c r="C52" s="31">
        <v>18815.96</v>
      </c>
      <c r="D52" s="31">
        <v>18959.11</v>
      </c>
      <c r="E52" s="152"/>
    </row>
    <row r="53" spans="2:5" s="72" customFormat="1" ht="15.75">
      <c r="B53" s="92"/>
      <c r="C53" s="31"/>
      <c r="D53" s="31"/>
      <c r="E53" s="152"/>
    </row>
    <row r="54" spans="2:4" s="72" customFormat="1" ht="15.75">
      <c r="B54" s="92"/>
      <c r="C54" s="31"/>
      <c r="D54" s="31"/>
    </row>
    <row r="55" spans="1:4" s="96" customFormat="1" ht="15.75">
      <c r="A55" s="97"/>
      <c r="B55" s="100"/>
      <c r="C55" s="101"/>
      <c r="D55" s="101"/>
    </row>
    <row r="56" spans="1:4" s="96" customFormat="1" ht="15.75">
      <c r="A56" s="97"/>
      <c r="B56" s="100"/>
      <c r="C56" s="102"/>
      <c r="D56" s="102"/>
    </row>
    <row r="57" spans="2:4" ht="17.25" thickBot="1">
      <c r="B57" s="98" t="s">
        <v>57</v>
      </c>
      <c r="C57" s="99">
        <v>42468</v>
      </c>
      <c r="D57" s="99">
        <v>42498</v>
      </c>
    </row>
    <row r="58" spans="2:4" ht="15.75">
      <c r="B58" s="92"/>
      <c r="C58" s="29"/>
      <c r="D58" s="29"/>
    </row>
    <row r="59" spans="2:4" ht="16.5">
      <c r="B59" s="93" t="s">
        <v>58</v>
      </c>
      <c r="C59" s="30"/>
      <c r="D59" s="30"/>
    </row>
    <row r="60" spans="2:4" ht="15.75">
      <c r="B60" s="92"/>
      <c r="C60" s="30"/>
      <c r="D60" s="30"/>
    </row>
    <row r="61" spans="2:4" ht="15.75">
      <c r="B61" s="92" t="s">
        <v>59</v>
      </c>
      <c r="C61" s="30">
        <v>31.9</v>
      </c>
      <c r="D61" s="30">
        <v>8.47</v>
      </c>
    </row>
    <row r="62" spans="2:4" ht="15.75">
      <c r="B62" s="92" t="s">
        <v>60</v>
      </c>
      <c r="C62" s="30">
        <v>1388</v>
      </c>
      <c r="D62" s="30">
        <v>548.1</v>
      </c>
    </row>
    <row r="63" spans="2:4" ht="15.75">
      <c r="B63" s="92" t="s">
        <v>61</v>
      </c>
      <c r="C63" s="30">
        <v>1024</v>
      </c>
      <c r="D63" s="30">
        <v>987.2</v>
      </c>
    </row>
    <row r="64" spans="2:4" ht="15.75">
      <c r="B64" s="92" t="s">
        <v>62</v>
      </c>
      <c r="C64" s="30">
        <v>1616.8</v>
      </c>
      <c r="D64" s="30">
        <v>1565.6</v>
      </c>
    </row>
    <row r="65" spans="2:4" ht="15.75">
      <c r="B65" s="92" t="s">
        <v>63</v>
      </c>
      <c r="C65" s="30">
        <v>153.1</v>
      </c>
      <c r="D65" s="30">
        <v>211.2</v>
      </c>
    </row>
    <row r="66" spans="2:4" ht="15.75">
      <c r="B66" s="92" t="s">
        <v>64</v>
      </c>
      <c r="C66" s="30">
        <v>1045.2</v>
      </c>
      <c r="D66" s="30">
        <v>1021.2</v>
      </c>
    </row>
    <row r="67" spans="2:4" ht="15.75">
      <c r="B67" s="92" t="s">
        <v>65</v>
      </c>
      <c r="C67" s="30">
        <v>28.2</v>
      </c>
      <c r="D67" s="30">
        <v>31.5</v>
      </c>
    </row>
    <row r="68" spans="2:4" ht="15.75">
      <c r="B68" s="92" t="s">
        <v>66</v>
      </c>
      <c r="C68" s="30">
        <v>144.4</v>
      </c>
      <c r="D68" s="30">
        <v>139.4</v>
      </c>
    </row>
    <row r="69" spans="2:4" ht="15.75">
      <c r="B69" s="92" t="s">
        <v>67</v>
      </c>
      <c r="C69" s="30">
        <v>16.3</v>
      </c>
      <c r="D69" s="30">
        <v>15.8</v>
      </c>
    </row>
    <row r="70" spans="2:4" ht="15.75">
      <c r="B70" s="92" t="s">
        <v>161</v>
      </c>
      <c r="C70" s="30">
        <v>138.6</v>
      </c>
      <c r="D70" s="30">
        <v>146.4</v>
      </c>
    </row>
    <row r="71" spans="2:4" ht="15.75">
      <c r="B71" s="92"/>
      <c r="C71" s="30"/>
      <c r="D71" s="30"/>
    </row>
    <row r="72" spans="2:4" ht="16.5">
      <c r="B72" s="93" t="s">
        <v>68</v>
      </c>
      <c r="C72" s="30"/>
      <c r="D72" s="30"/>
    </row>
    <row r="73" spans="2:4" ht="15.75">
      <c r="B73" s="92" t="s">
        <v>59</v>
      </c>
      <c r="C73" s="30">
        <v>16.4</v>
      </c>
      <c r="D73" s="30">
        <v>0.2</v>
      </c>
    </row>
    <row r="74" spans="2:4" ht="15.75">
      <c r="B74" s="92" t="s">
        <v>60</v>
      </c>
      <c r="C74" s="30">
        <v>17.4</v>
      </c>
      <c r="D74" s="30">
        <v>29.3</v>
      </c>
    </row>
    <row r="75" spans="2:4" ht="15.75">
      <c r="B75" s="92" t="s">
        <v>61</v>
      </c>
      <c r="C75" s="30">
        <v>515</v>
      </c>
      <c r="D75" s="30">
        <v>529.2</v>
      </c>
    </row>
    <row r="76" spans="2:4" ht="15.75">
      <c r="B76" s="92" t="s">
        <v>62</v>
      </c>
      <c r="C76" s="30">
        <v>30.3</v>
      </c>
      <c r="D76" s="30">
        <v>31.1</v>
      </c>
    </row>
    <row r="77" spans="2:4" ht="15.75">
      <c r="B77" s="92" t="s">
        <v>63</v>
      </c>
      <c r="C77" s="30">
        <v>0</v>
      </c>
      <c r="D77" s="30">
        <v>0</v>
      </c>
    </row>
    <row r="78" spans="2:4" ht="15.75">
      <c r="B78" s="92" t="s">
        <v>64</v>
      </c>
      <c r="C78" s="30">
        <v>23</v>
      </c>
      <c r="D78" s="30">
        <v>23.6</v>
      </c>
    </row>
    <row r="79" spans="2:4" ht="15.75">
      <c r="B79" s="92" t="s">
        <v>65</v>
      </c>
      <c r="C79" s="30">
        <v>7.2</v>
      </c>
      <c r="D79" s="30">
        <v>7.38</v>
      </c>
    </row>
    <row r="80" spans="2:4" ht="15.75">
      <c r="B80" s="92" t="s">
        <v>66</v>
      </c>
      <c r="C80" s="30">
        <v>0.12</v>
      </c>
      <c r="D80" s="30">
        <v>0.112</v>
      </c>
    </row>
    <row r="81" spans="2:4" ht="15.75">
      <c r="B81" s="92" t="s">
        <v>67</v>
      </c>
      <c r="C81" s="30">
        <v>0</v>
      </c>
      <c r="D81" s="30">
        <v>0</v>
      </c>
    </row>
    <row r="82" spans="2:4" ht="15.75">
      <c r="B82" s="92" t="s">
        <v>161</v>
      </c>
      <c r="C82" s="30">
        <v>0</v>
      </c>
      <c r="D82" s="30">
        <v>0</v>
      </c>
    </row>
    <row r="83" spans="2:4" ht="16.5" thickBot="1">
      <c r="B83" s="92"/>
      <c r="C83" s="30"/>
      <c r="D83" s="30"/>
    </row>
    <row r="84" spans="2:4" ht="17.25" thickBot="1">
      <c r="B84" s="91" t="s">
        <v>69</v>
      </c>
      <c r="C84" s="148"/>
      <c r="D84" s="148"/>
    </row>
    <row r="85" spans="2:4" ht="16.5" thickBot="1">
      <c r="B85" s="92"/>
      <c r="C85" s="99">
        <v>42468</v>
      </c>
      <c r="D85" s="99">
        <v>42498</v>
      </c>
    </row>
    <row r="86" spans="2:6" ht="15.75">
      <c r="B86" s="92" t="s">
        <v>70</v>
      </c>
      <c r="C86" s="30">
        <v>6.6</v>
      </c>
      <c r="D86" s="30">
        <v>6.7</v>
      </c>
      <c r="F86" s="146"/>
    </row>
    <row r="87" spans="2:5" ht="15.75">
      <c r="B87" s="92" t="s">
        <v>71</v>
      </c>
      <c r="C87" s="30">
        <v>4.4</v>
      </c>
      <c r="D87" s="30">
        <v>4.9</v>
      </c>
      <c r="E87" s="72"/>
    </row>
    <row r="88" spans="2:5" ht="16.5" thickBot="1">
      <c r="B88" s="94" t="s">
        <v>72</v>
      </c>
      <c r="C88" s="30">
        <v>0.6</v>
      </c>
      <c r="D88" s="30">
        <v>0.5</v>
      </c>
      <c r="E88" s="7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7"/>
  <sheetViews>
    <sheetView zoomScalePageLayoutView="0" workbookViewId="0" topLeftCell="A52">
      <selection activeCell="P7" sqref="P7"/>
    </sheetView>
  </sheetViews>
  <sheetFormatPr defaultColWidth="9.140625" defaultRowHeight="15"/>
  <cols>
    <col min="4" max="4" width="10.8515625" style="0" customWidth="1"/>
  </cols>
  <sheetData>
    <row r="3" spans="4:14" ht="19.5">
      <c r="D3" s="178" t="s">
        <v>146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28" spans="4:15" ht="19.5">
      <c r="D28" s="63" t="s">
        <v>152</v>
      </c>
      <c r="E28" s="63"/>
      <c r="F28" s="63"/>
      <c r="G28" s="63"/>
      <c r="I28" s="63"/>
      <c r="J28" s="63"/>
      <c r="K28" s="63"/>
      <c r="L28" s="63"/>
      <c r="M28" s="63"/>
      <c r="N28" s="63"/>
      <c r="O28" s="63"/>
    </row>
    <row r="48" spans="4:5" ht="15">
      <c r="D48" s="72" t="s">
        <v>150</v>
      </c>
      <c r="E48" s="62"/>
    </row>
    <row r="49" spans="3:13" ht="19.5">
      <c r="C49" s="176" t="s">
        <v>138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7"/>
    </row>
    <row r="67" ht="15">
      <c r="D67" t="s">
        <v>151</v>
      </c>
    </row>
  </sheetData>
  <sheetProtection/>
  <mergeCells count="2">
    <mergeCell ref="C49:M49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A24"/>
  <sheetViews>
    <sheetView zoomScalePageLayoutView="0" workbookViewId="0" topLeftCell="A1">
      <pane xSplit="57" ySplit="4" topLeftCell="BV5" activePane="bottomRight" state="frozen"/>
      <selection pane="topLeft" activeCell="A1" sqref="A1"/>
      <selection pane="topRight" activeCell="BF1" sqref="BF1"/>
      <selection pane="bottomLeft" activeCell="A5" sqref="A5"/>
      <selection pane="bottomRight" activeCell="CA8" sqref="CA8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2" hidden="1" customWidth="1"/>
    <col min="58" max="58" width="12.7109375" style="72" customWidth="1"/>
    <col min="59" max="59" width="12.7109375" style="0" customWidth="1"/>
    <col min="60" max="60" width="11.00390625" style="0" customWidth="1"/>
    <col min="61" max="61" width="9.421875" style="0" customWidth="1"/>
    <col min="62" max="62" width="9.7109375" style="72" customWidth="1"/>
    <col min="63" max="67" width="9.421875" style="72" customWidth="1"/>
    <col min="68" max="68" width="10.140625" style="0" customWidth="1"/>
    <col min="69" max="72" width="10.140625" style="72" customWidth="1"/>
    <col min="73" max="73" width="10.140625" style="0" customWidth="1"/>
    <col min="74" max="74" width="10.140625" style="72" customWidth="1"/>
    <col min="75" max="75" width="10.00390625" style="72" customWidth="1"/>
    <col min="76" max="76" width="10.28125" style="0" customWidth="1"/>
    <col min="77" max="77" width="10.7109375" style="0" customWidth="1"/>
    <col min="78" max="78" width="9.7109375" style="0" bestFit="1" customWidth="1"/>
    <col min="79" max="79" width="10.140625" style="0" customWidth="1"/>
    <col min="81" max="81" width="13.57421875" style="0" customWidth="1"/>
  </cols>
  <sheetData>
    <row r="2" spans="2:58" ht="18">
      <c r="B2" s="32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9" ht="16.5" thickBot="1">
      <c r="B3" s="78"/>
      <c r="C3" s="179">
        <v>2010</v>
      </c>
      <c r="D3" s="180"/>
      <c r="E3" s="180"/>
      <c r="F3" s="180"/>
      <c r="G3" s="180"/>
      <c r="H3" s="181"/>
      <c r="I3" s="181"/>
      <c r="J3" s="181"/>
      <c r="K3" s="181"/>
      <c r="L3" s="181"/>
      <c r="M3" s="33"/>
      <c r="N3" s="34"/>
      <c r="O3" s="182">
        <v>2011</v>
      </c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4"/>
      <c r="AA3" s="185">
        <v>2012</v>
      </c>
      <c r="AB3" s="186"/>
      <c r="AC3" s="186"/>
      <c r="AD3" s="186"/>
      <c r="AE3" s="186"/>
      <c r="AF3" s="186"/>
      <c r="AG3" s="81"/>
      <c r="AH3" s="81"/>
      <c r="AI3" s="81"/>
      <c r="AJ3" s="81"/>
      <c r="AK3" s="81"/>
      <c r="AL3" s="82"/>
      <c r="AM3" s="81">
        <v>2013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2014</v>
      </c>
      <c r="AZ3" s="81"/>
      <c r="BA3" s="81"/>
      <c r="BB3" s="81"/>
      <c r="BC3" s="81"/>
      <c r="BD3" s="81"/>
      <c r="BE3" s="81"/>
      <c r="BF3" s="81">
        <v>2014</v>
      </c>
      <c r="BG3" s="81"/>
      <c r="BH3" s="81"/>
      <c r="BI3" s="81"/>
      <c r="BJ3" s="81"/>
      <c r="BK3" s="81">
        <v>2015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147"/>
      <c r="BW3" s="81">
        <v>2016</v>
      </c>
      <c r="BX3" s="81"/>
      <c r="BY3" s="81"/>
      <c r="BZ3" s="81"/>
      <c r="CA3" s="81"/>
    </row>
    <row r="4" spans="2:79" ht="15.75" thickBot="1">
      <c r="B4" s="79"/>
      <c r="C4" s="35" t="s">
        <v>74</v>
      </c>
      <c r="D4" s="35" t="s">
        <v>75</v>
      </c>
      <c r="E4" s="35" t="s">
        <v>76</v>
      </c>
      <c r="F4" s="35" t="s">
        <v>77</v>
      </c>
      <c r="G4" s="35" t="s">
        <v>76</v>
      </c>
      <c r="H4" s="35" t="s">
        <v>74</v>
      </c>
      <c r="I4" s="35" t="s">
        <v>74</v>
      </c>
      <c r="J4" s="35" t="s">
        <v>77</v>
      </c>
      <c r="K4" s="35" t="s">
        <v>78</v>
      </c>
      <c r="L4" s="35" t="s">
        <v>79</v>
      </c>
      <c r="M4" s="35" t="s">
        <v>80</v>
      </c>
      <c r="N4" s="35" t="s">
        <v>81</v>
      </c>
      <c r="O4" s="35" t="s">
        <v>74</v>
      </c>
      <c r="P4" s="35" t="s">
        <v>75</v>
      </c>
      <c r="Q4" s="35" t="s">
        <v>76</v>
      </c>
      <c r="R4" s="35" t="s">
        <v>77</v>
      </c>
      <c r="S4" s="35" t="s">
        <v>76</v>
      </c>
      <c r="T4" s="35" t="s">
        <v>74</v>
      </c>
      <c r="U4" s="35" t="s">
        <v>74</v>
      </c>
      <c r="V4" s="35" t="s">
        <v>77</v>
      </c>
      <c r="W4" s="35" t="s">
        <v>78</v>
      </c>
      <c r="X4" s="35" t="s">
        <v>79</v>
      </c>
      <c r="Y4" s="35" t="s">
        <v>80</v>
      </c>
      <c r="Z4" s="35" t="s">
        <v>81</v>
      </c>
      <c r="AA4" s="83" t="s">
        <v>74</v>
      </c>
      <c r="AB4" s="83" t="s">
        <v>75</v>
      </c>
      <c r="AC4" s="83" t="s">
        <v>82</v>
      </c>
      <c r="AD4" s="83" t="s">
        <v>77</v>
      </c>
      <c r="AE4" s="83" t="s">
        <v>76</v>
      </c>
      <c r="AF4" s="83" t="s">
        <v>74</v>
      </c>
      <c r="AG4" s="83" t="s">
        <v>74</v>
      </c>
      <c r="AH4" s="83" t="s">
        <v>77</v>
      </c>
      <c r="AI4" s="83" t="s">
        <v>78</v>
      </c>
      <c r="AJ4" s="83" t="s">
        <v>79</v>
      </c>
      <c r="AK4" s="83" t="s">
        <v>80</v>
      </c>
      <c r="AL4" s="83" t="s">
        <v>81</v>
      </c>
      <c r="AM4" s="83" t="s">
        <v>74</v>
      </c>
      <c r="AN4" s="83" t="s">
        <v>75</v>
      </c>
      <c r="AO4" s="83" t="s">
        <v>76</v>
      </c>
      <c r="AP4" s="83" t="s">
        <v>77</v>
      </c>
      <c r="AQ4" s="83" t="s">
        <v>76</v>
      </c>
      <c r="AR4" s="83" t="s">
        <v>74</v>
      </c>
      <c r="AS4" s="83" t="s">
        <v>74</v>
      </c>
      <c r="AT4" s="83" t="s">
        <v>77</v>
      </c>
      <c r="AU4" s="83" t="s">
        <v>78</v>
      </c>
      <c r="AV4" s="83" t="s">
        <v>79</v>
      </c>
      <c r="AW4" s="83" t="s">
        <v>80</v>
      </c>
      <c r="AX4" s="83" t="s">
        <v>81</v>
      </c>
      <c r="AY4" s="83" t="s">
        <v>74</v>
      </c>
      <c r="AZ4" s="83" t="s">
        <v>75</v>
      </c>
      <c r="BA4" s="83" t="s">
        <v>76</v>
      </c>
      <c r="BB4" s="83" t="s">
        <v>77</v>
      </c>
      <c r="BC4" s="83" t="s">
        <v>76</v>
      </c>
      <c r="BD4" s="83" t="s">
        <v>74</v>
      </c>
      <c r="BE4" s="83" t="s">
        <v>74</v>
      </c>
      <c r="BF4" s="83" t="s">
        <v>77</v>
      </c>
      <c r="BG4" s="83" t="s">
        <v>78</v>
      </c>
      <c r="BH4" s="83" t="s">
        <v>79</v>
      </c>
      <c r="BI4" s="83" t="s">
        <v>80</v>
      </c>
      <c r="BJ4" s="83" t="s">
        <v>81</v>
      </c>
      <c r="BK4" s="83" t="s">
        <v>74</v>
      </c>
      <c r="BL4" s="83" t="s">
        <v>75</v>
      </c>
      <c r="BM4" s="83" t="s">
        <v>76</v>
      </c>
      <c r="BN4" s="83" t="s">
        <v>77</v>
      </c>
      <c r="BO4" s="83" t="s">
        <v>76</v>
      </c>
      <c r="BP4" s="83" t="s">
        <v>74</v>
      </c>
      <c r="BQ4" s="83" t="s">
        <v>74</v>
      </c>
      <c r="BR4" s="83" t="s">
        <v>77</v>
      </c>
      <c r="BS4" s="83" t="s">
        <v>78</v>
      </c>
      <c r="BT4" s="83" t="s">
        <v>79</v>
      </c>
      <c r="BU4" s="83" t="s">
        <v>80</v>
      </c>
      <c r="BV4" s="83" t="s">
        <v>81</v>
      </c>
      <c r="BW4" s="83" t="s">
        <v>74</v>
      </c>
      <c r="BX4" s="83" t="s">
        <v>75</v>
      </c>
      <c r="BY4" s="83" t="s">
        <v>76</v>
      </c>
      <c r="BZ4" s="83" t="s">
        <v>77</v>
      </c>
      <c r="CA4" s="83" t="s">
        <v>76</v>
      </c>
    </row>
    <row r="5" spans="2:79" ht="15">
      <c r="B5" s="80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</row>
    <row r="6" spans="2:79" ht="15">
      <c r="B6" s="8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15"/>
      <c r="BY6" s="15"/>
      <c r="BZ6" s="15"/>
      <c r="CA6" s="15"/>
    </row>
    <row r="7" spans="2:79" ht="15">
      <c r="B7" s="80" t="s">
        <v>154</v>
      </c>
      <c r="C7" s="38">
        <v>14520.922611</v>
      </c>
      <c r="D7" s="38">
        <v>14462.015262</v>
      </c>
      <c r="E7" s="38">
        <v>12874.951005</v>
      </c>
      <c r="F7" s="38">
        <v>13251.042838</v>
      </c>
      <c r="G7" s="38">
        <v>12769.593756</v>
      </c>
      <c r="H7" s="38">
        <v>12313.473451</v>
      </c>
      <c r="I7" s="38">
        <v>12255.074</v>
      </c>
      <c r="J7" s="38">
        <v>11877.683015</v>
      </c>
      <c r="K7" s="38">
        <v>11440.370491</v>
      </c>
      <c r="L7" s="38">
        <v>11632.135877</v>
      </c>
      <c r="M7" s="38">
        <v>10152.259461</v>
      </c>
      <c r="N7" s="38">
        <v>10207.751081</v>
      </c>
      <c r="O7" s="38">
        <v>11251.635091</v>
      </c>
      <c r="P7" s="38">
        <v>10635.363496</v>
      </c>
      <c r="Q7" s="38">
        <v>9182.569397</v>
      </c>
      <c r="R7" s="38">
        <v>10720.82985136</v>
      </c>
      <c r="S7" s="38">
        <v>10870.00599552</v>
      </c>
      <c r="T7" s="38">
        <v>10939.26998279</v>
      </c>
      <c r="U7" s="38">
        <v>11792.99347974</v>
      </c>
      <c r="V7" s="38">
        <v>11219.288621</v>
      </c>
      <c r="W7" s="38">
        <v>10707.68713882</v>
      </c>
      <c r="X7" s="38">
        <v>11885.45786528</v>
      </c>
      <c r="Y7" s="38">
        <v>14954.35578629</v>
      </c>
      <c r="Z7" s="38">
        <v>14406.0434783</v>
      </c>
      <c r="AA7" s="38">
        <v>14984.43940588</v>
      </c>
      <c r="AB7" s="39">
        <v>13322.65105929</v>
      </c>
      <c r="AC7" s="39">
        <v>12051.0496203</v>
      </c>
      <c r="AD7" s="39">
        <v>15022.17812774</v>
      </c>
      <c r="AE7" s="39">
        <v>13711.68932015</v>
      </c>
      <c r="AF7" s="39">
        <v>14205.05890894</v>
      </c>
      <c r="AG7" s="39">
        <v>15749.76955764</v>
      </c>
      <c r="AH7" s="39">
        <v>14843.75163203</v>
      </c>
      <c r="AI7" s="39">
        <v>13598.21825604</v>
      </c>
      <c r="AJ7" s="39">
        <v>14915.79059281</v>
      </c>
      <c r="AK7" s="39">
        <v>15277.82833648</v>
      </c>
      <c r="AL7" s="39">
        <v>14729.23800083</v>
      </c>
      <c r="AM7" s="39">
        <v>17446.51008113</v>
      </c>
      <c r="AN7" s="39">
        <v>16290.98126449</v>
      </c>
      <c r="AO7" s="39">
        <v>14846.98944402</v>
      </c>
      <c r="AP7" s="39">
        <v>17590.05691268</v>
      </c>
      <c r="AQ7" s="39">
        <v>17163.449834</v>
      </c>
      <c r="AR7" s="39">
        <v>16057.608614469997</v>
      </c>
      <c r="AS7" s="39">
        <v>18130.55230715</v>
      </c>
      <c r="AT7" s="39">
        <v>16898.37655637</v>
      </c>
      <c r="AU7" s="39">
        <v>14503.02867799</v>
      </c>
      <c r="AV7" s="39">
        <v>15850.996529</v>
      </c>
      <c r="AW7" s="39">
        <v>14753.26291297</v>
      </c>
      <c r="AX7" s="39">
        <v>15709.476880619999</v>
      </c>
      <c r="AY7" s="39">
        <v>18613.060123310002</v>
      </c>
      <c r="AZ7" s="39">
        <v>16641.90364911</v>
      </c>
      <c r="BA7" s="39">
        <v>14594.63080116</v>
      </c>
      <c r="BB7" s="39">
        <v>17482.226901439997</v>
      </c>
      <c r="BC7" s="39">
        <v>15548.785743120001</v>
      </c>
      <c r="BD7" s="39">
        <v>15933.86978318</v>
      </c>
      <c r="BE7" s="39">
        <v>14788.454252739999</v>
      </c>
      <c r="BF7" s="39">
        <v>13749.388009459997</v>
      </c>
      <c r="BG7" s="39">
        <v>16456.55543234</v>
      </c>
      <c r="BH7" s="39">
        <v>15050.52</v>
      </c>
      <c r="BI7" s="39">
        <v>13749.1</v>
      </c>
      <c r="BJ7" s="39">
        <v>13526.88497654</v>
      </c>
      <c r="BK7" s="39">
        <v>16465.34752474</v>
      </c>
      <c r="BL7" s="39">
        <v>14925.10956556</v>
      </c>
      <c r="BM7" s="39">
        <v>12302.036259470002</v>
      </c>
      <c r="BN7" s="39">
        <v>15354.21235593</v>
      </c>
      <c r="BO7" s="39">
        <v>13659.03911078</v>
      </c>
      <c r="BP7" s="39">
        <v>14784.05094901</v>
      </c>
      <c r="BQ7" s="39">
        <v>14332.928153</v>
      </c>
      <c r="BR7" s="39">
        <v>14066.035</v>
      </c>
      <c r="BS7" s="39">
        <v>12830.029212180001</v>
      </c>
      <c r="BT7" s="39">
        <v>22666.78718038</v>
      </c>
      <c r="BU7" s="39">
        <v>24794.56</v>
      </c>
      <c r="BV7" s="39">
        <v>23577.196</v>
      </c>
      <c r="BW7" s="39">
        <v>25291.526554</v>
      </c>
      <c r="BX7" s="39">
        <v>25216.237368</v>
      </c>
      <c r="BY7" s="39">
        <v>24910.192982</v>
      </c>
      <c r="BZ7" s="39">
        <v>24661.66657792</v>
      </c>
      <c r="CA7" s="39">
        <v>24769.355201</v>
      </c>
    </row>
    <row r="8" spans="2:79" ht="15">
      <c r="B8" s="80" t="s">
        <v>84</v>
      </c>
      <c r="C8" s="40">
        <v>697.7431379999998</v>
      </c>
      <c r="D8" s="40">
        <v>-58.90734899999916</v>
      </c>
      <c r="E8" s="40">
        <v>-1587.064257</v>
      </c>
      <c r="F8" s="40">
        <v>376.0918329999986</v>
      </c>
      <c r="G8" s="40">
        <v>-481.4490819999992</v>
      </c>
      <c r="H8" s="40">
        <v>-456.12030500000037</v>
      </c>
      <c r="I8" s="40">
        <v>-58.39945099999932</v>
      </c>
      <c r="J8" s="40">
        <v>-377.390985</v>
      </c>
      <c r="K8" s="40">
        <v>-437.31252400000085</v>
      </c>
      <c r="L8" s="40">
        <v>191.76538600000094</v>
      </c>
      <c r="M8" s="40">
        <v>-1479.876416000001</v>
      </c>
      <c r="N8" s="40">
        <v>55.491620000000694</v>
      </c>
      <c r="O8" s="40">
        <v>1043.8840099999998</v>
      </c>
      <c r="P8" s="40">
        <v>-616.2715950000002</v>
      </c>
      <c r="Q8" s="40">
        <v>-1452.7940990000006</v>
      </c>
      <c r="R8" s="40">
        <v>1538.260454360001</v>
      </c>
      <c r="S8" s="40">
        <v>149.17614415999924</v>
      </c>
      <c r="T8" s="40">
        <v>69.26398727000014</v>
      </c>
      <c r="U8" s="40">
        <v>853.7234969500005</v>
      </c>
      <c r="V8" s="40">
        <v>-573.7048587400004</v>
      </c>
      <c r="W8" s="40">
        <v>-511.60148217999995</v>
      </c>
      <c r="X8" s="40">
        <v>1177.7707264599994</v>
      </c>
      <c r="Y8" s="40">
        <v>3068.8979210100006</v>
      </c>
      <c r="Z8" s="40">
        <v>-548.3123079899997</v>
      </c>
      <c r="AA8" s="40">
        <v>578.3959275800007</v>
      </c>
      <c r="AB8" s="40">
        <v>-1661.7883465900013</v>
      </c>
      <c r="AC8" s="40">
        <f>AC7-AB7</f>
        <v>-1271.6014389899992</v>
      </c>
      <c r="AD8" s="40">
        <f aca="true" t="shared" si="0" ref="AD8:BF8">AD7-AC7</f>
        <v>2971.1285074400002</v>
      </c>
      <c r="AE8" s="40">
        <f t="shared" si="0"/>
        <v>-1310.4888075899999</v>
      </c>
      <c r="AF8" s="40">
        <f t="shared" si="0"/>
        <v>493.3695887899994</v>
      </c>
      <c r="AG8" s="40">
        <f t="shared" si="0"/>
        <v>1544.7106487</v>
      </c>
      <c r="AH8" s="40">
        <f t="shared" si="0"/>
        <v>-906.01792561</v>
      </c>
      <c r="AI8" s="40">
        <f t="shared" si="0"/>
        <v>-1245.5333759900004</v>
      </c>
      <c r="AJ8" s="40">
        <f t="shared" si="0"/>
        <v>1317.5723367700011</v>
      </c>
      <c r="AK8" s="40">
        <f t="shared" si="0"/>
        <v>362.03774367000005</v>
      </c>
      <c r="AL8" s="40">
        <f t="shared" si="0"/>
        <v>-548.5903356500003</v>
      </c>
      <c r="AM8" s="40">
        <f t="shared" si="0"/>
        <v>2717.2720802999993</v>
      </c>
      <c r="AN8" s="40">
        <f t="shared" si="0"/>
        <v>-1155.5288166400005</v>
      </c>
      <c r="AO8" s="40">
        <f t="shared" si="0"/>
        <v>-1443.9918204699989</v>
      </c>
      <c r="AP8" s="40">
        <f t="shared" si="0"/>
        <v>2743.0674686599996</v>
      </c>
      <c r="AQ8" s="40">
        <f t="shared" si="0"/>
        <v>-426.607078680001</v>
      </c>
      <c r="AR8" s="40">
        <f t="shared" si="0"/>
        <v>-1105.8412195300025</v>
      </c>
      <c r="AS8" s="40">
        <f t="shared" si="0"/>
        <v>2072.9436926800026</v>
      </c>
      <c r="AT8" s="40">
        <f t="shared" si="0"/>
        <v>-1232.1757507799994</v>
      </c>
      <c r="AU8" s="40">
        <f t="shared" si="0"/>
        <v>-2395.34787838</v>
      </c>
      <c r="AV8" s="40">
        <f t="shared" si="0"/>
        <v>1347.9678510100002</v>
      </c>
      <c r="AW8" s="40">
        <f t="shared" si="0"/>
        <v>-1097.7336160300001</v>
      </c>
      <c r="AX8" s="40">
        <f t="shared" si="0"/>
        <v>956.2139676499992</v>
      </c>
      <c r="AY8" s="40">
        <f t="shared" si="0"/>
        <v>2903.5832426900033</v>
      </c>
      <c r="AZ8" s="40">
        <f t="shared" si="0"/>
        <v>-1971.156474200001</v>
      </c>
      <c r="BA8" s="40">
        <f t="shared" si="0"/>
        <v>-2047.272847950002</v>
      </c>
      <c r="BB8" s="40">
        <f t="shared" si="0"/>
        <v>2887.5961002799977</v>
      </c>
      <c r="BC8" s="40">
        <f t="shared" si="0"/>
        <v>-1933.4411583199962</v>
      </c>
      <c r="BD8" s="40">
        <f t="shared" si="0"/>
        <v>385.0840400599991</v>
      </c>
      <c r="BE8" s="40">
        <f t="shared" si="0"/>
        <v>-1145.415530440001</v>
      </c>
      <c r="BF8" s="40">
        <f t="shared" si="0"/>
        <v>-1039.0662432800018</v>
      </c>
      <c r="BG8" s="40">
        <f aca="true" t="shared" si="1" ref="BG8:CA8">BG7-BF7</f>
        <v>2707.167422880002</v>
      </c>
      <c r="BH8" s="40">
        <f t="shared" si="1"/>
        <v>-1406.0354323399988</v>
      </c>
      <c r="BI8" s="40">
        <f t="shared" si="1"/>
        <v>-1301.42</v>
      </c>
      <c r="BJ8" s="40">
        <f t="shared" si="1"/>
        <v>-222.21502346000125</v>
      </c>
      <c r="BK8" s="40">
        <f t="shared" si="1"/>
        <v>2938.462548199999</v>
      </c>
      <c r="BL8" s="40">
        <f t="shared" si="1"/>
        <v>-1540.2379591799981</v>
      </c>
      <c r="BM8" s="40">
        <f t="shared" si="1"/>
        <v>-2623.0733060899984</v>
      </c>
      <c r="BN8" s="40">
        <f t="shared" si="1"/>
        <v>3052.176096459998</v>
      </c>
      <c r="BO8" s="40">
        <f t="shared" si="1"/>
        <v>-1695.1732451499993</v>
      </c>
      <c r="BP8" s="40">
        <f t="shared" si="1"/>
        <v>1125.0118382299988</v>
      </c>
      <c r="BQ8" s="40">
        <f t="shared" si="1"/>
        <v>-451.12279600999864</v>
      </c>
      <c r="BR8" s="40">
        <f t="shared" si="1"/>
        <v>-266.8931530000009</v>
      </c>
      <c r="BS8" s="40">
        <f t="shared" si="1"/>
        <v>-1236.0057878199987</v>
      </c>
      <c r="BT8" s="40">
        <f t="shared" si="1"/>
        <v>9836.7579682</v>
      </c>
      <c r="BU8" s="40">
        <f t="shared" si="1"/>
        <v>2127.7728196200005</v>
      </c>
      <c r="BV8" s="40">
        <f t="shared" si="1"/>
        <v>-1217.3640000000014</v>
      </c>
      <c r="BW8" s="40">
        <f t="shared" si="1"/>
        <v>1714.3305540000001</v>
      </c>
      <c r="BX8" s="40">
        <f t="shared" si="1"/>
        <v>-75.28918600000179</v>
      </c>
      <c r="BY8" s="40">
        <f t="shared" si="1"/>
        <v>-306.04438599999776</v>
      </c>
      <c r="BZ8" s="40">
        <f t="shared" si="1"/>
        <v>-248.52640407999934</v>
      </c>
      <c r="CA8" s="40">
        <f t="shared" si="1"/>
        <v>107.68862307999734</v>
      </c>
    </row>
    <row r="9" spans="2:79" ht="15">
      <c r="B9" s="8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15"/>
      <c r="BY9" s="15"/>
      <c r="BZ9" s="15"/>
      <c r="CA9" s="15"/>
    </row>
    <row r="10" spans="2:79" ht="15">
      <c r="B10" s="80" t="s">
        <v>153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15"/>
      <c r="BY10" s="15"/>
      <c r="BZ10" s="15"/>
      <c r="CA10" s="15"/>
    </row>
    <row r="11" spans="2:79" ht="15">
      <c r="B11" s="8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15"/>
      <c r="BY11" s="15"/>
      <c r="BZ11" s="15"/>
      <c r="CA11" s="15"/>
    </row>
    <row r="12" spans="2:79" ht="15">
      <c r="B12" s="80" t="s">
        <v>85</v>
      </c>
      <c r="C12" s="41">
        <v>7.4527</v>
      </c>
      <c r="D12" s="41">
        <v>7.7585</v>
      </c>
      <c r="E12" s="41">
        <v>7.4258</v>
      </c>
      <c r="F12" s="41">
        <v>7.3434</v>
      </c>
      <c r="G12" s="41">
        <v>7.6332</v>
      </c>
      <c r="H12" s="41">
        <v>7.6473</v>
      </c>
      <c r="I12" s="41">
        <v>7.5468</v>
      </c>
      <c r="J12" s="41">
        <v>7.2973</v>
      </c>
      <c r="K12" s="41">
        <v>7.1389</v>
      </c>
      <c r="L12" s="41">
        <v>6.9177</v>
      </c>
      <c r="M12" s="41">
        <v>6.972</v>
      </c>
      <c r="N12" s="41">
        <v>6.8294</v>
      </c>
      <c r="O12" s="41">
        <v>6.9021</v>
      </c>
      <c r="P12" s="41">
        <v>7.1911</v>
      </c>
      <c r="Q12" s="41">
        <v>6.9086</v>
      </c>
      <c r="R12" s="41">
        <v>6.7324</v>
      </c>
      <c r="S12" s="41">
        <v>6.861</v>
      </c>
      <c r="T12" s="41">
        <v>6.7565</v>
      </c>
      <c r="U12" s="41">
        <v>6.7931</v>
      </c>
      <c r="V12" s="41">
        <v>7.0535</v>
      </c>
      <c r="W12" s="41">
        <v>8.035</v>
      </c>
      <c r="X12" s="41">
        <v>7.8511</v>
      </c>
      <c r="Y12" s="41">
        <v>8.3657</v>
      </c>
      <c r="Z12" s="41">
        <v>8.1502</v>
      </c>
      <c r="AA12" s="41">
        <v>7.8175</v>
      </c>
      <c r="AB12" s="41">
        <v>7.4665</v>
      </c>
      <c r="AC12" s="41">
        <v>7.6732</v>
      </c>
      <c r="AD12" s="41">
        <v>7.7301</v>
      </c>
      <c r="AE12" s="41">
        <v>8.4705</v>
      </c>
      <c r="AF12" s="41">
        <v>8.3145</v>
      </c>
      <c r="AG12" s="41">
        <v>8.301</v>
      </c>
      <c r="AH12" s="41">
        <v>8.4301</v>
      </c>
      <c r="AI12" s="41">
        <v>8.2225</v>
      </c>
      <c r="AJ12" s="41">
        <v>8.6548</v>
      </c>
      <c r="AK12" s="41">
        <v>8.77195</v>
      </c>
      <c r="AL12" s="41">
        <v>8.4726</v>
      </c>
      <c r="AM12" s="41">
        <v>9.0527</v>
      </c>
      <c r="AN12" s="41">
        <v>8.8396</v>
      </c>
      <c r="AO12" s="41">
        <v>9.2335</v>
      </c>
      <c r="AP12" s="41">
        <v>8.981</v>
      </c>
      <c r="AQ12" s="41">
        <v>10.195</v>
      </c>
      <c r="AR12" s="41">
        <v>9.95</v>
      </c>
      <c r="AS12" s="41">
        <v>9.8285</v>
      </c>
      <c r="AT12" s="41">
        <v>10.3318</v>
      </c>
      <c r="AU12" s="41">
        <v>10.0075</v>
      </c>
      <c r="AV12" s="41">
        <v>9.9502</v>
      </c>
      <c r="AW12" s="41">
        <v>10.1812</v>
      </c>
      <c r="AX12" s="41">
        <v>10.4499</v>
      </c>
      <c r="AY12" s="41">
        <v>11.2101</v>
      </c>
      <c r="AZ12" s="41">
        <v>10.7193</v>
      </c>
      <c r="BA12" s="41">
        <v>10.6039</v>
      </c>
      <c r="BB12" s="41">
        <v>10.5732</v>
      </c>
      <c r="BC12" s="41">
        <v>10.4416</v>
      </c>
      <c r="BD12" s="41">
        <v>10.6008</v>
      </c>
      <c r="BE12" s="41">
        <v>10.6839</v>
      </c>
      <c r="BF12" s="41">
        <v>10.6375</v>
      </c>
      <c r="BG12" s="41">
        <v>11.25495</v>
      </c>
      <c r="BH12" s="41">
        <v>10.8882</v>
      </c>
      <c r="BI12" s="41">
        <v>10.93965</v>
      </c>
      <c r="BJ12" s="41">
        <v>11.56155</v>
      </c>
      <c r="BK12" s="41">
        <v>11.5285</v>
      </c>
      <c r="BL12" s="41">
        <v>11.53155</v>
      </c>
      <c r="BM12" s="41">
        <v>12.16325</v>
      </c>
      <c r="BN12" s="41">
        <v>11.8153</v>
      </c>
      <c r="BO12" s="41">
        <v>12.1611</v>
      </c>
      <c r="BP12" s="41">
        <v>12.24455</v>
      </c>
      <c r="BQ12" s="41">
        <v>12.74165</v>
      </c>
      <c r="BR12" s="41">
        <v>13.3276</v>
      </c>
      <c r="BS12" s="41">
        <v>13.90705</v>
      </c>
      <c r="BT12" s="41">
        <v>13.84045</v>
      </c>
      <c r="BU12" s="41">
        <v>14.39605</v>
      </c>
      <c r="BV12" s="41">
        <v>15.55525</v>
      </c>
      <c r="BW12" s="41">
        <v>16.1009</v>
      </c>
      <c r="BX12" s="41">
        <v>16.1324</v>
      </c>
      <c r="BY12" s="41">
        <v>15.4224</v>
      </c>
      <c r="BZ12" s="41">
        <v>14.2032</v>
      </c>
      <c r="CA12" s="41">
        <v>15.79835</v>
      </c>
    </row>
    <row r="13" spans="2:79" ht="15">
      <c r="B13" s="80" t="s">
        <v>86</v>
      </c>
      <c r="C13" s="41">
        <v>0.13417955908596885</v>
      </c>
      <c r="D13" s="41">
        <v>0.1289</v>
      </c>
      <c r="E13" s="41">
        <v>0.1347</v>
      </c>
      <c r="F13" s="41">
        <v>0.1362</v>
      </c>
      <c r="G13" s="41">
        <v>0.13100665513808102</v>
      </c>
      <c r="H13" s="41">
        <v>0.13076510663894444</v>
      </c>
      <c r="I13" s="41">
        <v>0.13250649281814808</v>
      </c>
      <c r="J13" s="41">
        <v>0.13703698628259767</v>
      </c>
      <c r="K13" s="41">
        <v>0.1400776029920576</v>
      </c>
      <c r="L13" s="41">
        <v>0.1445567168278474</v>
      </c>
      <c r="M13" s="41">
        <v>0.1434</v>
      </c>
      <c r="N13" s="41">
        <v>0.146425747503441</v>
      </c>
      <c r="O13" s="41">
        <v>0.14488344127149708</v>
      </c>
      <c r="P13" s="41">
        <v>0.13906078346845407</v>
      </c>
      <c r="Q13" s="41">
        <v>0.14474712676953363</v>
      </c>
      <c r="R13" s="41">
        <v>0.1485354405561167</v>
      </c>
      <c r="S13" s="41">
        <v>0.14575134819997085</v>
      </c>
      <c r="T13" s="41">
        <v>0.148</v>
      </c>
      <c r="U13" s="41">
        <v>0.14720819655238404</v>
      </c>
      <c r="V13" s="41">
        <v>0.14177358758063374</v>
      </c>
      <c r="W13" s="41">
        <v>0.12445550715619166</v>
      </c>
      <c r="X13" s="41">
        <v>0.12737068691011452</v>
      </c>
      <c r="Y13" s="41">
        <v>0.11953572325089352</v>
      </c>
      <c r="Z13" s="41">
        <v>0.12269637554906629</v>
      </c>
      <c r="AA13" s="41">
        <v>0.12791813239526703</v>
      </c>
      <c r="AB13" s="41">
        <v>0.13393156097234313</v>
      </c>
      <c r="AC13" s="41">
        <v>0.13032372413074075</v>
      </c>
      <c r="AD13" s="41">
        <v>0.12936443254291666</v>
      </c>
      <c r="AE13" s="41">
        <v>0.11805678531373591</v>
      </c>
      <c r="AF13" s="41">
        <v>0.1202718143003187</v>
      </c>
      <c r="AG13" s="41">
        <v>0.12046741356463077</v>
      </c>
      <c r="AH13" s="41">
        <v>0.11862255489258729</v>
      </c>
      <c r="AI13" s="41">
        <v>0.12161751292186075</v>
      </c>
      <c r="AJ13" s="41">
        <v>0.1155428201691547</v>
      </c>
      <c r="AK13" s="41">
        <v>0.11399973780060306</v>
      </c>
      <c r="AL13" s="41">
        <v>0.11802752401860114</v>
      </c>
      <c r="AM13" s="42">
        <v>0.11046428137461752</v>
      </c>
      <c r="AN13" s="42">
        <v>0.11312729082763925</v>
      </c>
      <c r="AO13" s="42">
        <f aca="true" t="shared" si="2" ref="AO13:BF13">1/AO12</f>
        <v>0.1083012942004657</v>
      </c>
      <c r="AP13" s="42">
        <f t="shared" si="2"/>
        <v>0.11134617525887985</v>
      </c>
      <c r="AQ13" s="42">
        <f t="shared" si="2"/>
        <v>0.0980872976949485</v>
      </c>
      <c r="AR13" s="42">
        <f t="shared" si="2"/>
        <v>0.10050251256281408</v>
      </c>
      <c r="AS13" s="42">
        <f t="shared" si="2"/>
        <v>0.1017449254718421</v>
      </c>
      <c r="AT13" s="42">
        <f t="shared" si="2"/>
        <v>0.09678855572117154</v>
      </c>
      <c r="AU13" s="42">
        <f t="shared" si="2"/>
        <v>0.09992505620784412</v>
      </c>
      <c r="AV13" s="42">
        <f t="shared" si="2"/>
        <v>0.100500492452413</v>
      </c>
      <c r="AW13" s="42">
        <f t="shared" si="2"/>
        <v>0.09822024908655168</v>
      </c>
      <c r="AX13" s="42">
        <f t="shared" si="2"/>
        <v>0.09569469564302051</v>
      </c>
      <c r="AY13" s="42">
        <f t="shared" si="2"/>
        <v>0.08920527024736621</v>
      </c>
      <c r="AZ13" s="42">
        <f t="shared" si="2"/>
        <v>0.09328967376601084</v>
      </c>
      <c r="BA13" s="42">
        <f t="shared" si="2"/>
        <v>0.09430492554626128</v>
      </c>
      <c r="BB13" s="42">
        <f t="shared" si="2"/>
        <v>0.09457874626413952</v>
      </c>
      <c r="BC13" s="42">
        <f t="shared" si="2"/>
        <v>0.09577076310144039</v>
      </c>
      <c r="BD13" s="42">
        <f t="shared" si="2"/>
        <v>0.09433250320730512</v>
      </c>
      <c r="BE13" s="42">
        <f t="shared" si="2"/>
        <v>0.0935987794719157</v>
      </c>
      <c r="BF13" s="42">
        <f t="shared" si="2"/>
        <v>0.09400705052878966</v>
      </c>
      <c r="BG13" s="42">
        <f aca="true" t="shared" si="3" ref="BG13:BT13">1/BG12</f>
        <v>0.08884979497909809</v>
      </c>
      <c r="BH13" s="42">
        <f t="shared" si="3"/>
        <v>0.09184254514061094</v>
      </c>
      <c r="BI13" s="42">
        <f t="shared" si="3"/>
        <v>0.091410602715809</v>
      </c>
      <c r="BJ13" s="42">
        <f t="shared" si="3"/>
        <v>0.08649359298709948</v>
      </c>
      <c r="BK13" s="42">
        <f t="shared" si="3"/>
        <v>0.08674155354122393</v>
      </c>
      <c r="BL13" s="42">
        <f t="shared" si="3"/>
        <v>0.0867186111147244</v>
      </c>
      <c r="BM13" s="42">
        <f t="shared" si="3"/>
        <v>0.08221486855897889</v>
      </c>
      <c r="BN13" s="42">
        <f t="shared" si="3"/>
        <v>0.08463602278401733</v>
      </c>
      <c r="BO13" s="42">
        <f t="shared" si="3"/>
        <v>0.08222940359013577</v>
      </c>
      <c r="BP13" s="42">
        <f t="shared" si="3"/>
        <v>0.08166898742705939</v>
      </c>
      <c r="BQ13" s="42">
        <f t="shared" si="3"/>
        <v>0.07848277106968093</v>
      </c>
      <c r="BR13" s="42">
        <f t="shared" si="3"/>
        <v>0.0750322638734656</v>
      </c>
      <c r="BS13" s="42">
        <f t="shared" si="3"/>
        <v>0.07190597574611438</v>
      </c>
      <c r="BT13" s="42">
        <f t="shared" si="3"/>
        <v>0.0722519860264659</v>
      </c>
      <c r="BU13" s="42">
        <f aca="true" t="shared" si="4" ref="BU13:CA13">1/BU12</f>
        <v>0.06946349866803742</v>
      </c>
      <c r="BV13" s="42">
        <f t="shared" si="4"/>
        <v>0.06428697706562093</v>
      </c>
      <c r="BW13" s="42">
        <f t="shared" si="4"/>
        <v>0.06210832934804887</v>
      </c>
      <c r="BX13" s="42">
        <f t="shared" si="4"/>
        <v>0.061987057102477004</v>
      </c>
      <c r="BY13" s="42">
        <f t="shared" si="4"/>
        <v>0.06484075111526091</v>
      </c>
      <c r="BZ13" s="42">
        <f t="shared" si="4"/>
        <v>0.07040666891968007</v>
      </c>
      <c r="CA13" s="42">
        <f t="shared" si="4"/>
        <v>0.06329774944851836</v>
      </c>
    </row>
    <row r="14" spans="2:79" ht="15">
      <c r="B14" s="80" t="s">
        <v>87</v>
      </c>
      <c r="C14" s="41">
        <v>12.0599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10.8764</v>
      </c>
      <c r="P14" s="41">
        <v>11.6034</v>
      </c>
      <c r="Q14" s="41">
        <v>11.1658</v>
      </c>
      <c r="R14" s="41">
        <v>11.0085</v>
      </c>
      <c r="S14" s="41">
        <v>11.2073</v>
      </c>
      <c r="T14" s="41">
        <v>11.029006286533583</v>
      </c>
      <c r="U14" s="41">
        <v>10.9534</v>
      </c>
      <c r="V14" s="41">
        <v>11.4895</v>
      </c>
      <c r="W14" s="41">
        <v>12.462899999999998</v>
      </c>
      <c r="X14" s="41">
        <v>12.5476</v>
      </c>
      <c r="Y14" s="41">
        <v>13.049719431032232</v>
      </c>
      <c r="Z14" s="41">
        <v>12.607499999999998</v>
      </c>
      <c r="AA14" s="41">
        <v>12.306300000000002</v>
      </c>
      <c r="AB14" s="41">
        <v>11.901</v>
      </c>
      <c r="AC14" s="41">
        <v>12.3116</v>
      </c>
      <c r="AD14" s="41">
        <v>12.59775</v>
      </c>
      <c r="AE14" s="41">
        <v>13.16225</v>
      </c>
      <c r="AF14" s="41">
        <v>13.0129</v>
      </c>
      <c r="AG14" s="41">
        <v>12.947500000000002</v>
      </c>
      <c r="AH14" s="41">
        <v>13.3374</v>
      </c>
      <c r="AI14" s="41">
        <v>13.37685</v>
      </c>
      <c r="AJ14" s="41">
        <v>13.9305</v>
      </c>
      <c r="AK14" s="41">
        <v>14.0771</v>
      </c>
      <c r="AL14" s="41">
        <v>13.67525</v>
      </c>
      <c r="AM14" s="42">
        <v>14.32485</v>
      </c>
      <c r="AN14" s="42">
        <v>13.4097</v>
      </c>
      <c r="AO14" s="42">
        <v>14.01805</v>
      </c>
      <c r="AP14" s="42">
        <v>13.8955</v>
      </c>
      <c r="AQ14" s="42">
        <v>15.5233</v>
      </c>
      <c r="AR14" s="42">
        <v>15.19</v>
      </c>
      <c r="AS14" s="42">
        <v>14.97425</v>
      </c>
      <c r="AT14" s="42">
        <v>16.0399</v>
      </c>
      <c r="AU14" s="42">
        <v>16.2444</v>
      </c>
      <c r="AV14" s="42">
        <v>15.93435</v>
      </c>
      <c r="AW14" s="42">
        <v>16.66165</v>
      </c>
      <c r="AX14" s="42">
        <v>17.2366</v>
      </c>
      <c r="AY14" s="42">
        <v>18.4798</v>
      </c>
      <c r="AZ14" s="42">
        <v>17.89685</v>
      </c>
      <c r="BA14" s="42">
        <v>17.6445</v>
      </c>
      <c r="BB14" s="42">
        <v>17.78375</v>
      </c>
      <c r="BC14" s="42">
        <v>17.4843</v>
      </c>
      <c r="BD14" s="42">
        <v>18.04595</v>
      </c>
      <c r="BE14" s="42">
        <v>18.06255</v>
      </c>
      <c r="BF14" s="42">
        <v>17.6396</v>
      </c>
      <c r="BG14" s="42">
        <v>18.2927</v>
      </c>
      <c r="BH14" s="42">
        <v>17.38935</v>
      </c>
      <c r="BI14" s="42">
        <v>17.27535</v>
      </c>
      <c r="BJ14" s="42">
        <v>17.9932</v>
      </c>
      <c r="BK14" s="42">
        <v>17.39125</v>
      </c>
      <c r="BL14" s="42">
        <v>17.81305</v>
      </c>
      <c r="BM14" s="42">
        <v>17.96885</v>
      </c>
      <c r="BN14" s="42">
        <v>18.2179</v>
      </c>
      <c r="BO14" s="42">
        <v>18.59595</v>
      </c>
      <c r="BP14" s="42">
        <v>19.2544</v>
      </c>
      <c r="BQ14" s="42">
        <v>19.86345</v>
      </c>
      <c r="BR14" s="42">
        <v>20.56325</v>
      </c>
      <c r="BS14" s="42">
        <v>21.0834</v>
      </c>
      <c r="BT14" s="42">
        <v>21.19745</v>
      </c>
      <c r="BU14" s="42">
        <v>21.6308</v>
      </c>
      <c r="BV14" s="42">
        <v>23.06515</v>
      </c>
      <c r="BW14" s="42">
        <v>23.17675</v>
      </c>
      <c r="BX14" s="41">
        <v>22.38105</v>
      </c>
      <c r="BY14" s="41">
        <v>21.915</v>
      </c>
      <c r="BZ14" s="41">
        <v>20.8063</v>
      </c>
      <c r="CA14" s="41">
        <v>23.1722</v>
      </c>
    </row>
    <row r="15" spans="2:79" ht="15">
      <c r="B15" s="80" t="s">
        <v>88</v>
      </c>
      <c r="C15" s="41">
        <v>0.08291942719259694</v>
      </c>
      <c r="D15" s="41">
        <v>0.0834</v>
      </c>
      <c r="E15" s="41">
        <v>0.0895</v>
      </c>
      <c r="F15" s="41">
        <v>0.0888</v>
      </c>
      <c r="G15" s="41">
        <v>0.0892968763952637</v>
      </c>
      <c r="H15" s="41">
        <v>0.08870674437377474</v>
      </c>
      <c r="I15" s="41">
        <v>0.08672124323574303</v>
      </c>
      <c r="J15" s="41">
        <v>0.08757027514580451</v>
      </c>
      <c r="K15" s="41">
        <v>0.09003331232556046</v>
      </c>
      <c r="L15" s="41">
        <v>0.09119843868272975</v>
      </c>
      <c r="M15" s="41">
        <v>0.0898</v>
      </c>
      <c r="N15" s="41">
        <v>0.09379015390964256</v>
      </c>
      <c r="O15" s="41">
        <v>0.09194218675296972</v>
      </c>
      <c r="P15" s="41">
        <v>0.08618163641691227</v>
      </c>
      <c r="Q15" s="41">
        <v>0.08955918966845187</v>
      </c>
      <c r="R15" s="41">
        <v>0.0908388972157878</v>
      </c>
      <c r="S15" s="41">
        <v>0.08922755703871584</v>
      </c>
      <c r="T15" s="41">
        <v>0.09067</v>
      </c>
      <c r="U15" s="41">
        <v>0.0912958533423412</v>
      </c>
      <c r="V15" s="41">
        <v>0.0870359893816093</v>
      </c>
      <c r="W15" s="41">
        <v>0.08023814681976106</v>
      </c>
      <c r="X15" s="41">
        <v>0.07969651566833498</v>
      </c>
      <c r="Y15" s="41">
        <v>0.07663</v>
      </c>
      <c r="Z15" s="41">
        <v>0.07931786634939521</v>
      </c>
      <c r="AA15" s="41">
        <v>0.08125919244614546</v>
      </c>
      <c r="AB15" s="41">
        <v>0.08402655239055541</v>
      </c>
      <c r="AC15" s="41">
        <v>0.08122421131290815</v>
      </c>
      <c r="AD15" s="41">
        <v>0.07937925423190649</v>
      </c>
      <c r="AE15" s="41">
        <v>0.07597485232388079</v>
      </c>
      <c r="AF15" s="41">
        <v>0.07684682123123977</v>
      </c>
      <c r="AG15" s="41">
        <v>0.07723498744931453</v>
      </c>
      <c r="AH15" s="41">
        <v>0.0749771319747477</v>
      </c>
      <c r="AI15" s="41">
        <v>0.07475601505586144</v>
      </c>
      <c r="AJ15" s="41">
        <v>0.07178493234270127</v>
      </c>
      <c r="AK15" s="41">
        <v>0.07103735854685979</v>
      </c>
      <c r="AL15" s="41">
        <v>0.0731248057622347</v>
      </c>
      <c r="AM15" s="42">
        <v>0.06980875890497981</v>
      </c>
      <c r="AN15" s="42">
        <v>0.07457288380798974</v>
      </c>
      <c r="AO15" s="42">
        <f aca="true" t="shared" si="5" ref="AO15:BF15">1/AO14</f>
        <v>0.07133659817164299</v>
      </c>
      <c r="AP15" s="42">
        <f t="shared" si="5"/>
        <v>0.07196574430571048</v>
      </c>
      <c r="AQ15" s="42">
        <f t="shared" si="5"/>
        <v>0.0644192922896549</v>
      </c>
      <c r="AR15" s="42">
        <f t="shared" si="5"/>
        <v>0.06583278472679395</v>
      </c>
      <c r="AS15" s="42">
        <f t="shared" si="5"/>
        <v>0.06678130791191546</v>
      </c>
      <c r="AT15" s="42">
        <f t="shared" si="5"/>
        <v>0.0623445283324709</v>
      </c>
      <c r="AU15" s="42">
        <f t="shared" si="5"/>
        <v>0.061559675949865805</v>
      </c>
      <c r="AV15" s="42">
        <f t="shared" si="5"/>
        <v>0.06275750187488037</v>
      </c>
      <c r="AW15" s="42">
        <f t="shared" si="5"/>
        <v>0.06001806543769674</v>
      </c>
      <c r="AX15" s="42">
        <f t="shared" si="5"/>
        <v>0.058016082057946464</v>
      </c>
      <c r="AY15" s="42">
        <f t="shared" si="5"/>
        <v>0.05411313975259472</v>
      </c>
      <c r="AZ15" s="42">
        <f t="shared" si="5"/>
        <v>0.05587575467191153</v>
      </c>
      <c r="BA15" s="42">
        <f t="shared" si="5"/>
        <v>0.05667488452492278</v>
      </c>
      <c r="BB15" s="42">
        <f t="shared" si="5"/>
        <v>0.05623110986153089</v>
      </c>
      <c r="BC15" s="42">
        <f t="shared" si="5"/>
        <v>0.05719416848258151</v>
      </c>
      <c r="BD15" s="42">
        <f t="shared" si="5"/>
        <v>0.055414095683519016</v>
      </c>
      <c r="BE15" s="42">
        <f t="shared" si="5"/>
        <v>0.05536316854486215</v>
      </c>
      <c r="BF15" s="42">
        <f t="shared" si="5"/>
        <v>0.056690627905394676</v>
      </c>
      <c r="BG15" s="42">
        <f aca="true" t="shared" si="6" ref="BG15:BT15">1/BG14</f>
        <v>0.054666615644492066</v>
      </c>
      <c r="BH15" s="42">
        <f t="shared" si="6"/>
        <v>0.05750646228869969</v>
      </c>
      <c r="BI15" s="42">
        <f t="shared" si="6"/>
        <v>0.05788594731799935</v>
      </c>
      <c r="BJ15" s="42">
        <f t="shared" si="6"/>
        <v>0.055576551141542356</v>
      </c>
      <c r="BK15" s="42">
        <f t="shared" si="6"/>
        <v>0.05750017968806153</v>
      </c>
      <c r="BL15" s="42">
        <f t="shared" si="6"/>
        <v>0.05613861747426746</v>
      </c>
      <c r="BM15" s="42">
        <f t="shared" si="6"/>
        <v>0.05565186419832099</v>
      </c>
      <c r="BN15" s="42">
        <f t="shared" si="6"/>
        <v>0.05489106867421602</v>
      </c>
      <c r="BO15" s="42">
        <f t="shared" si="6"/>
        <v>0.05377514996544947</v>
      </c>
      <c r="BP15" s="42">
        <f t="shared" si="6"/>
        <v>0.05193618082100714</v>
      </c>
      <c r="BQ15" s="42">
        <f t="shared" si="6"/>
        <v>0.05034372176031857</v>
      </c>
      <c r="BR15" s="42">
        <f t="shared" si="6"/>
        <v>0.04863044509014869</v>
      </c>
      <c r="BS15" s="42">
        <f t="shared" si="6"/>
        <v>0.04743068006109071</v>
      </c>
      <c r="BT15" s="42">
        <f t="shared" si="6"/>
        <v>0.047175485730594956</v>
      </c>
      <c r="BU15" s="42">
        <f aca="true" t="shared" si="7" ref="BU15:CA15">1/BU14</f>
        <v>0.04623037520572517</v>
      </c>
      <c r="BV15" s="42">
        <f t="shared" si="7"/>
        <v>0.04335545183968021</v>
      </c>
      <c r="BW15" s="42">
        <f t="shared" si="7"/>
        <v>0.04314668795236606</v>
      </c>
      <c r="BX15" s="42">
        <f t="shared" si="7"/>
        <v>0.044680656180116664</v>
      </c>
      <c r="BY15" s="42">
        <f t="shared" si="7"/>
        <v>0.04563084645220169</v>
      </c>
      <c r="BZ15" s="42">
        <f t="shared" si="7"/>
        <v>0.048062365725765756</v>
      </c>
      <c r="CA15" s="42">
        <f t="shared" si="7"/>
        <v>0.04315516006248867</v>
      </c>
    </row>
    <row r="16" spans="2:79" ht="15">
      <c r="B16" s="80" t="s">
        <v>90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11.961722488038278</v>
      </c>
      <c r="P16" s="41">
        <v>11.481056257175661</v>
      </c>
      <c r="Q16" s="41">
        <v>11.834319526627219</v>
      </c>
      <c r="R16" s="41">
        <v>12.391573729863694</v>
      </c>
      <c r="S16" s="41">
        <v>11.834319526627219</v>
      </c>
      <c r="T16" s="41">
        <v>11.46</v>
      </c>
      <c r="U16" s="41">
        <v>11.682242990654206</v>
      </c>
      <c r="V16" s="41">
        <v>10.860121633362294</v>
      </c>
      <c r="W16" s="41">
        <v>9.560229445506693</v>
      </c>
      <c r="X16" s="41">
        <v>10.110201193003741</v>
      </c>
      <c r="Y16" s="41">
        <v>9.305</v>
      </c>
      <c r="Z16" s="41">
        <v>9.485</v>
      </c>
      <c r="AA16" s="41">
        <v>9.745</v>
      </c>
      <c r="AB16" s="41">
        <v>10.75</v>
      </c>
      <c r="AC16" s="41">
        <v>10.645</v>
      </c>
      <c r="AD16" s="41">
        <v>10.355</v>
      </c>
      <c r="AE16" s="41">
        <v>9.28</v>
      </c>
      <c r="AF16" s="41">
        <v>9.585</v>
      </c>
      <c r="AG16" s="41">
        <v>9.425</v>
      </c>
      <c r="AH16" s="41">
        <v>9.285</v>
      </c>
      <c r="AI16" s="41">
        <v>9.41</v>
      </c>
      <c r="AJ16" s="41">
        <v>9.19</v>
      </c>
      <c r="AK16" s="41">
        <v>9.39135</v>
      </c>
      <c r="AL16" s="41">
        <v>10.15935</v>
      </c>
      <c r="AM16" s="42">
        <v>10.035</v>
      </c>
      <c r="AN16" s="42">
        <v>10.445</v>
      </c>
      <c r="AO16" s="42">
        <v>10.175</v>
      </c>
      <c r="AP16" s="42">
        <v>10.895</v>
      </c>
      <c r="AQ16" s="42">
        <v>9.875</v>
      </c>
      <c r="AR16" s="42">
        <v>9.935</v>
      </c>
      <c r="AS16" s="42">
        <v>9.945</v>
      </c>
      <c r="AT16" s="42">
        <v>9.475</v>
      </c>
      <c r="AU16" s="42">
        <v>9.795</v>
      </c>
      <c r="AV16" s="42">
        <v>9.875</v>
      </c>
      <c r="AW16" s="42">
        <v>10.045</v>
      </c>
      <c r="AX16" s="42">
        <v>10.035</v>
      </c>
      <c r="AY16" s="42">
        <v>9.145</v>
      </c>
      <c r="AZ16" s="42">
        <v>9.495</v>
      </c>
      <c r="BA16" s="42">
        <v>9.695</v>
      </c>
      <c r="BB16" s="42">
        <v>9.685</v>
      </c>
      <c r="BC16" s="42">
        <v>9.73</v>
      </c>
      <c r="BD16" s="42">
        <v>9.56</v>
      </c>
      <c r="BE16" s="42">
        <v>9.62635</v>
      </c>
      <c r="BF16" s="42">
        <v>9.75625</v>
      </c>
      <c r="BG16" s="42">
        <v>9.7175</v>
      </c>
      <c r="BH16" s="42">
        <v>9.75609756097561</v>
      </c>
      <c r="BI16" s="42">
        <v>10.7241</v>
      </c>
      <c r="BJ16" s="42">
        <v>10.35045</v>
      </c>
      <c r="BK16" s="42">
        <v>10.221</v>
      </c>
      <c r="BL16" s="42">
        <v>10.33825</v>
      </c>
      <c r="BM16" s="42">
        <v>9.88055</v>
      </c>
      <c r="BN16" s="42">
        <v>10.054</v>
      </c>
      <c r="BO16" s="42">
        <v>10.19385</v>
      </c>
      <c r="BP16" s="42">
        <v>9.99505</v>
      </c>
      <c r="BQ16" s="42">
        <v>9.74665</v>
      </c>
      <c r="BR16" s="42">
        <v>9.0845</v>
      </c>
      <c r="BS16" s="42">
        <v>8.62105</v>
      </c>
      <c r="BT16" s="42">
        <v>8.7528</v>
      </c>
      <c r="BU16" s="42">
        <v>8.52875</v>
      </c>
      <c r="BV16" s="42">
        <v>7.7415</v>
      </c>
      <c r="BW16" s="42">
        <v>7.48565</v>
      </c>
      <c r="BX16" s="41">
        <v>6.9995</v>
      </c>
      <c r="BY16" s="41">
        <v>7.326</v>
      </c>
      <c r="BZ16" s="41">
        <v>7.5415</v>
      </c>
      <c r="CA16" s="41">
        <v>7.0415</v>
      </c>
    </row>
    <row r="17" spans="2:79" ht="15">
      <c r="B17" s="80" t="s">
        <v>89</v>
      </c>
      <c r="C17" s="41">
        <v>12.2549</v>
      </c>
      <c r="D17" s="41">
        <v>11.7786</v>
      </c>
      <c r="E17" s="41">
        <v>12.1951</v>
      </c>
      <c r="F17" s="41">
        <v>12.7065</v>
      </c>
      <c r="G17" s="41">
        <v>12.077294685990339</v>
      </c>
      <c r="H17" s="41">
        <v>11.876484560570072</v>
      </c>
      <c r="I17" s="41">
        <v>11.614401858304298</v>
      </c>
      <c r="J17" s="41">
        <v>11.709601873536299</v>
      </c>
      <c r="K17" s="41">
        <v>11.82033096926714</v>
      </c>
      <c r="L17" s="41">
        <v>11.82033096926714</v>
      </c>
      <c r="M17" s="41">
        <v>11.82033096926714</v>
      </c>
      <c r="N17" s="41">
        <v>12.195121951219512</v>
      </c>
      <c r="O17" s="41">
        <v>0.08359999999999984</v>
      </c>
      <c r="P17" s="41">
        <v>0.08709999999999969</v>
      </c>
      <c r="Q17" s="41">
        <v>0.08450000000000014</v>
      </c>
      <c r="R17" s="41">
        <v>0.08069999999999995</v>
      </c>
      <c r="S17" s="41">
        <v>0.08450000000000014</v>
      </c>
      <c r="T17" s="41">
        <v>0.08726003490401396</v>
      </c>
      <c r="U17" s="41">
        <v>0.08560000000000005</v>
      </c>
      <c r="V17" s="41">
        <v>0.09208</v>
      </c>
      <c r="W17" s="41">
        <v>0.1046</v>
      </c>
      <c r="X17" s="41">
        <v>0.09891</v>
      </c>
      <c r="Y17" s="41">
        <v>0.10746910263299302</v>
      </c>
      <c r="Z17" s="41">
        <v>0.10542962572482868</v>
      </c>
      <c r="AA17" s="41">
        <v>0.10261672652642381</v>
      </c>
      <c r="AB17" s="41">
        <v>0.09302325581395349</v>
      </c>
      <c r="AC17" s="41">
        <v>0.09394081728511039</v>
      </c>
      <c r="AD17" s="41">
        <v>0.09657170449058425</v>
      </c>
      <c r="AE17" s="41">
        <v>0.10775862068965518</v>
      </c>
      <c r="AF17" s="41">
        <v>0.10432968179447051</v>
      </c>
      <c r="AG17" s="41">
        <v>0.10610079575596816</v>
      </c>
      <c r="AH17" s="41">
        <v>0.10770059235325793</v>
      </c>
      <c r="AI17" s="41">
        <v>0.10626992561105207</v>
      </c>
      <c r="AJ17" s="41">
        <v>0.1088139281828074</v>
      </c>
      <c r="AK17" s="41">
        <v>0.10648096386568492</v>
      </c>
      <c r="AL17" s="41">
        <v>0.09843149414086531</v>
      </c>
      <c r="AM17" s="42">
        <v>0.09965122072745392</v>
      </c>
      <c r="AN17" s="42">
        <v>0.09573958831977022</v>
      </c>
      <c r="AO17" s="42">
        <f aca="true" t="shared" si="8" ref="AO17:BF17">1/AO16</f>
        <v>0.09828009828009827</v>
      </c>
      <c r="AP17" s="42">
        <f t="shared" si="8"/>
        <v>0.09178522257916476</v>
      </c>
      <c r="AQ17" s="42">
        <f t="shared" si="8"/>
        <v>0.10126582278481013</v>
      </c>
      <c r="AR17" s="42">
        <f t="shared" si="8"/>
        <v>0.10065425264217413</v>
      </c>
      <c r="AS17" s="42">
        <f t="shared" si="8"/>
        <v>0.10055304172951232</v>
      </c>
      <c r="AT17" s="42">
        <f t="shared" si="8"/>
        <v>0.10554089709762533</v>
      </c>
      <c r="AU17" s="42">
        <f t="shared" si="8"/>
        <v>0.10209290454313426</v>
      </c>
      <c r="AV17" s="42">
        <f t="shared" si="8"/>
        <v>0.10126582278481013</v>
      </c>
      <c r="AW17" s="42">
        <f t="shared" si="8"/>
        <v>0.09955201592832255</v>
      </c>
      <c r="AX17" s="42">
        <f t="shared" si="8"/>
        <v>0.09965122072745392</v>
      </c>
      <c r="AY17" s="42">
        <f t="shared" si="8"/>
        <v>0.10934937124111536</v>
      </c>
      <c r="AZ17" s="42">
        <f t="shared" si="8"/>
        <v>0.10531858873091102</v>
      </c>
      <c r="BA17" s="42">
        <f t="shared" si="8"/>
        <v>0.10314595152140278</v>
      </c>
      <c r="BB17" s="42">
        <f t="shared" si="8"/>
        <v>0.10325245224574083</v>
      </c>
      <c r="BC17" s="42">
        <f t="shared" si="8"/>
        <v>0.10277492291880781</v>
      </c>
      <c r="BD17" s="42">
        <f t="shared" si="8"/>
        <v>0.10460251046025104</v>
      </c>
      <c r="BE17" s="42">
        <f t="shared" si="8"/>
        <v>0.10388153349919751</v>
      </c>
      <c r="BF17" s="42">
        <f t="shared" si="8"/>
        <v>0.10249839846252402</v>
      </c>
      <c r="BG17" s="42">
        <f aca="true" t="shared" si="9" ref="BG17:BT17">1/BG16</f>
        <v>0.10290712631849756</v>
      </c>
      <c r="BH17" s="42">
        <f t="shared" si="9"/>
        <v>0.10250000000000001</v>
      </c>
      <c r="BI17" s="42">
        <f t="shared" si="9"/>
        <v>0.09324791824022528</v>
      </c>
      <c r="BJ17" s="42">
        <f t="shared" si="9"/>
        <v>0.09661415687240651</v>
      </c>
      <c r="BK17" s="42">
        <f t="shared" si="9"/>
        <v>0.09783778495254868</v>
      </c>
      <c r="BL17" s="42">
        <f t="shared" si="9"/>
        <v>0.09672816966120958</v>
      </c>
      <c r="BM17" s="42">
        <f t="shared" si="9"/>
        <v>0.10120894079783009</v>
      </c>
      <c r="BN17" s="42">
        <f t="shared" si="9"/>
        <v>0.09946290033817386</v>
      </c>
      <c r="BO17" s="42">
        <f t="shared" si="9"/>
        <v>0.09809836322880953</v>
      </c>
      <c r="BP17" s="42">
        <f t="shared" si="9"/>
        <v>0.10004952451463474</v>
      </c>
      <c r="BQ17" s="42">
        <f t="shared" si="9"/>
        <v>0.10259935465005925</v>
      </c>
      <c r="BR17" s="42">
        <f t="shared" si="9"/>
        <v>0.11007760471132148</v>
      </c>
      <c r="BS17" s="42">
        <f t="shared" si="9"/>
        <v>0.11599515140267136</v>
      </c>
      <c r="BT17" s="42">
        <f t="shared" si="9"/>
        <v>0.11424915455625628</v>
      </c>
      <c r="BU17" s="42">
        <f aca="true" t="shared" si="10" ref="BU17:CA17">1/BU16</f>
        <v>0.11725047633006008</v>
      </c>
      <c r="BV17" s="42">
        <f t="shared" si="10"/>
        <v>0.12917393270038105</v>
      </c>
      <c r="BW17" s="42">
        <f t="shared" si="10"/>
        <v>0.13358893349274947</v>
      </c>
      <c r="BX17" s="42">
        <f t="shared" si="10"/>
        <v>0.14286734766769055</v>
      </c>
      <c r="BY17" s="42">
        <f t="shared" si="10"/>
        <v>0.1365001365001365</v>
      </c>
      <c r="BZ17" s="42">
        <f t="shared" si="10"/>
        <v>0.13259961546111515</v>
      </c>
      <c r="CA17" s="42">
        <f t="shared" si="10"/>
        <v>0.14201519562593198</v>
      </c>
    </row>
    <row r="18" spans="2:79" ht="15">
      <c r="B18" s="80" t="s">
        <v>91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>
        <v>9.2117</v>
      </c>
      <c r="P18" s="41">
        <v>9.8176</v>
      </c>
      <c r="Q18" s="41">
        <v>9.6675</v>
      </c>
      <c r="R18" s="41">
        <v>9.7152</v>
      </c>
      <c r="S18" s="41">
        <v>9.8407</v>
      </c>
      <c r="T18" s="41">
        <v>9.68054211035818</v>
      </c>
      <c r="U18" s="41">
        <v>9.7055</v>
      </c>
      <c r="V18" s="41">
        <v>10.1704</v>
      </c>
      <c r="W18" s="41">
        <v>10.8227</v>
      </c>
      <c r="X18" s="41">
        <v>10.9798</v>
      </c>
      <c r="Y18" s="41">
        <v>11.156978690170702</v>
      </c>
      <c r="Z18" s="41">
        <v>10.5809</v>
      </c>
      <c r="AA18" s="42">
        <v>10.3165</v>
      </c>
      <c r="AB18" s="42">
        <v>10.0662</v>
      </c>
      <c r="AC18" s="42">
        <v>10.28655</v>
      </c>
      <c r="AD18" s="42">
        <v>10.2505</v>
      </c>
      <c r="AE18" s="42">
        <v>10.54595</v>
      </c>
      <c r="AF18" s="42">
        <v>10.4686</v>
      </c>
      <c r="AG18" s="42">
        <v>10.19095</v>
      </c>
      <c r="AH18" s="42">
        <v>10.57385</v>
      </c>
      <c r="AI18" s="42">
        <v>10.63755</v>
      </c>
      <c r="AJ18" s="42">
        <v>11.22265</v>
      </c>
      <c r="AK18" s="42">
        <v>11.4099</v>
      </c>
      <c r="AL18" s="42">
        <v>11.1741</v>
      </c>
      <c r="AM18" s="42">
        <v>12.27235</v>
      </c>
      <c r="AN18" s="42">
        <v>11.62625</v>
      </c>
      <c r="AO18" s="42">
        <v>11.8484</v>
      </c>
      <c r="AP18" s="42">
        <v>11.73985</v>
      </c>
      <c r="AQ18" s="42">
        <v>13.3023</v>
      </c>
      <c r="AR18" s="42">
        <v>12.98755</v>
      </c>
      <c r="AS18" s="42">
        <v>13.0589</v>
      </c>
      <c r="AT18" s="42">
        <v>13.6795</v>
      </c>
      <c r="AU18" s="42">
        <v>13.5574</v>
      </c>
      <c r="AV18" s="42">
        <v>13.6318</v>
      </c>
      <c r="AW18" s="42">
        <v>13.87215</v>
      </c>
      <c r="AX18" s="42">
        <v>14.42075</v>
      </c>
      <c r="AY18" s="42">
        <v>15.18585</v>
      </c>
      <c r="AZ18" s="42">
        <v>14.68955</v>
      </c>
      <c r="BA18" s="42">
        <v>14.5865</v>
      </c>
      <c r="BB18" s="42">
        <v>14.6068</v>
      </c>
      <c r="BC18" s="42">
        <v>14.2156</v>
      </c>
      <c r="BD18" s="42">
        <v>14.4758</v>
      </c>
      <c r="BE18" s="42">
        <v>14.31115</v>
      </c>
      <c r="BF18" s="42">
        <v>14.04845</v>
      </c>
      <c r="BG18" s="42">
        <v>14.28285</v>
      </c>
      <c r="BH18" s="42">
        <v>13.6886</v>
      </c>
      <c r="BI18" s="42">
        <v>13.68135</v>
      </c>
      <c r="BJ18" s="42">
        <v>14.0532</v>
      </c>
      <c r="BK18" s="42">
        <v>13.0758</v>
      </c>
      <c r="BL18" s="42">
        <v>12.9316</v>
      </c>
      <c r="BM18" s="42">
        <v>13.1125</v>
      </c>
      <c r="BN18" s="42">
        <v>13.1243</v>
      </c>
      <c r="BO18" s="42">
        <v>13.299</v>
      </c>
      <c r="BP18" s="42">
        <v>13.68385</v>
      </c>
      <c r="BQ18" s="42">
        <v>13.95385</v>
      </c>
      <c r="BR18" s="42">
        <v>14.982</v>
      </c>
      <c r="BS18" s="42">
        <v>15.63015</v>
      </c>
      <c r="BT18" s="42">
        <v>15.1954</v>
      </c>
      <c r="BU18" s="42">
        <v>15.23425</v>
      </c>
      <c r="BV18" s="42">
        <v>16.99965</v>
      </c>
      <c r="BW18" s="42">
        <v>17.568</v>
      </c>
      <c r="BX18" s="41">
        <v>17.6494</v>
      </c>
      <c r="BY18" s="41">
        <v>17.108</v>
      </c>
      <c r="BZ18" s="41">
        <v>16.2072</v>
      </c>
      <c r="CA18" s="41">
        <v>17.58585</v>
      </c>
    </row>
    <row r="19" spans="2:79" ht="15">
      <c r="B19" s="80" t="s">
        <v>92</v>
      </c>
      <c r="C19" s="41">
        <v>0.0939</v>
      </c>
      <c r="D19" s="41">
        <v>0.0953</v>
      </c>
      <c r="E19" s="41">
        <v>0.0992</v>
      </c>
      <c r="F19" s="41">
        <v>0.1015</v>
      </c>
      <c r="G19" s="41">
        <v>0.10414280060819396</v>
      </c>
      <c r="H19" s="41">
        <v>0.10712028536844022</v>
      </c>
      <c r="I19" s="41">
        <v>0.10375488944916529</v>
      </c>
      <c r="J19" s="41">
        <v>0.10628009055063714</v>
      </c>
      <c r="K19" s="41">
        <v>0.10741369309759609</v>
      </c>
      <c r="L19" s="41">
        <v>0.10401281437873146</v>
      </c>
      <c r="M19" s="41">
        <v>0.1048</v>
      </c>
      <c r="N19" s="41">
        <v>0.11070274099986714</v>
      </c>
      <c r="O19" s="41">
        <v>0.10855759523215042</v>
      </c>
      <c r="P19" s="41">
        <v>0.10185788787483702</v>
      </c>
      <c r="Q19" s="41">
        <v>0.1034393586759762</v>
      </c>
      <c r="R19" s="41">
        <v>0.10293148880105403</v>
      </c>
      <c r="S19" s="41">
        <v>0.10161878728139258</v>
      </c>
      <c r="T19" s="41">
        <v>0.1033</v>
      </c>
      <c r="U19" s="41">
        <v>0.10303436195971356</v>
      </c>
      <c r="V19" s="41">
        <v>0.09832454967356248</v>
      </c>
      <c r="W19" s="41">
        <v>0.09239838487623236</v>
      </c>
      <c r="X19" s="41">
        <v>0.09107634018834587</v>
      </c>
      <c r="Y19" s="41">
        <v>0.08963</v>
      </c>
      <c r="Z19" s="41">
        <v>0.09450991881597974</v>
      </c>
      <c r="AA19" s="41">
        <v>0.09693209906460525</v>
      </c>
      <c r="AB19" s="41">
        <v>0.09934235361904194</v>
      </c>
      <c r="AC19" s="41">
        <v>0.0972143235584331</v>
      </c>
      <c r="AD19" s="41">
        <v>0.09755621676991366</v>
      </c>
      <c r="AE19" s="41">
        <v>0.09482313115461385</v>
      </c>
      <c r="AF19" s="41">
        <v>0.09552375675830578</v>
      </c>
      <c r="AG19" s="41">
        <v>0.0981262787080694</v>
      </c>
      <c r="AH19" s="41">
        <v>0.09457293228105183</v>
      </c>
      <c r="AI19" s="41">
        <v>0.09400660866458913</v>
      </c>
      <c r="AJ19" s="41">
        <v>0.08910551429475214</v>
      </c>
      <c r="AK19" s="41">
        <v>0.08764318705685413</v>
      </c>
      <c r="AL19" s="41">
        <v>0.08949266607601508</v>
      </c>
      <c r="AM19" s="42">
        <v>0.08148398635958069</v>
      </c>
      <c r="AN19" s="42">
        <v>0.08601225674658639</v>
      </c>
      <c r="AO19" s="42">
        <f aca="true" t="shared" si="11" ref="AO19:BF19">1/AO18</f>
        <v>0.08439958137807636</v>
      </c>
      <c r="AP19" s="42">
        <f t="shared" si="11"/>
        <v>0.08517996396887524</v>
      </c>
      <c r="AQ19" s="42">
        <f t="shared" si="11"/>
        <v>0.07517496974207467</v>
      </c>
      <c r="AR19" s="42">
        <f t="shared" si="11"/>
        <v>0.07699681618165088</v>
      </c>
      <c r="AS19" s="42">
        <f t="shared" si="11"/>
        <v>0.0765761281578081</v>
      </c>
      <c r="AT19" s="42">
        <f t="shared" si="11"/>
        <v>0.0731020870645857</v>
      </c>
      <c r="AU19" s="42">
        <f t="shared" si="11"/>
        <v>0.07376045554457344</v>
      </c>
      <c r="AV19" s="42">
        <f t="shared" si="11"/>
        <v>0.07335788377176895</v>
      </c>
      <c r="AW19" s="42">
        <f t="shared" si="11"/>
        <v>0.07208687910669939</v>
      </c>
      <c r="AX19" s="42">
        <f t="shared" si="11"/>
        <v>0.06934452091604112</v>
      </c>
      <c r="AY19" s="42">
        <f t="shared" si="11"/>
        <v>0.06585077555750912</v>
      </c>
      <c r="AZ19" s="42">
        <f t="shared" si="11"/>
        <v>0.06807560476665385</v>
      </c>
      <c r="BA19" s="42">
        <f t="shared" si="11"/>
        <v>0.06855654200802112</v>
      </c>
      <c r="BB19" s="42">
        <f t="shared" si="11"/>
        <v>0.06846126461648</v>
      </c>
      <c r="BC19" s="42">
        <f t="shared" si="11"/>
        <v>0.07034525450913082</v>
      </c>
      <c r="BD19" s="42">
        <f t="shared" si="11"/>
        <v>0.06908081073239476</v>
      </c>
      <c r="BE19" s="42">
        <f t="shared" si="11"/>
        <v>0.06987558651820434</v>
      </c>
      <c r="BF19" s="42">
        <f t="shared" si="11"/>
        <v>0.0711822300680858</v>
      </c>
      <c r="BG19" s="42">
        <f aca="true" t="shared" si="12" ref="BG19:BT19">1/BG18</f>
        <v>0.07001403781458182</v>
      </c>
      <c r="BH19" s="42">
        <f t="shared" si="12"/>
        <v>0.07305348976520609</v>
      </c>
      <c r="BI19" s="42">
        <f t="shared" si="12"/>
        <v>0.07309220215841272</v>
      </c>
      <c r="BJ19" s="42">
        <f t="shared" si="12"/>
        <v>0.07115817038112315</v>
      </c>
      <c r="BK19" s="42">
        <f t="shared" si="12"/>
        <v>0.07647715627342114</v>
      </c>
      <c r="BL19" s="42">
        <f t="shared" si="12"/>
        <v>0.0773299514367905</v>
      </c>
      <c r="BM19" s="42">
        <f t="shared" si="12"/>
        <v>0.07626310772163965</v>
      </c>
      <c r="BN19" s="42">
        <f t="shared" si="12"/>
        <v>0.07619453989927082</v>
      </c>
      <c r="BO19" s="42">
        <f t="shared" si="12"/>
        <v>0.07519362358072036</v>
      </c>
      <c r="BP19" s="42">
        <f t="shared" si="12"/>
        <v>0.07307884842350655</v>
      </c>
      <c r="BQ19" s="42">
        <f t="shared" si="12"/>
        <v>0.07166480935369092</v>
      </c>
      <c r="BR19" s="42">
        <f t="shared" si="12"/>
        <v>0.06674676278200507</v>
      </c>
      <c r="BS19" s="42">
        <f t="shared" si="12"/>
        <v>0.06397891255042337</v>
      </c>
      <c r="BT19" s="42">
        <f t="shared" si="12"/>
        <v>0.06580938968372008</v>
      </c>
      <c r="BU19" s="42">
        <f aca="true" t="shared" si="13" ref="BU19:CA19">1/BU18</f>
        <v>0.06564156423847581</v>
      </c>
      <c r="BV19" s="42">
        <f t="shared" si="13"/>
        <v>0.058824740509363434</v>
      </c>
      <c r="BW19" s="42">
        <f t="shared" si="13"/>
        <v>0.05692167577413479</v>
      </c>
      <c r="BX19" s="42">
        <f t="shared" si="13"/>
        <v>0.05665914988611511</v>
      </c>
      <c r="BY19" s="42">
        <f t="shared" si="13"/>
        <v>0.058452186111760576</v>
      </c>
      <c r="BZ19" s="42">
        <f t="shared" si="13"/>
        <v>0.06170097240732514</v>
      </c>
      <c r="CA19" s="42">
        <f t="shared" si="13"/>
        <v>0.05686389910069743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4" t="s">
        <v>155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5"/>
    </row>
    <row r="24" ht="15">
      <c r="B24" s="72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7">
      <selection activeCell="N25" sqref="N25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87" t="s">
        <v>147</v>
      </c>
      <c r="C23" s="188"/>
      <c r="D23" s="188"/>
      <c r="E23" s="188"/>
      <c r="F23" s="188"/>
      <c r="G23" s="188"/>
      <c r="H23" s="188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90"/>
  <sheetViews>
    <sheetView zoomScalePageLayoutView="0" workbookViewId="0" topLeftCell="D4">
      <selection activeCell="O92" sqref="O92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</cols>
  <sheetData>
    <row r="1" ht="15.75" thickBot="1"/>
    <row r="2" spans="3:12" ht="19.5">
      <c r="C2" s="191" t="s">
        <v>156</v>
      </c>
      <c r="D2" s="191"/>
      <c r="E2" s="191"/>
      <c r="F2" s="191"/>
      <c r="G2" s="191"/>
      <c r="H2" s="191"/>
      <c r="I2" s="191"/>
      <c r="J2" s="191"/>
      <c r="K2" s="191"/>
      <c r="L2" s="192"/>
    </row>
    <row r="3" spans="3:12" ht="19.5">
      <c r="C3" s="193" t="s">
        <v>157</v>
      </c>
      <c r="D3" s="193"/>
      <c r="E3" s="193"/>
      <c r="F3" s="193"/>
      <c r="G3" s="193"/>
      <c r="H3" s="193"/>
      <c r="I3" s="193"/>
      <c r="J3" s="193"/>
      <c r="K3" s="193"/>
      <c r="L3" s="194"/>
    </row>
    <row r="4" spans="3:12" ht="16.5">
      <c r="C4" s="85"/>
      <c r="D4" s="189" t="s">
        <v>158</v>
      </c>
      <c r="E4" s="189"/>
      <c r="F4" s="189"/>
      <c r="G4" s="86" t="s">
        <v>1</v>
      </c>
      <c r="H4" s="86"/>
      <c r="I4" s="87" t="s">
        <v>2</v>
      </c>
      <c r="J4" s="189" t="s">
        <v>144</v>
      </c>
      <c r="K4" s="189"/>
      <c r="L4" s="190"/>
    </row>
    <row r="5" spans="3:12" ht="16.5">
      <c r="C5" s="88"/>
      <c r="D5" s="89">
        <v>42125</v>
      </c>
      <c r="E5" s="89">
        <v>42461</v>
      </c>
      <c r="F5" s="89">
        <v>42491</v>
      </c>
      <c r="G5" s="90" t="s">
        <v>4</v>
      </c>
      <c r="H5" s="90" t="s">
        <v>5</v>
      </c>
      <c r="I5" s="90" t="s">
        <v>4</v>
      </c>
      <c r="J5" s="89">
        <v>42430</v>
      </c>
      <c r="K5" s="89">
        <v>42461</v>
      </c>
      <c r="L5" s="89">
        <v>42491</v>
      </c>
    </row>
    <row r="6" spans="3:14" ht="15.75">
      <c r="C6" s="103" t="s">
        <v>93</v>
      </c>
      <c r="D6" s="125">
        <v>13916.685506684002</v>
      </c>
      <c r="E6" s="125">
        <v>30657.961920324316</v>
      </c>
      <c r="F6" s="125">
        <v>31298.098033761515</v>
      </c>
      <c r="G6" s="125">
        <v>640.1361134371982</v>
      </c>
      <c r="H6" s="125">
        <v>17381.41252707751</v>
      </c>
      <c r="I6" s="126">
        <v>2.0879930476162145</v>
      </c>
      <c r="J6" s="126">
        <v>143.58660584893695</v>
      </c>
      <c r="K6" s="126">
        <v>98.90777679686005</v>
      </c>
      <c r="L6" s="126">
        <v>124.89620835887578</v>
      </c>
      <c r="M6" s="141"/>
      <c r="N6" s="104"/>
    </row>
    <row r="7" spans="3:14" ht="15.75">
      <c r="C7" s="46" t="s">
        <v>94</v>
      </c>
      <c r="D7" s="125">
        <v>13825.870807204</v>
      </c>
      <c r="E7" s="125">
        <v>30564.301840534317</v>
      </c>
      <c r="F7" s="125">
        <v>31205.881468881515</v>
      </c>
      <c r="G7" s="125">
        <v>641.5796283471973</v>
      </c>
      <c r="H7" s="125">
        <v>17380.010661677516</v>
      </c>
      <c r="I7" s="126">
        <v>2.0991142925317394</v>
      </c>
      <c r="J7" s="126">
        <v>144.59976365453448</v>
      </c>
      <c r="K7" s="126">
        <v>99.46881378169061</v>
      </c>
      <c r="L7" s="126">
        <v>125.70644485280175</v>
      </c>
      <c r="M7" s="141"/>
      <c r="N7" s="104"/>
    </row>
    <row r="8" spans="3:14" ht="15.75">
      <c r="C8" s="49" t="s">
        <v>95</v>
      </c>
      <c r="D8" s="127">
        <v>2507.78143205</v>
      </c>
      <c r="E8" s="127">
        <v>9721.59195648</v>
      </c>
      <c r="F8" s="127">
        <v>11431.407087700001</v>
      </c>
      <c r="G8" s="127">
        <v>1709.8151312200007</v>
      </c>
      <c r="H8" s="127">
        <v>8923.625655650001</v>
      </c>
      <c r="I8" s="127">
        <v>17.58781009195012</v>
      </c>
      <c r="J8" s="127">
        <v>271.3045268695717</v>
      </c>
      <c r="K8" s="127">
        <v>212.91686186410388</v>
      </c>
      <c r="L8" s="127">
        <v>355.83745623139623</v>
      </c>
      <c r="M8" s="141"/>
      <c r="N8" s="104"/>
    </row>
    <row r="9" spans="3:14" ht="15.75">
      <c r="C9" s="49" t="s">
        <v>96</v>
      </c>
      <c r="D9" s="127">
        <v>11011.432336100002</v>
      </c>
      <c r="E9" s="127">
        <v>14816.48610962</v>
      </c>
      <c r="F9" s="127">
        <v>13351.018599539999</v>
      </c>
      <c r="G9" s="127">
        <v>-1465.4675100800014</v>
      </c>
      <c r="H9" s="127">
        <v>2339.5862634399964</v>
      </c>
      <c r="I9" s="127">
        <v>-9.89078988930113</v>
      </c>
      <c r="J9" s="127">
        <v>48.78537369226636</v>
      </c>
      <c r="K9" s="127">
        <v>23.641676422315975</v>
      </c>
      <c r="L9" s="127">
        <v>21.24688407492521</v>
      </c>
      <c r="M9" s="141"/>
      <c r="N9" s="104"/>
    </row>
    <row r="10" spans="3:14" ht="15.75">
      <c r="C10" s="49" t="s">
        <v>97</v>
      </c>
      <c r="D10" s="127">
        <v>194.09132904399792</v>
      </c>
      <c r="E10" s="127">
        <v>440.5494913443151</v>
      </c>
      <c r="F10" s="127">
        <v>512.7993108815151</v>
      </c>
      <c r="G10" s="127">
        <v>72.24981953720004</v>
      </c>
      <c r="H10" s="127">
        <v>318.7079818375172</v>
      </c>
      <c r="I10" s="127">
        <v>16.39993257437054</v>
      </c>
      <c r="J10" s="127">
        <v>1113.3709918703812</v>
      </c>
      <c r="K10" s="127">
        <v>209.00975926343955</v>
      </c>
      <c r="L10" s="127">
        <v>164.20516228484902</v>
      </c>
      <c r="M10" s="141"/>
      <c r="N10" s="104"/>
    </row>
    <row r="11" spans="3:14" ht="15.75">
      <c r="C11" s="49" t="s">
        <v>145</v>
      </c>
      <c r="D11" s="127">
        <v>112.56571001</v>
      </c>
      <c r="E11" s="127">
        <v>5585.67428309</v>
      </c>
      <c r="F11" s="127">
        <v>5910.65647076</v>
      </c>
      <c r="G11" s="127">
        <v>324.9821876699998</v>
      </c>
      <c r="H11" s="127">
        <v>5798.09076075</v>
      </c>
      <c r="I11" s="127">
        <v>5.818137098574594</v>
      </c>
      <c r="J11" s="127">
        <v>6162.088886412018</v>
      </c>
      <c r="K11" s="127">
        <v>6098.974958064899</v>
      </c>
      <c r="L11" s="127">
        <v>5150.849899347603</v>
      </c>
      <c r="M11" s="141"/>
      <c r="N11" s="104"/>
    </row>
    <row r="12" spans="3:14" ht="15.75">
      <c r="C12" s="46" t="s">
        <v>98</v>
      </c>
      <c r="D12" s="125">
        <v>90.81469948</v>
      </c>
      <c r="E12" s="125">
        <v>93.66007979</v>
      </c>
      <c r="F12" s="125">
        <v>92.21656487999999</v>
      </c>
      <c r="G12" s="125">
        <v>-1.4435149100000046</v>
      </c>
      <c r="H12" s="125">
        <v>1.4018653999999913</v>
      </c>
      <c r="I12" s="126">
        <v>-1.5412275040087329</v>
      </c>
      <c r="J12" s="126">
        <v>3.294888862310899</v>
      </c>
      <c r="K12" s="126">
        <v>3.7133976917670437</v>
      </c>
      <c r="L12" s="126">
        <v>1.5436547255312145</v>
      </c>
      <c r="M12" s="141"/>
      <c r="N12" s="104"/>
    </row>
    <row r="13" spans="3:14" ht="15.75">
      <c r="C13" s="49" t="s">
        <v>99</v>
      </c>
      <c r="D13" s="128">
        <v>49.99372764</v>
      </c>
      <c r="E13" s="128">
        <v>52.384004739999995</v>
      </c>
      <c r="F13" s="128">
        <v>52.639825259999995</v>
      </c>
      <c r="G13" s="128">
        <v>0.25582052000000033</v>
      </c>
      <c r="H13" s="128">
        <v>2.646097619999992</v>
      </c>
      <c r="I13" s="129">
        <v>0.4883561714491406</v>
      </c>
      <c r="J13" s="129">
        <v>5.176416252953473</v>
      </c>
      <c r="K13" s="129">
        <v>5.2261150336678694</v>
      </c>
      <c r="L13" s="129">
        <v>5.29285921436842</v>
      </c>
      <c r="M13" s="141"/>
      <c r="N13" s="104"/>
    </row>
    <row r="14" spans="3:14" ht="15.75">
      <c r="C14" s="49" t="s">
        <v>100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9">
        <v>0</v>
      </c>
      <c r="J14" s="129">
        <v>0</v>
      </c>
      <c r="K14" s="129">
        <v>0</v>
      </c>
      <c r="L14" s="129">
        <v>0</v>
      </c>
      <c r="M14" s="141"/>
      <c r="N14" s="104"/>
    </row>
    <row r="15" spans="3:14" ht="15.75">
      <c r="C15" s="49" t="s">
        <v>101</v>
      </c>
      <c r="D15" s="128">
        <v>40.82097184</v>
      </c>
      <c r="E15" s="128">
        <v>41.276075049999996</v>
      </c>
      <c r="F15" s="128">
        <v>39.57673962</v>
      </c>
      <c r="G15" s="128">
        <v>-1.6993354299999979</v>
      </c>
      <c r="H15" s="128">
        <v>-1.2442322200000007</v>
      </c>
      <c r="I15" s="129">
        <v>-4.116998595291579</v>
      </c>
      <c r="J15" s="129">
        <v>0.9475387338477007</v>
      </c>
      <c r="K15" s="129">
        <v>1.8550914069287125</v>
      </c>
      <c r="L15" s="129">
        <v>-3.0480220433674043</v>
      </c>
      <c r="M15" s="141"/>
      <c r="N15" s="104"/>
    </row>
    <row r="16" spans="3:14" ht="15.75">
      <c r="C16" s="70"/>
      <c r="D16" s="125"/>
      <c r="E16" s="125"/>
      <c r="F16" s="125"/>
      <c r="G16" s="125"/>
      <c r="H16" s="125"/>
      <c r="I16" s="126"/>
      <c r="J16" s="126"/>
      <c r="K16" s="126"/>
      <c r="L16" s="126"/>
      <c r="M16" s="141"/>
      <c r="N16" s="104"/>
    </row>
    <row r="17" spans="3:14" ht="15.75">
      <c r="C17" s="46" t="s">
        <v>102</v>
      </c>
      <c r="D17" s="125">
        <v>13916.685507884009</v>
      </c>
      <c r="E17" s="125">
        <v>30657.961917564313</v>
      </c>
      <c r="F17" s="125">
        <v>31298.098030041514</v>
      </c>
      <c r="G17" s="125">
        <v>640.1361124772011</v>
      </c>
      <c r="H17" s="125">
        <v>17381.412522157505</v>
      </c>
      <c r="I17" s="126">
        <v>2.0879930446728734</v>
      </c>
      <c r="J17" s="126">
        <v>143.58660581050844</v>
      </c>
      <c r="K17" s="126">
        <v>98.90777676256374</v>
      </c>
      <c r="L17" s="142">
        <v>124.89620831275292</v>
      </c>
      <c r="M17" s="141"/>
      <c r="N17" s="104"/>
    </row>
    <row r="18" spans="3:14" ht="15.75">
      <c r="C18" s="46" t="s">
        <v>103</v>
      </c>
      <c r="D18" s="125">
        <v>6105.1430872500005</v>
      </c>
      <c r="E18" s="125">
        <v>8089.611996220001</v>
      </c>
      <c r="F18" s="125">
        <v>8385.38448213</v>
      </c>
      <c r="G18" s="125">
        <v>295.7724859099999</v>
      </c>
      <c r="H18" s="125">
        <v>2280.2413948800004</v>
      </c>
      <c r="I18" s="126">
        <v>3.6562011385490956</v>
      </c>
      <c r="J18" s="126">
        <v>63.97200484840716</v>
      </c>
      <c r="K18" s="126">
        <v>38.49590900995386</v>
      </c>
      <c r="L18" s="142">
        <v>37.349516011214604</v>
      </c>
      <c r="M18" s="141"/>
      <c r="N18" s="104"/>
    </row>
    <row r="19" spans="3:14" ht="15.75">
      <c r="C19" s="49" t="s">
        <v>104</v>
      </c>
      <c r="D19" s="128">
        <v>3681.23607171</v>
      </c>
      <c r="E19" s="128">
        <v>3974.7155281899995</v>
      </c>
      <c r="F19" s="128">
        <v>3999.6876451200005</v>
      </c>
      <c r="G19" s="128">
        <v>24.972116930000993</v>
      </c>
      <c r="H19" s="128">
        <v>318.4515734100005</v>
      </c>
      <c r="I19" s="129">
        <v>0.6282743193290303</v>
      </c>
      <c r="J19" s="129">
        <v>11.643319909908305</v>
      </c>
      <c r="K19" s="129">
        <v>7.6854828108222275</v>
      </c>
      <c r="L19" s="129">
        <v>8.650669699160968</v>
      </c>
      <c r="M19" s="141"/>
      <c r="N19" s="104"/>
    </row>
    <row r="20" spans="3:14" ht="15.75">
      <c r="C20" s="49" t="s">
        <v>105</v>
      </c>
      <c r="D20" s="128">
        <v>2423.9070155400004</v>
      </c>
      <c r="E20" s="128">
        <v>4114.896468030001</v>
      </c>
      <c r="F20" s="128">
        <v>4385.696837010001</v>
      </c>
      <c r="G20" s="128">
        <v>270.8003689799998</v>
      </c>
      <c r="H20" s="128">
        <v>1961.7898214700008</v>
      </c>
      <c r="I20" s="129">
        <v>6.5809764858955235</v>
      </c>
      <c r="J20" s="129">
        <v>123.25454919204739</v>
      </c>
      <c r="K20" s="129">
        <v>91.38996122354739</v>
      </c>
      <c r="L20" s="129">
        <v>80.93502798963397</v>
      </c>
      <c r="M20" s="141"/>
      <c r="N20" s="104"/>
    </row>
    <row r="21" spans="3:14" ht="15.75">
      <c r="C21" s="46" t="s">
        <v>106</v>
      </c>
      <c r="D21" s="125">
        <v>5920.44670076</v>
      </c>
      <c r="E21" s="125">
        <v>16389.008231120002</v>
      </c>
      <c r="F21" s="125">
        <v>16157.09198556</v>
      </c>
      <c r="G21" s="125">
        <v>-231.9162455600017</v>
      </c>
      <c r="H21" s="125">
        <v>10236.6452848</v>
      </c>
      <c r="I21" s="126">
        <v>-1.4150718718880824</v>
      </c>
      <c r="J21" s="126">
        <v>260.470431445557</v>
      </c>
      <c r="K21" s="126">
        <v>104.73948761896752</v>
      </c>
      <c r="L21" s="126">
        <v>172.9032588619696</v>
      </c>
      <c r="M21" s="141"/>
      <c r="N21" s="104"/>
    </row>
    <row r="22" spans="3:14" ht="15.75">
      <c r="C22" s="49" t="s">
        <v>107</v>
      </c>
      <c r="D22" s="128">
        <v>915.9794235099998</v>
      </c>
      <c r="E22" s="128">
        <v>8569.58974449</v>
      </c>
      <c r="F22" s="128">
        <v>7158.102593510001</v>
      </c>
      <c r="G22" s="128">
        <v>-1411.4871509799996</v>
      </c>
      <c r="H22" s="128">
        <v>6242.123170000001</v>
      </c>
      <c r="I22" s="129">
        <v>-16.47088359028558</v>
      </c>
      <c r="J22" s="129">
        <v>-562.0360458534196</v>
      </c>
      <c r="K22" s="129">
        <v>167.6783545411907</v>
      </c>
      <c r="L22" s="129">
        <v>681.4698026818563</v>
      </c>
      <c r="M22" s="141"/>
      <c r="N22" s="104"/>
    </row>
    <row r="23" spans="3:14" ht="15.75">
      <c r="C23" s="66" t="s">
        <v>108</v>
      </c>
      <c r="D23" s="128">
        <v>5004.46727725</v>
      </c>
      <c r="E23" s="128">
        <v>7819.418486630001</v>
      </c>
      <c r="F23" s="128">
        <v>8998.98939205</v>
      </c>
      <c r="G23" s="128">
        <v>1179.5709054199988</v>
      </c>
      <c r="H23" s="128">
        <v>3994.5221148</v>
      </c>
      <c r="I23" s="129">
        <v>15.085148690236785</v>
      </c>
      <c r="J23" s="129">
        <v>51.333880279295016</v>
      </c>
      <c r="K23" s="129">
        <v>62.79059111630575</v>
      </c>
      <c r="L23" s="129">
        <v>79.81912746155523</v>
      </c>
      <c r="M23" s="141"/>
      <c r="N23" s="104"/>
    </row>
    <row r="24" spans="3:14" ht="15">
      <c r="C24" s="48" t="s">
        <v>109</v>
      </c>
      <c r="D24" s="128">
        <v>2411.7772414930387</v>
      </c>
      <c r="E24" s="128">
        <v>3161.333664619571</v>
      </c>
      <c r="F24" s="128">
        <v>3360.1820001755386</v>
      </c>
      <c r="G24" s="128">
        <v>198.84833555596742</v>
      </c>
      <c r="H24" s="128">
        <v>948.4047586825</v>
      </c>
      <c r="I24" s="129">
        <v>6.290014172860063</v>
      </c>
      <c r="J24" s="129">
        <v>21.2208434093136</v>
      </c>
      <c r="K24" s="129">
        <v>34.87959930248658</v>
      </c>
      <c r="L24" s="129">
        <v>39.32389535674443</v>
      </c>
      <c r="M24" s="141"/>
      <c r="N24" s="104"/>
    </row>
    <row r="25" spans="3:14" ht="15">
      <c r="C25" s="48" t="s">
        <v>162</v>
      </c>
      <c r="D25" s="128">
        <v>0.4915354700120187</v>
      </c>
      <c r="E25" s="128">
        <v>3710.501223899991</v>
      </c>
      <c r="F25" s="128">
        <v>3978.4741475799997</v>
      </c>
      <c r="G25" s="128">
        <v>267.97292368000853</v>
      </c>
      <c r="H25" s="128">
        <v>3977.9826121099877</v>
      </c>
      <c r="I25" s="129">
        <v>7.222014156846191</v>
      </c>
      <c r="J25" s="129">
        <v>7.512120727238483</v>
      </c>
      <c r="K25" s="129">
        <v>-417.6876059972308</v>
      </c>
      <c r="L25" s="129">
        <v>809297.1626264775</v>
      </c>
      <c r="M25" s="141"/>
      <c r="N25" s="104"/>
    </row>
    <row r="26" spans="3:14" ht="15.75">
      <c r="C26" s="61" t="s">
        <v>110</v>
      </c>
      <c r="D26" s="143">
        <v>-521.1730570890412</v>
      </c>
      <c r="E26" s="143">
        <v>-692.4931982952558</v>
      </c>
      <c r="F26" s="143">
        <v>-583.034585404023</v>
      </c>
      <c r="G26" s="143">
        <v>109.45861289123275</v>
      </c>
      <c r="H26" s="143">
        <v>-61.8615283149818</v>
      </c>
      <c r="I26" s="144">
        <v>-15.806453140722876</v>
      </c>
      <c r="J26" s="144">
        <v>-33.221745735747916</v>
      </c>
      <c r="K26" s="144">
        <v>31.957340537657984</v>
      </c>
      <c r="L26" s="144">
        <v>11.869671210653719</v>
      </c>
      <c r="M26" s="141"/>
      <c r="N26" s="104"/>
    </row>
    <row r="27" spans="3:14" s="72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41"/>
      <c r="N27" s="104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41"/>
      <c r="N28" s="104"/>
    </row>
    <row r="29" spans="3:14" ht="19.5">
      <c r="C29" s="195" t="s">
        <v>160</v>
      </c>
      <c r="D29" s="195"/>
      <c r="E29" s="195"/>
      <c r="F29" s="195"/>
      <c r="G29" s="195"/>
      <c r="H29" s="195"/>
      <c r="I29" s="195"/>
      <c r="J29" s="195"/>
      <c r="K29" s="195"/>
      <c r="L29" s="196"/>
      <c r="M29" s="141"/>
      <c r="N29" s="104"/>
    </row>
    <row r="30" spans="3:14" ht="16.5">
      <c r="C30" s="85"/>
      <c r="D30" s="189" t="s">
        <v>158</v>
      </c>
      <c r="E30" s="189"/>
      <c r="F30" s="189"/>
      <c r="G30" s="86" t="s">
        <v>1</v>
      </c>
      <c r="H30" s="86"/>
      <c r="I30" s="87" t="s">
        <v>2</v>
      </c>
      <c r="J30" s="189" t="s">
        <v>144</v>
      </c>
      <c r="K30" s="189"/>
      <c r="L30" s="190"/>
      <c r="M30" s="141"/>
      <c r="N30" s="104"/>
    </row>
    <row r="31" spans="3:14" ht="16.5">
      <c r="C31" s="88"/>
      <c r="D31" s="89">
        <f>D5</f>
        <v>42125</v>
      </c>
      <c r="E31" s="89">
        <f>E5</f>
        <v>42461</v>
      </c>
      <c r="F31" s="89">
        <f>F5</f>
        <v>42491</v>
      </c>
      <c r="G31" s="90" t="s">
        <v>4</v>
      </c>
      <c r="H31" s="90" t="s">
        <v>5</v>
      </c>
      <c r="I31" s="90" t="s">
        <v>4</v>
      </c>
      <c r="J31" s="89">
        <f>J5</f>
        <v>42430</v>
      </c>
      <c r="K31" s="89">
        <f>K5</f>
        <v>42461</v>
      </c>
      <c r="L31" s="89">
        <f>L5</f>
        <v>42491</v>
      </c>
      <c r="M31" s="141"/>
      <c r="N31" s="104"/>
    </row>
    <row r="32" spans="3:14" ht="15.75">
      <c r="C32" s="47" t="s">
        <v>93</v>
      </c>
      <c r="D32" s="130">
        <v>106321.85746474986</v>
      </c>
      <c r="E32" s="130">
        <v>115305.6518604247</v>
      </c>
      <c r="F32" s="130">
        <v>116505.54644610066</v>
      </c>
      <c r="G32" s="130">
        <v>1199.8945856759674</v>
      </c>
      <c r="H32" s="130">
        <v>10183.688981350802</v>
      </c>
      <c r="I32" s="131">
        <v>1.040620790322071</v>
      </c>
      <c r="J32" s="131">
        <v>12.074902637363422</v>
      </c>
      <c r="K32" s="131">
        <v>11.28722305169566</v>
      </c>
      <c r="L32" s="131">
        <v>9.61484436406756</v>
      </c>
      <c r="M32" s="141"/>
      <c r="N32" s="104"/>
    </row>
    <row r="33" spans="3:14" ht="15.75">
      <c r="C33" s="47" t="s">
        <v>94</v>
      </c>
      <c r="D33" s="130">
        <v>13883.753753189058</v>
      </c>
      <c r="E33" s="130">
        <v>12376.885641317109</v>
      </c>
      <c r="F33" s="130">
        <v>12592.936910941991</v>
      </c>
      <c r="G33" s="130">
        <v>216.05126962488248</v>
      </c>
      <c r="H33" s="130">
        <v>-1290.8168422470662</v>
      </c>
      <c r="I33" s="131">
        <v>1.7456028591203092</v>
      </c>
      <c r="J33" s="131">
        <v>-9.470315797151152</v>
      </c>
      <c r="K33" s="131">
        <v>-2.915749429901002</v>
      </c>
      <c r="L33" s="131">
        <v>-9.297318759709102</v>
      </c>
      <c r="M33" s="141"/>
      <c r="N33" s="104"/>
    </row>
    <row r="34" spans="3:14" ht="15.75">
      <c r="C34" s="66" t="s">
        <v>111</v>
      </c>
      <c r="D34" s="132">
        <v>249.91732074</v>
      </c>
      <c r="E34" s="132">
        <v>151.19007349589927</v>
      </c>
      <c r="F34" s="132">
        <v>176.92403152610382</v>
      </c>
      <c r="G34" s="132">
        <v>25.733958030204548</v>
      </c>
      <c r="H34" s="132">
        <v>-72.99328921389619</v>
      </c>
      <c r="I34" s="133">
        <v>17.020930961385194</v>
      </c>
      <c r="J34" s="133">
        <v>-14.152379851579791</v>
      </c>
      <c r="K34" s="133">
        <v>-40.02702245475778</v>
      </c>
      <c r="L34" s="133">
        <v>-29.206974929854628</v>
      </c>
      <c r="M34" s="141"/>
      <c r="N34" s="104"/>
    </row>
    <row r="35" spans="3:14" ht="15.75">
      <c r="C35" s="66" t="s">
        <v>95</v>
      </c>
      <c r="D35" s="132">
        <v>9697.796662791108</v>
      </c>
      <c r="E35" s="132">
        <v>8412.97164862431</v>
      </c>
      <c r="F35" s="132">
        <v>8218.816232201994</v>
      </c>
      <c r="G35" s="132">
        <v>-194.1554164223162</v>
      </c>
      <c r="H35" s="132">
        <v>-1478.980430589114</v>
      </c>
      <c r="I35" s="133">
        <v>-2.307810183266985</v>
      </c>
      <c r="J35" s="133">
        <v>-16.74991502377406</v>
      </c>
      <c r="K35" s="133">
        <v>-2.9688196329172367</v>
      </c>
      <c r="L35" s="133">
        <v>-15.25068509905683</v>
      </c>
      <c r="M35" s="141"/>
      <c r="N35" s="104"/>
    </row>
    <row r="36" spans="3:14" ht="15.75">
      <c r="C36" s="66" t="s">
        <v>112</v>
      </c>
      <c r="D36" s="132">
        <v>381.78568420000005</v>
      </c>
      <c r="E36" s="132">
        <v>463.66180801999633</v>
      </c>
      <c r="F36" s="132">
        <v>469.3335165599961</v>
      </c>
      <c r="G36" s="132">
        <v>5.67170853999977</v>
      </c>
      <c r="H36" s="132">
        <v>87.54783235999605</v>
      </c>
      <c r="I36" s="133">
        <v>1.2232425534938962</v>
      </c>
      <c r="J36" s="133">
        <v>31.746920191491217</v>
      </c>
      <c r="K36" s="133">
        <v>55.78774671634039</v>
      </c>
      <c r="L36" s="133">
        <v>22.931145923777947</v>
      </c>
      <c r="M36" s="141"/>
      <c r="N36" s="104"/>
    </row>
    <row r="37" spans="3:14" ht="15.75">
      <c r="C37" s="66" t="s">
        <v>113</v>
      </c>
      <c r="D37" s="132">
        <v>3554.254085457949</v>
      </c>
      <c r="E37" s="132">
        <v>3349.0621111769005</v>
      </c>
      <c r="F37" s="132">
        <v>3727.8631306538978</v>
      </c>
      <c r="G37" s="132">
        <v>378.8010194769972</v>
      </c>
      <c r="H37" s="132">
        <v>173.60904519594897</v>
      </c>
      <c r="I37" s="133">
        <v>11.310659728071808</v>
      </c>
      <c r="J37" s="133">
        <v>2.218415432183287</v>
      </c>
      <c r="K37" s="133">
        <v>-5.085449954370574</v>
      </c>
      <c r="L37" s="133">
        <v>4.884542326511253</v>
      </c>
      <c r="M37" s="141"/>
      <c r="N37" s="104"/>
    </row>
    <row r="38" spans="3:14" ht="15.75">
      <c r="C38" s="47" t="s">
        <v>98</v>
      </c>
      <c r="D38" s="130">
        <v>92438.1037115608</v>
      </c>
      <c r="E38" s="130">
        <v>102928.76621910758</v>
      </c>
      <c r="F38" s="130">
        <v>103912.60953515867</v>
      </c>
      <c r="G38" s="130">
        <v>983.8433160510904</v>
      </c>
      <c r="H38" s="130">
        <v>11474.505823597865</v>
      </c>
      <c r="I38" s="131">
        <v>0.955848741018379</v>
      </c>
      <c r="J38" s="131">
        <v>15.645873640961803</v>
      </c>
      <c r="K38" s="131">
        <v>13.67009888799464</v>
      </c>
      <c r="L38" s="131">
        <v>12.413177426705262</v>
      </c>
      <c r="M38" s="141"/>
      <c r="N38" s="104"/>
    </row>
    <row r="39" spans="3:14" ht="15.75">
      <c r="C39" s="66" t="s">
        <v>114</v>
      </c>
      <c r="D39" s="132">
        <v>5202.44135498</v>
      </c>
      <c r="E39" s="132">
        <v>5725.746307434101</v>
      </c>
      <c r="F39" s="132">
        <v>6727.285346203897</v>
      </c>
      <c r="G39" s="132">
        <v>1001.5390387697953</v>
      </c>
      <c r="H39" s="132">
        <v>1524.8439912238964</v>
      </c>
      <c r="I39" s="133">
        <v>17.491851454707895</v>
      </c>
      <c r="J39" s="133">
        <v>50.78111062029623</v>
      </c>
      <c r="K39" s="133">
        <v>15.609150349722768</v>
      </c>
      <c r="L39" s="133">
        <v>29.31016204083205</v>
      </c>
      <c r="M39" s="141"/>
      <c r="N39" s="104"/>
    </row>
    <row r="40" spans="3:14" ht="15.75">
      <c r="C40" s="66" t="s">
        <v>100</v>
      </c>
      <c r="D40" s="132">
        <v>9341.229058345136</v>
      </c>
      <c r="E40" s="132">
        <v>10895.197808260988</v>
      </c>
      <c r="F40" s="132">
        <v>10768.237874495626</v>
      </c>
      <c r="G40" s="132">
        <v>-126.95993376536171</v>
      </c>
      <c r="H40" s="132">
        <v>1427.00881615049</v>
      </c>
      <c r="I40" s="133">
        <v>-1.1652834211885332</v>
      </c>
      <c r="J40" s="133">
        <v>18.723767114793873</v>
      </c>
      <c r="K40" s="133">
        <v>24.150834697105246</v>
      </c>
      <c r="L40" s="133">
        <v>15.276456740728875</v>
      </c>
      <c r="M40" s="141"/>
      <c r="N40" s="104"/>
    </row>
    <row r="41" spans="3:14" ht="15.75">
      <c r="C41" s="66" t="s">
        <v>10</v>
      </c>
      <c r="D41" s="132">
        <v>2919.02062931</v>
      </c>
      <c r="E41" s="132">
        <v>3357.82437584</v>
      </c>
      <c r="F41" s="132">
        <v>3277.6764164299993</v>
      </c>
      <c r="G41" s="132">
        <v>-80.14795941000057</v>
      </c>
      <c r="H41" s="132">
        <v>358.65578711999933</v>
      </c>
      <c r="I41" s="133">
        <v>-2.386901470686673</v>
      </c>
      <c r="J41" s="133">
        <v>11.449429760562179</v>
      </c>
      <c r="K41" s="133">
        <v>14.724125013248358</v>
      </c>
      <c r="L41" s="133">
        <v>12.286853457585142</v>
      </c>
      <c r="M41" s="141"/>
      <c r="N41" s="104"/>
    </row>
    <row r="42" spans="3:14" ht="15.75">
      <c r="C42" s="66" t="s">
        <v>115</v>
      </c>
      <c r="D42" s="132">
        <v>192.69287645</v>
      </c>
      <c r="E42" s="132">
        <v>238.80893814</v>
      </c>
      <c r="F42" s="132">
        <v>266.75587902</v>
      </c>
      <c r="G42" s="132">
        <v>27.94694088</v>
      </c>
      <c r="H42" s="132">
        <v>74.06300257000001</v>
      </c>
      <c r="I42" s="133">
        <v>11.702636047741358</v>
      </c>
      <c r="J42" s="133">
        <v>36.23440234008237</v>
      </c>
      <c r="K42" s="133">
        <v>26.29902696169553</v>
      </c>
      <c r="L42" s="133">
        <v>38.435776108837054</v>
      </c>
      <c r="M42" s="141"/>
      <c r="N42" s="104"/>
    </row>
    <row r="43" spans="3:14" ht="15.75">
      <c r="C43" s="66" t="s">
        <v>12</v>
      </c>
      <c r="D43" s="132">
        <v>2124.8313405999997</v>
      </c>
      <c r="E43" s="132">
        <v>2054.4122707899996</v>
      </c>
      <c r="F43" s="132">
        <v>2122.21069308</v>
      </c>
      <c r="G43" s="132">
        <v>67.79842229000042</v>
      </c>
      <c r="H43" s="132">
        <v>-2.620647519999693</v>
      </c>
      <c r="I43" s="133">
        <v>3.3001371367359167</v>
      </c>
      <c r="J43" s="133">
        <v>-1.0329577600536224</v>
      </c>
      <c r="K43" s="133">
        <v>-2.7752966176125144</v>
      </c>
      <c r="L43" s="133">
        <v>-0.12333437811867397</v>
      </c>
      <c r="M43" s="141"/>
      <c r="N43" s="104"/>
    </row>
    <row r="44" spans="3:14" ht="15.75">
      <c r="C44" s="66" t="s">
        <v>116</v>
      </c>
      <c r="D44" s="132">
        <v>30300.31293843669</v>
      </c>
      <c r="E44" s="132">
        <v>33756.1198149538</v>
      </c>
      <c r="F44" s="132">
        <v>33660.70665970446</v>
      </c>
      <c r="G44" s="132">
        <v>-95.4131552493418</v>
      </c>
      <c r="H44" s="132">
        <v>3360.39372126777</v>
      </c>
      <c r="I44" s="133">
        <v>-0.28265439206989135</v>
      </c>
      <c r="J44" s="133">
        <v>15.273752081261918</v>
      </c>
      <c r="K44" s="133">
        <v>13.586529509544452</v>
      </c>
      <c r="L44" s="133">
        <v>11.09029378044815</v>
      </c>
      <c r="M44" s="141"/>
      <c r="N44" s="104"/>
    </row>
    <row r="45" spans="3:14" ht="15.75">
      <c r="C45" s="66" t="s">
        <v>14</v>
      </c>
      <c r="D45" s="132">
        <v>42357.57551343898</v>
      </c>
      <c r="E45" s="132">
        <v>46900.65670368869</v>
      </c>
      <c r="F45" s="132">
        <v>47089.73666622469</v>
      </c>
      <c r="G45" s="132">
        <v>189.0799625360014</v>
      </c>
      <c r="H45" s="132">
        <v>4732.161152785717</v>
      </c>
      <c r="I45" s="133">
        <v>0.4031499254489766</v>
      </c>
      <c r="J45" s="133">
        <v>11.558102066930816</v>
      </c>
      <c r="K45" s="133">
        <v>12.0027526868927</v>
      </c>
      <c r="L45" s="133">
        <v>11.17193582357971</v>
      </c>
      <c r="M45" s="141"/>
      <c r="N45" s="104"/>
    </row>
    <row r="46" spans="3:14" ht="15.75">
      <c r="C46" s="67"/>
      <c r="D46" s="130"/>
      <c r="E46" s="130"/>
      <c r="F46" s="130"/>
      <c r="G46" s="130"/>
      <c r="H46" s="132"/>
      <c r="I46" s="133"/>
      <c r="J46" s="133"/>
      <c r="K46" s="133"/>
      <c r="L46" s="133"/>
      <c r="M46" s="141"/>
      <c r="N46" s="104"/>
    </row>
    <row r="47" spans="3:14" ht="15.75">
      <c r="C47" s="47" t="s">
        <v>102</v>
      </c>
      <c r="D47" s="130">
        <v>106321.85746461585</v>
      </c>
      <c r="E47" s="130">
        <v>115305.65086182533</v>
      </c>
      <c r="F47" s="130">
        <v>116505.5458659639</v>
      </c>
      <c r="G47" s="130">
        <v>1199.8950041385688</v>
      </c>
      <c r="H47" s="130">
        <v>10183.688401348045</v>
      </c>
      <c r="I47" s="131">
        <v>1.040621162250273</v>
      </c>
      <c r="J47" s="131">
        <v>12.074902649195453</v>
      </c>
      <c r="K47" s="131">
        <v>11.28722202277709</v>
      </c>
      <c r="L47" s="131">
        <v>9.61484378341737</v>
      </c>
      <c r="M47" s="141"/>
      <c r="N47" s="104"/>
    </row>
    <row r="48" spans="3:14" ht="15.75">
      <c r="C48" s="47" t="s">
        <v>117</v>
      </c>
      <c r="D48" s="130">
        <v>3497.3985885</v>
      </c>
      <c r="E48" s="130">
        <v>4845.33465968</v>
      </c>
      <c r="F48" s="130">
        <v>5438.49005543</v>
      </c>
      <c r="G48" s="130">
        <v>593.15539575</v>
      </c>
      <c r="H48" s="130">
        <v>1941.09146693</v>
      </c>
      <c r="I48" s="131">
        <v>12.241783847994798</v>
      </c>
      <c r="J48" s="131">
        <v>70.67940764005172</v>
      </c>
      <c r="K48" s="131">
        <v>42.31568212340128</v>
      </c>
      <c r="L48" s="131">
        <v>55.50100790091857</v>
      </c>
      <c r="M48" s="141"/>
      <c r="N48" s="104"/>
    </row>
    <row r="49" spans="3:14" ht="15.75">
      <c r="C49" s="67" t="s">
        <v>95</v>
      </c>
      <c r="D49" s="132">
        <v>3329.8715885</v>
      </c>
      <c r="E49" s="132">
        <v>2997.57943369</v>
      </c>
      <c r="F49" s="132">
        <v>2501.6395211199997</v>
      </c>
      <c r="G49" s="132">
        <v>-495.93991257000016</v>
      </c>
      <c r="H49" s="132">
        <v>-828.2320673800004</v>
      </c>
      <c r="I49" s="133">
        <v>-16.54467958367</v>
      </c>
      <c r="J49" s="133">
        <v>12.971539049959002</v>
      </c>
      <c r="K49" s="133">
        <v>-7.9414214805905825</v>
      </c>
      <c r="L49" s="133">
        <v>-24.872793000197714</v>
      </c>
      <c r="M49" s="141"/>
      <c r="N49" s="104"/>
    </row>
    <row r="50" spans="3:16" ht="15.75">
      <c r="C50" s="66" t="s">
        <v>118</v>
      </c>
      <c r="D50" s="132">
        <v>0</v>
      </c>
      <c r="E50" s="132">
        <v>102.556129</v>
      </c>
      <c r="F50" s="132">
        <v>100.858082</v>
      </c>
      <c r="G50" s="132">
        <v>-1.6980470000000025</v>
      </c>
      <c r="H50" s="132">
        <v>100.858082</v>
      </c>
      <c r="I50" s="133">
        <v>-1.6557245447514917</v>
      </c>
      <c r="J50" s="133">
        <v>0</v>
      </c>
      <c r="K50" s="133">
        <v>0</v>
      </c>
      <c r="L50" s="133">
        <v>0</v>
      </c>
      <c r="M50" s="141"/>
      <c r="N50" s="104"/>
      <c r="P50" s="104"/>
    </row>
    <row r="51" spans="3:14" ht="15.75">
      <c r="C51" s="66" t="s">
        <v>112</v>
      </c>
      <c r="D51" s="132">
        <v>13.958</v>
      </c>
      <c r="E51" s="132">
        <v>9.708</v>
      </c>
      <c r="F51" s="132">
        <v>850.489</v>
      </c>
      <c r="G51" s="132">
        <v>840.7810000000001</v>
      </c>
      <c r="H51" s="132">
        <v>836.5310000000001</v>
      </c>
      <c r="I51" s="133">
        <v>8660.70251339102</v>
      </c>
      <c r="J51" s="133">
        <v>-29.822270583968084</v>
      </c>
      <c r="K51" s="133">
        <v>-30.00720980533525</v>
      </c>
      <c r="L51" s="133">
        <v>5993.201031666428</v>
      </c>
      <c r="M51" s="141"/>
      <c r="N51" s="104"/>
    </row>
    <row r="52" spans="3:14" ht="15.75">
      <c r="C52" s="66" t="s">
        <v>119</v>
      </c>
      <c r="D52" s="132">
        <v>153.569</v>
      </c>
      <c r="E52" s="132">
        <v>1735.4910969900002</v>
      </c>
      <c r="F52" s="132">
        <v>1985.50345231</v>
      </c>
      <c r="G52" s="132">
        <v>250.01235531999987</v>
      </c>
      <c r="H52" s="132">
        <v>1831.93445231</v>
      </c>
      <c r="I52" s="133">
        <v>14.405856403044426</v>
      </c>
      <c r="J52" s="133">
        <v>1003.0600290134936</v>
      </c>
      <c r="K52" s="133">
        <v>1189.3370410780688</v>
      </c>
      <c r="L52" s="133">
        <v>1192.9064149079568</v>
      </c>
      <c r="M52" s="141"/>
      <c r="N52" s="104"/>
    </row>
    <row r="53" spans="3:14" ht="15.75">
      <c r="C53" s="73" t="s">
        <v>120</v>
      </c>
      <c r="D53" s="130">
        <v>102824.45887611585</v>
      </c>
      <c r="E53" s="130">
        <v>110460.31620214533</v>
      </c>
      <c r="F53" s="130">
        <v>111067.0558105339</v>
      </c>
      <c r="G53" s="130">
        <v>606.7396083885687</v>
      </c>
      <c r="H53" s="130">
        <v>8242.596934418048</v>
      </c>
      <c r="I53" s="131">
        <v>0.5492828820788627</v>
      </c>
      <c r="J53" s="131">
        <v>11.023754430429284</v>
      </c>
      <c r="K53" s="131">
        <v>10.577089035792762</v>
      </c>
      <c r="L53" s="131">
        <v>8.016183138244223</v>
      </c>
      <c r="M53" s="141"/>
      <c r="N53" s="104"/>
    </row>
    <row r="54" spans="3:14" ht="15.75">
      <c r="C54" s="47" t="s">
        <v>121</v>
      </c>
      <c r="D54" s="132">
        <v>77236.38527129269</v>
      </c>
      <c r="E54" s="132">
        <v>84950.31685923663</v>
      </c>
      <c r="F54" s="132">
        <v>84900.25141002896</v>
      </c>
      <c r="G54" s="132">
        <v>-50.06544920767192</v>
      </c>
      <c r="H54" s="132">
        <v>7663.866138736266</v>
      </c>
      <c r="I54" s="133">
        <v>-0.05893497641760511</v>
      </c>
      <c r="J54" s="133">
        <v>8.7770765802228</v>
      </c>
      <c r="K54" s="133">
        <v>12.136492285083978</v>
      </c>
      <c r="L54" s="133">
        <v>9.922611100735681</v>
      </c>
      <c r="M54" s="141"/>
      <c r="N54" s="104"/>
    </row>
    <row r="55" spans="3:14" ht="15.75">
      <c r="C55" s="66" t="s">
        <v>122</v>
      </c>
      <c r="D55" s="132">
        <v>36593.12093125672</v>
      </c>
      <c r="E55" s="132">
        <v>40616.72592563489</v>
      </c>
      <c r="F55" s="132">
        <v>38739.472922237466</v>
      </c>
      <c r="G55" s="132">
        <v>-1877.2530033974253</v>
      </c>
      <c r="H55" s="132">
        <v>2146.3519909807437</v>
      </c>
      <c r="I55" s="133">
        <v>-4.621871804326339</v>
      </c>
      <c r="J55" s="133">
        <v>13.492973567158128</v>
      </c>
      <c r="K55" s="133">
        <v>14.358235387185417</v>
      </c>
      <c r="L55" s="133">
        <v>5.865452129685379</v>
      </c>
      <c r="M55" s="141"/>
      <c r="N55" s="104"/>
    </row>
    <row r="56" spans="3:14" ht="15">
      <c r="C56" s="68" t="s">
        <v>119</v>
      </c>
      <c r="D56" s="132">
        <v>40643.26434003597</v>
      </c>
      <c r="E56" s="132">
        <v>44333.59093360174</v>
      </c>
      <c r="F56" s="132">
        <v>46160.7784877915</v>
      </c>
      <c r="G56" s="132">
        <v>1827.1875541897534</v>
      </c>
      <c r="H56" s="132">
        <v>5517.51414775553</v>
      </c>
      <c r="I56" s="133">
        <v>4.121451738313564</v>
      </c>
      <c r="J56" s="133">
        <v>4.490415549748785</v>
      </c>
      <c r="K56" s="133">
        <v>10.175466536517073</v>
      </c>
      <c r="L56" s="133">
        <v>13.57546997601878</v>
      </c>
      <c r="M56" s="141"/>
      <c r="N56" s="104"/>
    </row>
    <row r="57" spans="3:14" ht="15">
      <c r="C57" s="68" t="s">
        <v>123</v>
      </c>
      <c r="D57" s="132">
        <v>2123.54127409</v>
      </c>
      <c r="E57" s="132">
        <v>1313.0185257100002</v>
      </c>
      <c r="F57" s="132">
        <v>1399.5645060299998</v>
      </c>
      <c r="G57" s="132">
        <v>86.54598031999967</v>
      </c>
      <c r="H57" s="132">
        <v>-723.9767680600003</v>
      </c>
      <c r="I57" s="133">
        <v>6.591375416672121</v>
      </c>
      <c r="J57" s="133">
        <v>-24.4370824136119</v>
      </c>
      <c r="K57" s="133">
        <v>-35.39303068206263</v>
      </c>
      <c r="L57" s="133">
        <v>-34.09289835302333</v>
      </c>
      <c r="M57" s="141"/>
      <c r="N57" s="104"/>
    </row>
    <row r="58" spans="3:14" ht="15.75">
      <c r="C58" s="66" t="s">
        <v>124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3">
        <v>0</v>
      </c>
      <c r="J58" s="133">
        <v>0</v>
      </c>
      <c r="K58" s="133">
        <v>0</v>
      </c>
      <c r="L58" s="133">
        <v>0</v>
      </c>
      <c r="M58" s="141"/>
      <c r="N58" s="104"/>
    </row>
    <row r="59" spans="3:14" ht="15.75">
      <c r="C59" s="66" t="s">
        <v>125</v>
      </c>
      <c r="D59" s="132">
        <v>20098.15020961644</v>
      </c>
      <c r="E59" s="132">
        <v>22673.51812017739</v>
      </c>
      <c r="F59" s="132">
        <v>22803.338653787585</v>
      </c>
      <c r="G59" s="132">
        <v>129.82053361019643</v>
      </c>
      <c r="H59" s="132">
        <v>2705.1884441711445</v>
      </c>
      <c r="I59" s="133">
        <v>0.5725645791804487</v>
      </c>
      <c r="J59" s="133">
        <v>15.879207919804609</v>
      </c>
      <c r="K59" s="133">
        <v>15.854626700135219</v>
      </c>
      <c r="L59" s="133">
        <v>13.459887680990573</v>
      </c>
      <c r="M59" s="141"/>
      <c r="N59" s="104"/>
    </row>
    <row r="60" spans="3:14" ht="15.75">
      <c r="C60" s="66" t="s">
        <v>126</v>
      </c>
      <c r="D60" s="132">
        <v>2938.13294746</v>
      </c>
      <c r="E60" s="132">
        <v>2100.0778292900004</v>
      </c>
      <c r="F60" s="132">
        <v>1776.5883347000001</v>
      </c>
      <c r="G60" s="132">
        <v>-323.4894945900003</v>
      </c>
      <c r="H60" s="132">
        <v>-1161.54461276</v>
      </c>
      <c r="I60" s="133">
        <v>-15.40369076223077</v>
      </c>
      <c r="J60" s="133">
        <v>-27.74973519720793</v>
      </c>
      <c r="K60" s="133">
        <v>-16.812571348912883</v>
      </c>
      <c r="L60" s="133">
        <v>-39.533425938541995</v>
      </c>
      <c r="M60" s="141"/>
      <c r="N60" s="104"/>
    </row>
    <row r="61" spans="3:14" ht="15.75">
      <c r="C61" s="66" t="s">
        <v>127</v>
      </c>
      <c r="D61" s="132">
        <v>49.99372759</v>
      </c>
      <c r="E61" s="132">
        <v>52.38400469</v>
      </c>
      <c r="F61" s="132">
        <v>52.639825210000005</v>
      </c>
      <c r="G61" s="132">
        <v>0.25582052000000743</v>
      </c>
      <c r="H61" s="132">
        <v>2.646097620000006</v>
      </c>
      <c r="I61" s="133">
        <v>0.4883561719152852</v>
      </c>
      <c r="J61" s="133">
        <v>5.223961754783462</v>
      </c>
      <c r="K61" s="133">
        <v>5.65855112573378</v>
      </c>
      <c r="L61" s="133">
        <v>5.292859219661972</v>
      </c>
      <c r="M61" s="141"/>
      <c r="N61" s="104"/>
    </row>
    <row r="62" spans="3:14" ht="15.75">
      <c r="C62" s="66" t="s">
        <v>112</v>
      </c>
      <c r="D62" s="132">
        <v>16.095</v>
      </c>
      <c r="E62" s="132">
        <v>17.291</v>
      </c>
      <c r="F62" s="132">
        <v>17.546</v>
      </c>
      <c r="G62" s="132">
        <v>0.254999999999999</v>
      </c>
      <c r="H62" s="132">
        <v>1.4510000000000005</v>
      </c>
      <c r="I62" s="133">
        <v>1.4747556532299981</v>
      </c>
      <c r="J62" s="133">
        <v>38.751802595737864</v>
      </c>
      <c r="K62" s="133">
        <v>26.39619883040936</v>
      </c>
      <c r="L62" s="133">
        <v>9.0152221186704</v>
      </c>
      <c r="M62" s="141"/>
      <c r="N62" s="104"/>
    </row>
    <row r="63" spans="3:14" ht="15.75">
      <c r="C63" s="66" t="s">
        <v>128</v>
      </c>
      <c r="D63" s="132">
        <v>95.815842</v>
      </c>
      <c r="E63" s="132">
        <v>26.951546309999998</v>
      </c>
      <c r="F63" s="132">
        <v>75.4607244</v>
      </c>
      <c r="G63" s="132">
        <v>48.509178090000006</v>
      </c>
      <c r="H63" s="132">
        <v>-20.3551176</v>
      </c>
      <c r="I63" s="133">
        <v>179.98662314971276</v>
      </c>
      <c r="J63" s="133">
        <v>-81.73227782019733</v>
      </c>
      <c r="K63" s="133">
        <v>-71.69905411013077</v>
      </c>
      <c r="L63" s="133">
        <v>-21.2440001310013</v>
      </c>
      <c r="M63" s="141"/>
      <c r="N63" s="104"/>
    </row>
    <row r="64" spans="3:14" ht="15.75">
      <c r="C64" s="66" t="s">
        <v>129</v>
      </c>
      <c r="D64" s="132">
        <v>13243.223403590418</v>
      </c>
      <c r="E64" s="132">
        <v>14245.046675122398</v>
      </c>
      <c r="F64" s="132">
        <v>14559.492914275863</v>
      </c>
      <c r="G64" s="132">
        <v>314.4462391534653</v>
      </c>
      <c r="H64" s="132">
        <v>1316.2695106854444</v>
      </c>
      <c r="I64" s="133">
        <v>2.207407573487389</v>
      </c>
      <c r="J64" s="133">
        <v>11.561909050565953</v>
      </c>
      <c r="K64" s="133">
        <v>9.438653329678262</v>
      </c>
      <c r="L64" s="133">
        <v>9.939192827696207</v>
      </c>
      <c r="M64" s="141"/>
      <c r="N64" s="104"/>
    </row>
    <row r="65" spans="3:14" ht="15.75">
      <c r="C65" s="66" t="s">
        <v>110</v>
      </c>
      <c r="D65" s="132">
        <v>-12976.878799523718</v>
      </c>
      <c r="E65" s="132">
        <v>-14918.288358391093</v>
      </c>
      <c r="F65" s="132">
        <v>-14517.826557898532</v>
      </c>
      <c r="G65" s="132">
        <v>400.46180049256145</v>
      </c>
      <c r="H65" s="132">
        <v>-1540.947758374814</v>
      </c>
      <c r="I65" s="133">
        <v>-2.6843682792021752</v>
      </c>
      <c r="J65" s="133">
        <v>-7.381003267941836</v>
      </c>
      <c r="K65" s="133">
        <v>13.32443763768197</v>
      </c>
      <c r="L65" s="133">
        <v>11.8745638468271</v>
      </c>
      <c r="M65" s="141"/>
      <c r="N65" s="104"/>
    </row>
    <row r="66" spans="3:14" ht="15.75">
      <c r="C66" s="69"/>
      <c r="D66" s="134"/>
      <c r="E66" s="134"/>
      <c r="F66" s="134"/>
      <c r="G66" s="134"/>
      <c r="H66" s="134"/>
      <c r="I66" s="134"/>
      <c r="J66" s="134"/>
      <c r="K66" s="134"/>
      <c r="L66" s="134"/>
      <c r="M66" s="141"/>
      <c r="N66" s="104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41"/>
      <c r="N67" s="104"/>
    </row>
    <row r="68" spans="3:14" ht="19.5">
      <c r="C68" s="193" t="s">
        <v>159</v>
      </c>
      <c r="D68" s="193"/>
      <c r="E68" s="193"/>
      <c r="F68" s="193"/>
      <c r="G68" s="193"/>
      <c r="H68" s="193"/>
      <c r="I68" s="193"/>
      <c r="J68" s="193"/>
      <c r="K68" s="193"/>
      <c r="L68" s="194"/>
      <c r="M68" s="141"/>
      <c r="N68" s="104"/>
    </row>
    <row r="69" spans="3:14" ht="16.5">
      <c r="C69" s="85"/>
      <c r="D69" s="189" t="s">
        <v>158</v>
      </c>
      <c r="E69" s="189"/>
      <c r="F69" s="189"/>
      <c r="G69" s="86" t="s">
        <v>1</v>
      </c>
      <c r="H69" s="86"/>
      <c r="I69" s="87" t="s">
        <v>2</v>
      </c>
      <c r="J69" s="189" t="s">
        <v>144</v>
      </c>
      <c r="K69" s="189"/>
      <c r="L69" s="190"/>
      <c r="M69" s="141"/>
      <c r="N69" s="104"/>
    </row>
    <row r="70" spans="3:14" ht="16.5">
      <c r="C70" s="88"/>
      <c r="D70" s="89">
        <f>D5</f>
        <v>42125</v>
      </c>
      <c r="E70" s="89">
        <f>E5</f>
        <v>42461</v>
      </c>
      <c r="F70" s="89">
        <f>F5</f>
        <v>42491</v>
      </c>
      <c r="G70" s="90" t="s">
        <v>4</v>
      </c>
      <c r="H70" s="90" t="s">
        <v>5</v>
      </c>
      <c r="I70" s="90" t="s">
        <v>4</v>
      </c>
      <c r="J70" s="89">
        <f>J5</f>
        <v>42430</v>
      </c>
      <c r="K70" s="89">
        <f>K5</f>
        <v>42461</v>
      </c>
      <c r="L70" s="89">
        <f>L5</f>
        <v>42491</v>
      </c>
      <c r="M70" s="141"/>
      <c r="N70" s="104"/>
    </row>
    <row r="71" spans="3:14" ht="15.75">
      <c r="C71" s="46" t="s">
        <v>93</v>
      </c>
      <c r="D71" s="135">
        <v>105222.81968785083</v>
      </c>
      <c r="E71" s="135">
        <v>121509.14757049535</v>
      </c>
      <c r="F71" s="135">
        <v>123290.35632458275</v>
      </c>
      <c r="G71" s="135">
        <v>1781.2087540874054</v>
      </c>
      <c r="H71" s="135">
        <v>18067.536636731922</v>
      </c>
      <c r="I71" s="136">
        <v>1.4659050694549647</v>
      </c>
      <c r="J71" s="136">
        <v>18.42555713434902</v>
      </c>
      <c r="K71" s="136">
        <v>18.85242736829206</v>
      </c>
      <c r="L71" s="136">
        <v>17.170739853846566</v>
      </c>
      <c r="M71" s="141"/>
      <c r="N71" s="104"/>
    </row>
    <row r="72" spans="3:14" ht="15.75">
      <c r="C72" s="46" t="s">
        <v>6</v>
      </c>
      <c r="D72" s="135">
        <v>21800.448730400014</v>
      </c>
      <c r="E72" s="135">
        <v>34934.51915755185</v>
      </c>
      <c r="F72" s="135">
        <v>35000.146324217974</v>
      </c>
      <c r="G72" s="135">
        <v>65.62716666612687</v>
      </c>
      <c r="H72" s="135">
        <v>13199.69759381796</v>
      </c>
      <c r="I72" s="136">
        <v>0.18785764982238246</v>
      </c>
      <c r="J72" s="136">
        <v>75.077446280604</v>
      </c>
      <c r="K72" s="136">
        <v>56.49567966905919</v>
      </c>
      <c r="L72" s="136">
        <v>60.54782521706268</v>
      </c>
      <c r="M72" s="141"/>
      <c r="N72" s="104"/>
    </row>
    <row r="73" spans="3:14" ht="15.75">
      <c r="C73" s="46" t="s">
        <v>7</v>
      </c>
      <c r="D73" s="135">
        <v>83422.37095745081</v>
      </c>
      <c r="E73" s="135">
        <v>86574.6284129435</v>
      </c>
      <c r="F73" s="135">
        <v>88290.21000036478</v>
      </c>
      <c r="G73" s="135">
        <v>1715.5815874212858</v>
      </c>
      <c r="H73" s="135">
        <v>4867.839042913969</v>
      </c>
      <c r="I73" s="136">
        <v>1.9816216585283024</v>
      </c>
      <c r="J73" s="136">
        <v>5.618967813140734</v>
      </c>
      <c r="K73" s="136">
        <v>8.337026558205359</v>
      </c>
      <c r="L73" s="136">
        <v>5.835172253012106</v>
      </c>
      <c r="M73" s="141"/>
      <c r="N73" s="104"/>
    </row>
    <row r="74" spans="3:14" ht="15.75">
      <c r="C74" s="49" t="s">
        <v>130</v>
      </c>
      <c r="D74" s="137">
        <v>5487.116687375135</v>
      </c>
      <c r="E74" s="137">
        <v>225.53023448098793</v>
      </c>
      <c r="F74" s="137">
        <v>1833.5469462856254</v>
      </c>
      <c r="G74" s="137">
        <v>1608.0167118046375</v>
      </c>
      <c r="H74" s="137">
        <v>-3653.56974108951</v>
      </c>
      <c r="I74" s="138">
        <v>712.9938544626451</v>
      </c>
      <c r="J74" s="138">
        <v>-68.49592057434872</v>
      </c>
      <c r="K74" s="138">
        <v>-92.60510799410133</v>
      </c>
      <c r="L74" s="138">
        <v>-66.58450966599115</v>
      </c>
      <c r="M74" s="141"/>
      <c r="N74" s="104"/>
    </row>
    <row r="75" spans="3:14" ht="15.75">
      <c r="C75" s="49" t="s">
        <v>131</v>
      </c>
      <c r="D75" s="137">
        <v>77935.25427007567</v>
      </c>
      <c r="E75" s="137">
        <v>86349.0981784625</v>
      </c>
      <c r="F75" s="137">
        <v>86456.66305407915</v>
      </c>
      <c r="G75" s="137">
        <v>107.56487561664835</v>
      </c>
      <c r="H75" s="137">
        <v>8521.408784003477</v>
      </c>
      <c r="I75" s="138">
        <v>0.1245697730326471</v>
      </c>
      <c r="J75" s="138">
        <v>12.678078493494683</v>
      </c>
      <c r="K75" s="138">
        <v>12.34228807970567</v>
      </c>
      <c r="L75" s="138">
        <v>10.933959045637478</v>
      </c>
      <c r="M75" s="141"/>
      <c r="N75" s="104"/>
    </row>
    <row r="76" spans="3:14" ht="15.75">
      <c r="C76" s="54" t="s">
        <v>10</v>
      </c>
      <c r="D76" s="137">
        <v>2919.02162931</v>
      </c>
      <c r="E76" s="137">
        <v>3357.82537584</v>
      </c>
      <c r="F76" s="137">
        <v>3277.6774164299995</v>
      </c>
      <c r="G76" s="137">
        <v>-80.14795941000057</v>
      </c>
      <c r="H76" s="137">
        <v>358.65578711999933</v>
      </c>
      <c r="I76" s="138">
        <v>-2.3869007598392633</v>
      </c>
      <c r="J76" s="138">
        <v>11.449425929731282</v>
      </c>
      <c r="K76" s="138">
        <v>14.724119982574942</v>
      </c>
      <c r="L76" s="138">
        <v>12.286849248348275</v>
      </c>
      <c r="M76" s="141"/>
      <c r="N76" s="104"/>
    </row>
    <row r="77" spans="3:14" ht="15.75">
      <c r="C77" s="54" t="s">
        <v>11</v>
      </c>
      <c r="D77" s="137">
        <v>192.69287645</v>
      </c>
      <c r="E77" s="137">
        <v>238.80893814</v>
      </c>
      <c r="F77" s="137">
        <v>266.75587902</v>
      </c>
      <c r="G77" s="137">
        <v>27.94694088</v>
      </c>
      <c r="H77" s="137">
        <v>74.06300257000001</v>
      </c>
      <c r="I77" s="138">
        <v>11.702636047741358</v>
      </c>
      <c r="J77" s="138">
        <v>36.23440234008237</v>
      </c>
      <c r="K77" s="138">
        <v>26.29902696169553</v>
      </c>
      <c r="L77" s="138">
        <v>38.435776108837054</v>
      </c>
      <c r="M77" s="141"/>
      <c r="N77" s="104"/>
    </row>
    <row r="78" spans="3:14" ht="15.75">
      <c r="C78" s="54" t="s">
        <v>12</v>
      </c>
      <c r="D78" s="137">
        <v>2124.8313405999997</v>
      </c>
      <c r="E78" s="137">
        <v>2054.4122707899996</v>
      </c>
      <c r="F78" s="137">
        <v>2122.21069308</v>
      </c>
      <c r="G78" s="137">
        <v>67.79842229000042</v>
      </c>
      <c r="H78" s="137">
        <v>-2.620647519999693</v>
      </c>
      <c r="I78" s="138">
        <v>3.3001371367359167</v>
      </c>
      <c r="J78" s="138">
        <v>-1.0329577600536224</v>
      </c>
      <c r="K78" s="138">
        <v>-2.7752966176125144</v>
      </c>
      <c r="L78" s="138">
        <v>-0.12333437811867397</v>
      </c>
      <c r="M78" s="141"/>
      <c r="N78" s="104"/>
    </row>
    <row r="79" spans="3:14" ht="15.75">
      <c r="C79" s="54" t="s">
        <v>132</v>
      </c>
      <c r="D79" s="137">
        <v>30300.31293843669</v>
      </c>
      <c r="E79" s="137">
        <v>33756.1198149538</v>
      </c>
      <c r="F79" s="137">
        <v>33660.70665970446</v>
      </c>
      <c r="G79" s="137">
        <v>-95.4131552493418</v>
      </c>
      <c r="H79" s="137">
        <v>3360.39372126777</v>
      </c>
      <c r="I79" s="138">
        <v>-0.28265439206989135</v>
      </c>
      <c r="J79" s="138">
        <v>15.273752081261918</v>
      </c>
      <c r="K79" s="138">
        <v>13.586529509544452</v>
      </c>
      <c r="L79" s="138">
        <v>11.09029378044815</v>
      </c>
      <c r="M79" s="141"/>
      <c r="N79" s="104"/>
    </row>
    <row r="80" spans="3:14" ht="15.75">
      <c r="C80" s="54" t="s">
        <v>14</v>
      </c>
      <c r="D80" s="137">
        <v>42398.395485278976</v>
      </c>
      <c r="E80" s="137">
        <v>46941.93177873869</v>
      </c>
      <c r="F80" s="137">
        <v>47129.31240584469</v>
      </c>
      <c r="G80" s="137">
        <v>187.38062710600207</v>
      </c>
      <c r="H80" s="137">
        <v>4730.916920565716</v>
      </c>
      <c r="I80" s="138">
        <v>0.39917536412694454</v>
      </c>
      <c r="J80" s="138">
        <v>11.548024240622835</v>
      </c>
      <c r="K80" s="138">
        <v>11.992942017689161</v>
      </c>
      <c r="L80" s="138">
        <v>11.158245179840176</v>
      </c>
      <c r="M80" s="141"/>
      <c r="N80" s="104"/>
    </row>
    <row r="81" spans="3:14" ht="15.75">
      <c r="C81" s="54"/>
      <c r="D81" s="137"/>
      <c r="E81" s="137"/>
      <c r="F81" s="137"/>
      <c r="G81" s="135"/>
      <c r="H81" s="135"/>
      <c r="I81" s="136"/>
      <c r="J81" s="136"/>
      <c r="K81" s="136"/>
      <c r="L81" s="136"/>
      <c r="M81" s="141"/>
      <c r="N81" s="104"/>
    </row>
    <row r="82" spans="3:14" ht="15.75">
      <c r="C82" s="46" t="s">
        <v>102</v>
      </c>
      <c r="D82" s="135">
        <v>105222.8196889168</v>
      </c>
      <c r="E82" s="135">
        <v>121509.14656913598</v>
      </c>
      <c r="F82" s="135">
        <v>123290.35574072597</v>
      </c>
      <c r="G82" s="135">
        <v>1781.2091715899878</v>
      </c>
      <c r="H82" s="135">
        <v>18067.536051809162</v>
      </c>
      <c r="I82" s="136">
        <v>1.465905425133177</v>
      </c>
      <c r="J82" s="136">
        <v>18.425557136223134</v>
      </c>
      <c r="K82" s="136">
        <v>18.85242638882679</v>
      </c>
      <c r="L82" s="136">
        <v>17.170739298969984</v>
      </c>
      <c r="M82" s="141"/>
      <c r="N82" s="104"/>
    </row>
    <row r="83" spans="3:14" ht="15.75">
      <c r="C83" s="46" t="s">
        <v>133</v>
      </c>
      <c r="D83" s="135">
        <v>79906.77135709269</v>
      </c>
      <c r="E83" s="135">
        <v>87871.08678595253</v>
      </c>
      <c r="F83" s="135">
        <v>87738.94128339506</v>
      </c>
      <c r="G83" s="135">
        <v>-132.14550255746872</v>
      </c>
      <c r="H83" s="135">
        <v>7832.169926302377</v>
      </c>
      <c r="I83" s="136">
        <v>-0.15038564719173825</v>
      </c>
      <c r="J83" s="136">
        <v>8.76796916354905</v>
      </c>
      <c r="K83" s="136">
        <v>12.072363358120576</v>
      </c>
      <c r="L83" s="136">
        <v>9.801634821786841</v>
      </c>
      <c r="M83" s="141"/>
      <c r="N83" s="104"/>
    </row>
    <row r="84" spans="3:14" ht="15.75">
      <c r="C84" s="49" t="s">
        <v>134</v>
      </c>
      <c r="D84" s="137">
        <v>2670.3860858</v>
      </c>
      <c r="E84" s="137">
        <v>2920.7699267158987</v>
      </c>
      <c r="F84" s="137">
        <v>2838.6898733661046</v>
      </c>
      <c r="G84" s="137">
        <v>-82.08005334979407</v>
      </c>
      <c r="H84" s="137">
        <v>168.3037875661048</v>
      </c>
      <c r="I84" s="138">
        <v>-2.810219750587631</v>
      </c>
      <c r="J84" s="138">
        <v>8.495957730706106</v>
      </c>
      <c r="K84" s="138">
        <v>10.238745112175247</v>
      </c>
      <c r="L84" s="138">
        <v>6.302601277810509</v>
      </c>
      <c r="M84" s="141"/>
      <c r="N84" s="104"/>
    </row>
    <row r="85" spans="3:14" ht="15.75">
      <c r="C85" s="49" t="s">
        <v>135</v>
      </c>
      <c r="D85" s="137">
        <v>36593.12093125672</v>
      </c>
      <c r="E85" s="137">
        <v>40616.72592563489</v>
      </c>
      <c r="F85" s="137">
        <v>38739.47292223746</v>
      </c>
      <c r="G85" s="137">
        <v>-1877.2530033974326</v>
      </c>
      <c r="H85" s="137">
        <v>2146.3519909807364</v>
      </c>
      <c r="I85" s="138">
        <v>-4.621871804326357</v>
      </c>
      <c r="J85" s="138">
        <v>13.492973567158128</v>
      </c>
      <c r="K85" s="138">
        <v>14.358235387185417</v>
      </c>
      <c r="L85" s="138">
        <v>5.865452129685379</v>
      </c>
      <c r="M85" s="141"/>
      <c r="N85" s="104"/>
    </row>
    <row r="86" spans="3:14" ht="15.75">
      <c r="C86" s="49" t="s">
        <v>136</v>
      </c>
      <c r="D86" s="137">
        <v>40643.26434003596</v>
      </c>
      <c r="E86" s="137">
        <v>44333.59093360174</v>
      </c>
      <c r="F86" s="137">
        <v>46160.7784877915</v>
      </c>
      <c r="G86" s="137">
        <v>1827.1875541897534</v>
      </c>
      <c r="H86" s="137">
        <v>5517.514147755537</v>
      </c>
      <c r="I86" s="138">
        <v>4.121451738313564</v>
      </c>
      <c r="J86" s="138">
        <v>4.490415549748785</v>
      </c>
      <c r="K86" s="138">
        <v>10.175466536517073</v>
      </c>
      <c r="L86" s="138">
        <v>13.57546997601878</v>
      </c>
      <c r="M86" s="141"/>
      <c r="N86" s="104"/>
    </row>
    <row r="87" spans="3:14" ht="15.75">
      <c r="C87" s="49" t="s">
        <v>21</v>
      </c>
      <c r="D87" s="137">
        <v>0</v>
      </c>
      <c r="E87" s="137">
        <v>0</v>
      </c>
      <c r="F87" s="137">
        <v>0</v>
      </c>
      <c r="G87" s="137">
        <v>0</v>
      </c>
      <c r="H87" s="137">
        <v>0</v>
      </c>
      <c r="I87" s="138">
        <v>0</v>
      </c>
      <c r="J87" s="138">
        <v>0</v>
      </c>
      <c r="K87" s="138">
        <v>0</v>
      </c>
      <c r="L87" s="138">
        <v>0</v>
      </c>
      <c r="M87" s="141"/>
      <c r="N87" s="104"/>
    </row>
    <row r="88" spans="3:14" ht="15.75">
      <c r="C88" s="71" t="s">
        <v>15</v>
      </c>
      <c r="D88" s="139">
        <v>25316.048331824113</v>
      </c>
      <c r="E88" s="139">
        <v>33638.05978318344</v>
      </c>
      <c r="F88" s="139">
        <v>35551.414457330895</v>
      </c>
      <c r="G88" s="139">
        <v>1913.3546741474565</v>
      </c>
      <c r="H88" s="139">
        <v>10235.366125506782</v>
      </c>
      <c r="I88" s="140">
        <v>5.688064907667456</v>
      </c>
      <c r="J88" s="140">
        <v>50.445250380043426</v>
      </c>
      <c r="K88" s="140">
        <v>41.160584174930435</v>
      </c>
      <c r="L88" s="140">
        <v>40.430346756133275</v>
      </c>
      <c r="M88" s="141"/>
      <c r="N88" s="104"/>
    </row>
    <row r="89" spans="13:14" ht="15">
      <c r="M89" s="141"/>
      <c r="N89" s="104"/>
    </row>
    <row r="90" spans="13:14" ht="15">
      <c r="M90" s="141"/>
      <c r="N90" s="104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Hamauka, Grace</cp:lastModifiedBy>
  <cp:lastPrinted>2016-06-30T13:46:11Z</cp:lastPrinted>
  <dcterms:created xsi:type="dcterms:W3CDTF">2013-04-23T13:55:53Z</dcterms:created>
  <dcterms:modified xsi:type="dcterms:W3CDTF">2016-06-30T17:01:07Z</dcterms:modified>
  <cp:category/>
  <cp:version/>
  <cp:contentType/>
  <cp:contentStatus/>
</cp:coreProperties>
</file>