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BF298C04-1AD1-4E20-A6B0-C3E0BE5A13AE}" xr6:coauthVersionLast="41" xr6:coauthVersionMax="45" xr10:uidLastSave="{00000000-0000-0000-0000-000000000000}"/>
  <bookViews>
    <workbookView xWindow="-21720" yWindow="-2190" windowWidth="21840" windowHeight="1314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37" l="1"/>
  <c r="B72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<sst xmlns="http://schemas.openxmlformats.org/spreadsheetml/2006/main" count="331" uniqueCount="126">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</sst>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&quot;£&quot;#,##0;[Red]\-&quot;£&quot;#,##0"/>
    <numFmt numFmtId="187" formatCode="_-&quot;£&quot;* #,##0.00_-;\-&quot;£&quot;* #,##0.00_-;_-&quot;£&quot;* &quot;-&quot;??_-;_-@_-"/>
    <numFmt numFmtId="188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</font>
    <font>
      <u/>
      <sz val="10"/>
      <color indexed="1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3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8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9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87" fontId="5" fillId="0" borderId="0"/>
    <xf numFmtId="186" fontId="5" fillId="0" borderId="0"/>
    <xf numFmtId="187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5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5" fillId="0" borderId="0"/>
    <xf numFmtId="0" fontId="5" fillId="0" borderId="0"/>
  </cellStyleXfs>
  <cellXfs count="29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1" fontId="94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1" fontId="116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3" fillId="63" borderId="23" xfId="620" applyNumberFormat="1" applyFont="1" applyFill="1" applyBorder="1" applyAlignment="1">
      <alignment horizontal="left" indent="1"/>
    </xf>
    <xf numFmtId="171" fontId="117" fillId="63" borderId="23" xfId="620" applyNumberFormat="1" applyFont="1" applyFill="1" applyBorder="1" applyAlignment="1">
      <alignment horizontal="left" indent="2"/>
    </xf>
    <xf numFmtId="171" fontId="114" fillId="63" borderId="23" xfId="620" applyNumberFormat="1" applyFont="1" applyFill="1" applyBorder="1" applyAlignment="1">
      <alignment horizontal="left" indent="2"/>
    </xf>
    <xf numFmtId="171" fontId="120" fillId="63" borderId="24" xfId="620" applyNumberFormat="1" applyFont="1" applyFill="1" applyBorder="1"/>
    <xf numFmtId="0" fontId="5" fillId="0" borderId="0" xfId="620" applyFont="1" applyAlignment="1">
      <alignment horizontal="center"/>
    </xf>
    <xf numFmtId="171" fontId="116" fillId="63" borderId="24" xfId="620" applyNumberFormat="1" applyFont="1" applyFill="1" applyBorder="1" applyAlignment="1">
      <alignment horizontal="left" indent="1"/>
    </xf>
    <xf numFmtId="171" fontId="118" fillId="63" borderId="36" xfId="620" applyNumberFormat="1" applyFont="1" applyFill="1" applyBorder="1" applyAlignment="1">
      <alignment horizontal="right"/>
    </xf>
    <xf numFmtId="171" fontId="119" fillId="63" borderId="36" xfId="620" applyNumberFormat="1" applyFont="1" applyFill="1" applyBorder="1" applyAlignment="1">
      <alignment horizontal="right"/>
    </xf>
    <xf numFmtId="171" fontId="119" fillId="63" borderId="35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71" fontId="118" fillId="63" borderId="37" xfId="620" applyNumberFormat="1" applyFont="1" applyFill="1" applyBorder="1" applyAlignment="1">
      <alignment horizontal="right"/>
    </xf>
    <xf numFmtId="171" fontId="118" fillId="63" borderId="38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9" fillId="64" borderId="19" xfId="620" applyNumberFormat="1" applyFont="1" applyFill="1" applyBorder="1" applyAlignment="1">
      <alignment horizontal="right"/>
    </xf>
    <xf numFmtId="171" fontId="119" fillId="64" borderId="0" xfId="620" applyNumberFormat="1" applyFont="1" applyFill="1" applyAlignment="1">
      <alignment horizontal="right"/>
    </xf>
    <xf numFmtId="171" fontId="119" fillId="64" borderId="36" xfId="620" applyNumberFormat="1" applyFont="1" applyFill="1" applyBorder="1" applyAlignment="1">
      <alignment horizontal="right"/>
    </xf>
    <xf numFmtId="171" fontId="119" fillId="64" borderId="35" xfId="620" applyNumberFormat="1" applyFont="1" applyFill="1" applyBorder="1" applyAlignment="1">
      <alignment horizontal="right"/>
    </xf>
    <xf numFmtId="171" fontId="118" fillId="64" borderId="46" xfId="620" applyNumberFormat="1" applyFont="1" applyFill="1" applyBorder="1" applyAlignment="1">
      <alignment horizontal="right"/>
    </xf>
    <xf numFmtId="171" fontId="118" fillId="64" borderId="14" xfId="620" applyNumberFormat="1" applyFont="1" applyFill="1" applyBorder="1" applyAlignment="1">
      <alignment horizontal="right"/>
    </xf>
    <xf numFmtId="171" fontId="118" fillId="64" borderId="37" xfId="620" applyNumberFormat="1" applyFont="1" applyFill="1" applyBorder="1" applyAlignment="1">
      <alignment horizontal="right"/>
    </xf>
    <xf numFmtId="171" fontId="118" fillId="64" borderId="38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3" fontId="119" fillId="63" borderId="34" xfId="346" applyNumberFormat="1" applyFont="1" applyFill="1" applyBorder="1" applyAlignment="1">
      <alignment horizontal="right"/>
    </xf>
    <xf numFmtId="180" fontId="119" fillId="63" borderId="34" xfId="620" applyNumberFormat="1" applyFont="1" applyFill="1" applyBorder="1" applyAlignment="1">
      <alignment horizontal="right"/>
    </xf>
    <xf numFmtId="180" fontId="119" fillId="63" borderId="35" xfId="620" applyNumberFormat="1" applyFont="1" applyFill="1" applyBorder="1" applyAlignment="1">
      <alignment horizontal="right"/>
    </xf>
    <xf numFmtId="180" fontId="119" fillId="63" borderId="48" xfId="620" applyNumberFormat="1" applyFont="1" applyFill="1" applyBorder="1" applyAlignment="1">
      <alignment horizontal="right"/>
    </xf>
    <xf numFmtId="180" fontId="119" fillId="63" borderId="38" xfId="620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83" fontId="119" fillId="63" borderId="36" xfId="346" applyNumberFormat="1" applyFont="1" applyFill="1" applyBorder="1" applyAlignment="1">
      <alignment horizontal="right"/>
    </xf>
    <xf numFmtId="183" fontId="119" fillId="64" borderId="36" xfId="346" applyNumberFormat="1" applyFont="1" applyFill="1" applyBorder="1" applyAlignment="1">
      <alignment horizontal="right"/>
    </xf>
    <xf numFmtId="183" fontId="47" fillId="63" borderId="36" xfId="346" applyNumberFormat="1" applyFont="1" applyFill="1" applyBorder="1" applyAlignment="1">
      <alignment horizontal="right"/>
    </xf>
    <xf numFmtId="171" fontId="47" fillId="63" borderId="36" xfId="620" applyNumberFormat="1" applyFont="1" applyFill="1" applyBorder="1" applyAlignment="1">
      <alignment horizontal="right"/>
    </xf>
    <xf numFmtId="171" fontId="47" fillId="63" borderId="35" xfId="620" applyNumberFormat="1" applyFont="1" applyFill="1" applyBorder="1" applyAlignment="1">
      <alignment horizontal="right"/>
    </xf>
    <xf numFmtId="183" fontId="118" fillId="63" borderId="37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7" fillId="64" borderId="36" xfId="620" applyNumberFormat="1" applyFont="1" applyFill="1" applyBorder="1" applyAlignment="1">
      <alignment horizontal="center"/>
    </xf>
    <xf numFmtId="171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9" fontId="0" fillId="0" borderId="0" xfId="321" applyFont="1"/>
    <xf numFmtId="171" fontId="118" fillId="64" borderId="47" xfId="620" applyNumberFormat="1" applyFont="1" applyFill="1" applyBorder="1" applyAlignment="1">
      <alignment horizontal="right"/>
    </xf>
    <xf numFmtId="171" fontId="118" fillId="64" borderId="34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9" fillId="64" borderId="41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/>
    <xf numFmtId="171" fontId="118" fillId="64" borderId="36" xfId="620" applyNumberFormat="1" applyFont="1" applyFill="1" applyBorder="1"/>
    <xf numFmtId="171" fontId="119" fillId="64" borderId="36" xfId="620" applyNumberFormat="1" applyFont="1" applyFill="1" applyBorder="1"/>
    <xf numFmtId="171" fontId="114" fillId="64" borderId="37" xfId="620" applyNumberFormat="1" applyFont="1" applyFill="1" applyBorder="1"/>
    <xf numFmtId="171" fontId="118" fillId="64" borderId="35" xfId="620" applyNumberFormat="1" applyFont="1" applyFill="1" applyBorder="1"/>
    <xf numFmtId="171" fontId="119" fillId="64" borderId="35" xfId="620" applyNumberFormat="1" applyFont="1" applyFill="1" applyBorder="1"/>
    <xf numFmtId="171" fontId="114" fillId="64" borderId="38" xfId="620" applyNumberFormat="1" applyFont="1" applyFill="1" applyBorder="1"/>
    <xf numFmtId="171" fontId="47" fillId="64" borderId="36" xfId="620" applyNumberFormat="1" applyFont="1" applyFill="1" applyBorder="1"/>
    <xf numFmtId="171" fontId="118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8" fillId="64" borderId="38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3" fillId="62" borderId="54" xfId="620" applyNumberFormat="1" applyFont="1" applyFill="1" applyBorder="1" applyAlignment="1">
      <alignment horizontal="center"/>
    </xf>
    <xf numFmtId="171" fontId="123" fillId="62" borderId="52" xfId="620" applyNumberFormat="1" applyFont="1" applyFill="1" applyBorder="1" applyAlignment="1">
      <alignment horizontal="center"/>
    </xf>
    <xf numFmtId="171" fontId="123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3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[18]IR!$C$321:$D$356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[18]IR!$M$321:$M$356</c:f>
              <c:numCache>
                <c:formatCode>General</c:formatCode>
                <c:ptCount val="36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  <c:pt idx="31">
                  <c:v>9.9475278246218135</c:v>
                </c:pt>
                <c:pt idx="32">
                  <c:v>9.9253003227323546</c:v>
                </c:pt>
                <c:pt idx="33">
                  <c:v>10.666247419307615</c:v>
                </c:pt>
                <c:pt idx="34">
                  <c:v>10.038946595359162</c:v>
                </c:pt>
                <c:pt idx="35">
                  <c:v>10.626822591795907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86-47D8-946B-34CACFA54F1F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[18]IR!$C$321:$D$356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[18]IR!$F$321:$F$356</c:f>
              <c:numCache>
                <c:formatCode>General</c:formatCode>
                <c:ptCount val="3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86-47D8-946B-34CACFA54F1F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[18]IR!$C$321:$D$356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[18]IR!$L$321:$L$356</c:f>
              <c:numCache>
                <c:formatCode>General</c:formatCode>
                <c:ptCount val="36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  <c:pt idx="31">
                  <c:v>5.7693429043254918</c:v>
                </c:pt>
                <c:pt idx="32">
                  <c:v>5.5549934021677858</c:v>
                </c:pt>
                <c:pt idx="33">
                  <c:v>5.6163375312403572</c:v>
                </c:pt>
                <c:pt idx="34">
                  <c:v>5.494681232510116</c:v>
                </c:pt>
                <c:pt idx="35">
                  <c:v>5.4665002886327114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86-47D8-946B-34CACFA5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-NCPI'!$A$145:$B$180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-NCPI'!$E$145:$E$180</c:f>
              <c:numCache>
                <c:formatCode>General</c:formatCode>
                <c:ptCount val="36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4.5029590869654754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3.7054196386323497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2.4605516508823229</c:v>
                </c:pt>
                <c:pt idx="35">
                  <c:v>2.587889962856039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1B-4569-8275-12550AB02C8B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-NCPI'!$A$145:$B$180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-NCPI'!$D$145:$D$180</c:f>
              <c:numCache>
                <c:formatCode>General</c:formatCode>
                <c:ptCount val="36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B-4569-8275-12550AB0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December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1</xdr:row>
      <xdr:rowOff>42334</xdr:rowOff>
    </xdr:from>
    <xdr:to>
      <xdr:col>10</xdr:col>
      <xdr:colOff>21166</xdr:colOff>
      <xdr:row>16</xdr:row>
      <xdr:rowOff>74083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8D50F3C-0035-43E9-985B-A70214793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63499</xdr:colOff>
      <xdr:row>19</xdr:row>
      <xdr:rowOff>31751</xdr:rowOff>
    </xdr:from>
    <xdr:to>
      <xdr:col>9</xdr:col>
      <xdr:colOff>603251</xdr:colOff>
      <xdr:row>33</xdr:row>
      <xdr:rowOff>74084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0B2C2BD-F5F5-4103-99DA-161127EC1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  <row r="352">
          <cell r="C352"/>
          <cell r="D352" t="str">
            <v>A</v>
          </cell>
          <cell r="F352">
            <v>6.5</v>
          </cell>
          <cell r="L352">
            <v>5.7693429043254918</v>
          </cell>
          <cell r="M352">
            <v>9.9475278246218135</v>
          </cell>
        </row>
        <row r="353">
          <cell r="C353"/>
          <cell r="D353" t="str">
            <v>S</v>
          </cell>
          <cell r="F353">
            <v>6.5</v>
          </cell>
          <cell r="L353">
            <v>5.5549934021677858</v>
          </cell>
          <cell r="M353">
            <v>9.9253003227323546</v>
          </cell>
        </row>
        <row r="354">
          <cell r="C354"/>
          <cell r="D354" t="str">
            <v>O</v>
          </cell>
          <cell r="F354">
            <v>6.5</v>
          </cell>
          <cell r="L354">
            <v>5.6163375312403572</v>
          </cell>
          <cell r="M354">
            <v>10.666247419307615</v>
          </cell>
        </row>
        <row r="355">
          <cell r="C355"/>
          <cell r="D355" t="str">
            <v>N</v>
          </cell>
          <cell r="F355">
            <v>6.5</v>
          </cell>
          <cell r="L355">
            <v>5.494681232510116</v>
          </cell>
          <cell r="M355">
            <v>10.038946595359162</v>
          </cell>
        </row>
        <row r="356">
          <cell r="C356"/>
          <cell r="D356" t="str">
            <v>D</v>
          </cell>
          <cell r="F356">
            <v>6.5</v>
          </cell>
          <cell r="L356">
            <v>5.4665002886327114</v>
          </cell>
          <cell r="M356">
            <v>10.626822591795907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1" t="s">
        <v>96</v>
      </c>
      <c r="B1" s="242"/>
      <c r="C1" s="242"/>
      <c r="D1" s="242"/>
      <c r="E1" s="242"/>
      <c r="F1" s="242"/>
      <c r="G1" s="242"/>
      <c r="H1" s="243"/>
      <c r="I1" s="243"/>
      <c r="J1" s="243"/>
    </row>
    <row r="2" spans="1:12" ht="18">
      <c r="A2" s="252" t="s">
        <v>0</v>
      </c>
      <c r="B2" s="253"/>
      <c r="C2" s="253"/>
      <c r="D2" s="253"/>
      <c r="E2" s="253"/>
      <c r="F2" s="253"/>
      <c r="G2" s="253"/>
      <c r="H2" s="254"/>
      <c r="I2" s="254"/>
      <c r="J2" s="254"/>
    </row>
    <row r="3" spans="1:12" ht="16.5">
      <c r="A3" s="41"/>
      <c r="B3" s="244" t="s">
        <v>95</v>
      </c>
      <c r="C3" s="245"/>
      <c r="D3" s="246"/>
      <c r="E3" s="249" t="s">
        <v>1</v>
      </c>
      <c r="F3" s="250"/>
      <c r="G3" s="42" t="s">
        <v>2</v>
      </c>
      <c r="H3" s="247" t="s">
        <v>3</v>
      </c>
      <c r="I3" s="255"/>
      <c r="J3" s="255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7" t="s">
        <v>92</v>
      </c>
      <c r="B18" s="258"/>
      <c r="C18" s="258"/>
      <c r="D18" s="258"/>
      <c r="E18" s="258"/>
      <c r="F18" s="258"/>
      <c r="G18" s="258"/>
      <c r="H18" s="259"/>
      <c r="I18" s="259"/>
      <c r="J18" s="259"/>
      <c r="K18" s="82"/>
      <c r="L18" s="55"/>
    </row>
    <row r="19" spans="1:12" ht="16.5">
      <c r="A19" s="41"/>
      <c r="B19" s="244" t="s">
        <v>95</v>
      </c>
      <c r="C19" s="245"/>
      <c r="D19" s="246"/>
      <c r="E19" s="249" t="s">
        <v>1</v>
      </c>
      <c r="F19" s="250"/>
      <c r="G19" s="42" t="s">
        <v>2</v>
      </c>
      <c r="H19" s="247" t="s">
        <v>3</v>
      </c>
      <c r="I19" s="255"/>
      <c r="J19" s="255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6" t="s">
        <v>22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82"/>
      <c r="L30" s="55"/>
    </row>
    <row r="31" spans="1:12" ht="15.75">
      <c r="A31" s="41"/>
      <c r="B31" s="244" t="s">
        <v>95</v>
      </c>
      <c r="C31" s="245"/>
      <c r="D31" s="246"/>
      <c r="E31" s="247" t="s">
        <v>23</v>
      </c>
      <c r="F31" s="251"/>
      <c r="G31" s="42" t="s">
        <v>2</v>
      </c>
      <c r="H31" s="247" t="s">
        <v>3</v>
      </c>
      <c r="I31" s="248"/>
      <c r="J31" s="248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topLeftCell="A22" zoomScale="85" zoomScaleNormal="85" workbookViewId="0">
      <selection activeCell="K4" sqref="K4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11" width="13.7109375" style="104" customWidth="1"/>
    <col min="12" max="12" width="11" style="153" customWidth="1"/>
    <col min="13" max="13" width="6.42578125" style="104" customWidth="1"/>
    <col min="14" max="14" width="6.42578125" style="152" customWidth="1"/>
    <col min="15" max="19" width="6.42578125" style="104" customWidth="1"/>
    <col min="20" max="16384" width="9.140625" style="104"/>
  </cols>
  <sheetData>
    <row r="1" spans="1:19" ht="20.25" thickBot="1">
      <c r="A1" s="260" t="s">
        <v>98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9" ht="16.5">
      <c r="A2" s="263" t="s">
        <v>121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9" ht="15.75" customHeight="1">
      <c r="A3" s="156"/>
      <c r="B3" s="270" t="s">
        <v>95</v>
      </c>
      <c r="C3" s="271"/>
      <c r="D3" s="272"/>
      <c r="E3" s="261" t="s">
        <v>1</v>
      </c>
      <c r="F3" s="262"/>
      <c r="G3" s="157" t="s">
        <v>2</v>
      </c>
      <c r="H3" s="273" t="s">
        <v>93</v>
      </c>
      <c r="I3" s="274"/>
      <c r="J3" s="275"/>
    </row>
    <row r="4" spans="1:19" ht="17.25" thickBot="1">
      <c r="A4" s="144"/>
      <c r="B4" s="149">
        <v>43464</v>
      </c>
      <c r="C4" s="149">
        <v>43799</v>
      </c>
      <c r="D4" s="149">
        <v>43830</v>
      </c>
      <c r="E4" s="213" t="s">
        <v>4</v>
      </c>
      <c r="F4" s="213" t="s">
        <v>5</v>
      </c>
      <c r="G4" s="213" t="s">
        <v>4</v>
      </c>
      <c r="H4" s="206">
        <v>43768</v>
      </c>
      <c r="I4" s="206">
        <v>43799</v>
      </c>
      <c r="J4" s="207">
        <v>43830</v>
      </c>
    </row>
    <row r="5" spans="1:19" ht="17.25" thickTop="1">
      <c r="A5" s="209"/>
      <c r="B5" s="210"/>
      <c r="C5" s="210"/>
      <c r="D5" s="210"/>
      <c r="E5" s="210"/>
      <c r="F5" s="210"/>
      <c r="G5" s="210"/>
      <c r="H5" s="158"/>
      <c r="I5" s="211"/>
      <c r="J5" s="212"/>
    </row>
    <row r="6" spans="1:19" ht="16.5">
      <c r="A6" s="159" t="s">
        <v>6</v>
      </c>
      <c r="B6" s="178">
        <v>37974.980195181881</v>
      </c>
      <c r="C6" s="178">
        <v>41138.626986311909</v>
      </c>
      <c r="D6" s="178">
        <v>36360.465343547403</v>
      </c>
      <c r="E6" s="178">
        <v>-4778.1616427645058</v>
      </c>
      <c r="F6" s="178">
        <v>-1614.514851634478</v>
      </c>
      <c r="G6" s="178">
        <v>-11.614781515081546</v>
      </c>
      <c r="H6" s="179">
        <v>12.485762970151228</v>
      </c>
      <c r="I6" s="180">
        <v>17.283484582032997</v>
      </c>
      <c r="J6" s="181">
        <v>-4.2515225638993854</v>
      </c>
      <c r="K6" s="152"/>
      <c r="M6" s="153"/>
      <c r="N6" s="153"/>
      <c r="O6" s="153"/>
      <c r="P6" s="153"/>
      <c r="Q6" s="153"/>
      <c r="R6" s="153"/>
      <c r="S6" s="153"/>
    </row>
    <row r="7" spans="1:19" ht="16.5">
      <c r="A7" s="159" t="s">
        <v>7</v>
      </c>
      <c r="B7" s="178">
        <v>114134.19241093277</v>
      </c>
      <c r="C7" s="178">
        <v>126348.36767260273</v>
      </c>
      <c r="D7" s="178">
        <v>127621.32497360127</v>
      </c>
      <c r="E7" s="178">
        <v>1272.9573009985324</v>
      </c>
      <c r="F7" s="178">
        <v>13487.132562668499</v>
      </c>
      <c r="G7" s="178">
        <v>1.0074980187295068</v>
      </c>
      <c r="H7" s="179">
        <v>7.9632383071817969</v>
      </c>
      <c r="I7" s="180">
        <v>8.1428767990547044</v>
      </c>
      <c r="J7" s="181">
        <v>11.816908042866729</v>
      </c>
      <c r="K7" s="152"/>
      <c r="M7" s="153"/>
      <c r="N7" s="153"/>
      <c r="O7" s="153"/>
      <c r="P7" s="153"/>
      <c r="Q7" s="153"/>
      <c r="R7" s="153"/>
      <c r="S7" s="153"/>
    </row>
    <row r="8" spans="1:19" ht="16.5">
      <c r="A8" s="160" t="s">
        <v>8</v>
      </c>
      <c r="B8" s="182">
        <v>10554.544698641614</v>
      </c>
      <c r="C8" s="182">
        <v>16715.263423499757</v>
      </c>
      <c r="D8" s="182">
        <v>17344.683165610768</v>
      </c>
      <c r="E8" s="182">
        <v>629.41974211101115</v>
      </c>
      <c r="F8" s="182">
        <v>6790.1384669691543</v>
      </c>
      <c r="G8" s="182">
        <v>3.7655388740456033</v>
      </c>
      <c r="H8" s="183">
        <v>18.393604385854161</v>
      </c>
      <c r="I8" s="184">
        <v>18.780819166393343</v>
      </c>
      <c r="J8" s="185">
        <v>64.333788532280835</v>
      </c>
      <c r="K8" s="152"/>
      <c r="M8" s="153"/>
      <c r="N8" s="153"/>
      <c r="O8" s="153"/>
      <c r="P8" s="153"/>
      <c r="Q8" s="153"/>
      <c r="R8" s="153"/>
      <c r="S8" s="153"/>
    </row>
    <row r="9" spans="1:19" ht="16.5">
      <c r="A9" s="161" t="s">
        <v>9</v>
      </c>
      <c r="B9" s="178">
        <v>103579.64771229116</v>
      </c>
      <c r="C9" s="178">
        <v>109633.10424910298</v>
      </c>
      <c r="D9" s="178">
        <v>110276.6418079905</v>
      </c>
      <c r="E9" s="178">
        <v>643.53755888751766</v>
      </c>
      <c r="F9" s="178">
        <v>6696.9940956993378</v>
      </c>
      <c r="G9" s="178">
        <v>0.58699200692640829</v>
      </c>
      <c r="H9" s="179">
        <v>6.712633037302453</v>
      </c>
      <c r="I9" s="180">
        <v>6.6861077623443492</v>
      </c>
      <c r="J9" s="181">
        <v>6.4655501767116448</v>
      </c>
      <c r="K9" s="152"/>
      <c r="M9" s="153"/>
      <c r="N9" s="153"/>
      <c r="O9" s="153"/>
      <c r="P9" s="153"/>
      <c r="Q9" s="153"/>
      <c r="R9" s="153"/>
      <c r="S9" s="153"/>
    </row>
    <row r="10" spans="1:19">
      <c r="A10" s="162" t="s">
        <v>10</v>
      </c>
      <c r="B10" s="182">
        <v>4998.5378532590639</v>
      </c>
      <c r="C10" s="182">
        <v>6278.6549362698743</v>
      </c>
      <c r="D10" s="182">
        <v>5562.7403501509853</v>
      </c>
      <c r="E10" s="182">
        <v>-715.91458611888902</v>
      </c>
      <c r="F10" s="182">
        <v>564.20249689192133</v>
      </c>
      <c r="G10" s="182">
        <v>-11.402355972507252</v>
      </c>
      <c r="H10" s="183">
        <v>17.100078011405699</v>
      </c>
      <c r="I10" s="184">
        <v>28.198565929969106</v>
      </c>
      <c r="J10" s="185">
        <v>11.287350690443603</v>
      </c>
      <c r="K10" s="152"/>
      <c r="M10" s="153"/>
      <c r="N10" s="153"/>
      <c r="O10" s="153"/>
      <c r="P10" s="153"/>
      <c r="Q10" s="153"/>
      <c r="R10" s="153"/>
      <c r="S10" s="153"/>
    </row>
    <row r="11" spans="1:19">
      <c r="A11" s="162" t="s">
        <v>11</v>
      </c>
      <c r="B11" s="182">
        <v>419.89838642999996</v>
      </c>
      <c r="C11" s="182">
        <v>384.9302007</v>
      </c>
      <c r="D11" s="182">
        <v>383.13894999000001</v>
      </c>
      <c r="E11" s="182">
        <v>-1.7912507099999857</v>
      </c>
      <c r="F11" s="182">
        <v>-36.759436439999945</v>
      </c>
      <c r="G11" s="182">
        <v>-0.46534429014469936</v>
      </c>
      <c r="H11" s="183">
        <v>-6.1262378514877298</v>
      </c>
      <c r="I11" s="184">
        <v>-7.013440601621511</v>
      </c>
      <c r="J11" s="185">
        <v>-8.7543647768048771</v>
      </c>
      <c r="K11" s="152"/>
      <c r="M11" s="153"/>
      <c r="N11" s="153"/>
      <c r="O11" s="153"/>
      <c r="P11" s="153"/>
      <c r="Q11" s="153"/>
      <c r="R11" s="153"/>
      <c r="S11" s="153"/>
    </row>
    <row r="12" spans="1:19">
      <c r="A12" s="162" t="s">
        <v>12</v>
      </c>
      <c r="B12" s="182">
        <v>1775.0958976776783</v>
      </c>
      <c r="C12" s="182">
        <v>1195.8389507276352</v>
      </c>
      <c r="D12" s="182">
        <v>1120.8343451789367</v>
      </c>
      <c r="E12" s="182">
        <v>-75.004605548698464</v>
      </c>
      <c r="F12" s="182">
        <v>-654.26155249874159</v>
      </c>
      <c r="G12" s="182">
        <v>-6.2721326733052365</v>
      </c>
      <c r="H12" s="183">
        <v>-20.815484288704084</v>
      </c>
      <c r="I12" s="184">
        <v>-28.356446879889717</v>
      </c>
      <c r="J12" s="185">
        <v>-36.857814462570651</v>
      </c>
      <c r="K12" s="152"/>
      <c r="M12" s="153"/>
      <c r="N12" s="153"/>
      <c r="O12" s="153"/>
      <c r="P12" s="153"/>
      <c r="Q12" s="153"/>
      <c r="R12" s="153"/>
      <c r="S12" s="153"/>
    </row>
    <row r="13" spans="1:19" ht="16.5">
      <c r="A13" s="163" t="s">
        <v>110</v>
      </c>
      <c r="B13" s="178">
        <v>96386.115574924421</v>
      </c>
      <c r="C13" s="178">
        <v>101773.68016140547</v>
      </c>
      <c r="D13" s="178">
        <v>103209.92816267058</v>
      </c>
      <c r="E13" s="178">
        <v>1436.2480012651067</v>
      </c>
      <c r="F13" s="178">
        <v>6823.8125877461571</v>
      </c>
      <c r="G13" s="178">
        <v>1.4112175161469196</v>
      </c>
      <c r="H13" s="179">
        <v>6.6440711910280186</v>
      </c>
      <c r="I13" s="180">
        <v>6.2559934816203651</v>
      </c>
      <c r="J13" s="181">
        <v>7.0796634422327855</v>
      </c>
      <c r="K13" s="152"/>
      <c r="M13" s="153"/>
      <c r="N13" s="153"/>
      <c r="O13" s="153"/>
      <c r="P13" s="153"/>
      <c r="Q13" s="153"/>
      <c r="R13" s="153"/>
      <c r="S13" s="153"/>
    </row>
    <row r="14" spans="1:19">
      <c r="A14" s="162" t="s">
        <v>13</v>
      </c>
      <c r="B14" s="182">
        <v>39067.98361698402</v>
      </c>
      <c r="C14" s="182">
        <v>41028.182288544769</v>
      </c>
      <c r="D14" s="182">
        <v>41698.282532340614</v>
      </c>
      <c r="E14" s="182">
        <v>670.10024379584502</v>
      </c>
      <c r="F14" s="182">
        <v>2630.2989153565941</v>
      </c>
      <c r="G14" s="182">
        <v>1.6332681742592001</v>
      </c>
      <c r="H14" s="183">
        <v>6.3682813208039306</v>
      </c>
      <c r="I14" s="184">
        <v>5.5744171505815814</v>
      </c>
      <c r="J14" s="185">
        <v>6.7326200940995591</v>
      </c>
      <c r="K14" s="152"/>
      <c r="M14" s="153"/>
      <c r="N14" s="153"/>
      <c r="O14" s="153"/>
      <c r="P14" s="153"/>
      <c r="Q14" s="153"/>
      <c r="R14" s="153"/>
      <c r="S14" s="153"/>
    </row>
    <row r="15" spans="1:19">
      <c r="A15" s="162" t="s">
        <v>14</v>
      </c>
      <c r="B15" s="182">
        <v>57318.131957940401</v>
      </c>
      <c r="C15" s="182">
        <v>60745.497872860695</v>
      </c>
      <c r="D15" s="182">
        <v>61511.645630329956</v>
      </c>
      <c r="E15" s="182">
        <v>766.14775746926171</v>
      </c>
      <c r="F15" s="182">
        <v>4193.5136723895557</v>
      </c>
      <c r="G15" s="182">
        <v>1.2612420414642003</v>
      </c>
      <c r="H15" s="183">
        <v>6.8329670294001659</v>
      </c>
      <c r="I15" s="184">
        <v>6.7213386968129072</v>
      </c>
      <c r="J15" s="185">
        <v>7.3162078545524309</v>
      </c>
      <c r="K15" s="152"/>
      <c r="M15" s="153"/>
      <c r="N15" s="153"/>
      <c r="O15" s="153"/>
      <c r="P15" s="153"/>
      <c r="Q15" s="153"/>
      <c r="R15" s="153"/>
      <c r="S15" s="153"/>
    </row>
    <row r="16" spans="1:19" s="105" customFormat="1" ht="16.5">
      <c r="A16" s="159" t="s">
        <v>15</v>
      </c>
      <c r="B16" s="178">
        <v>47764.063410611081</v>
      </c>
      <c r="C16" s="178">
        <v>50836.490579431978</v>
      </c>
      <c r="D16" s="178">
        <v>48645.390439871684</v>
      </c>
      <c r="E16" s="178">
        <v>-2191.1001395602943</v>
      </c>
      <c r="F16" s="178">
        <v>881.32702926060301</v>
      </c>
      <c r="G16" s="178">
        <v>-4.3100932314293061</v>
      </c>
      <c r="H16" s="179">
        <v>14.699823918985942</v>
      </c>
      <c r="I16" s="180">
        <v>9.4605708752708324</v>
      </c>
      <c r="J16" s="181">
        <v>1.8451676141624205</v>
      </c>
      <c r="K16" s="152"/>
      <c r="L16" s="153"/>
      <c r="M16" s="153"/>
      <c r="N16" s="153"/>
      <c r="O16" s="153"/>
      <c r="P16" s="153"/>
      <c r="Q16" s="153"/>
      <c r="R16" s="153"/>
      <c r="S16" s="153"/>
    </row>
    <row r="17" spans="1:19" ht="17.25" thickBot="1">
      <c r="A17" s="164" t="s">
        <v>16</v>
      </c>
      <c r="B17" s="186">
        <v>104345.10559918665</v>
      </c>
      <c r="C17" s="186">
        <v>116650.50947563002</v>
      </c>
      <c r="D17" s="186">
        <v>115336.40634680355</v>
      </c>
      <c r="E17" s="188">
        <v>-1314.1031288264785</v>
      </c>
      <c r="F17" s="186">
        <v>10991.3007476169</v>
      </c>
      <c r="G17" s="186">
        <v>-1.1265301238148595</v>
      </c>
      <c r="H17" s="187">
        <v>6.6789680750179485</v>
      </c>
      <c r="I17" s="188">
        <v>10.602568814492528</v>
      </c>
      <c r="J17" s="189">
        <v>10.53360450832929</v>
      </c>
      <c r="K17" s="152"/>
      <c r="M17" s="153"/>
      <c r="N17" s="153"/>
      <c r="O17" s="153"/>
      <c r="P17" s="153"/>
      <c r="Q17" s="153"/>
      <c r="R17" s="153"/>
      <c r="S17" s="153"/>
    </row>
    <row r="18" spans="1:19" ht="13.5" thickBot="1">
      <c r="A18" s="155"/>
      <c r="B18" s="165"/>
      <c r="C18" s="155"/>
      <c r="D18" s="155"/>
      <c r="E18" s="155"/>
      <c r="F18" s="155"/>
      <c r="G18" s="155"/>
      <c r="H18" s="155"/>
      <c r="I18" s="155"/>
      <c r="J18" s="155"/>
      <c r="K18" s="152"/>
      <c r="M18" s="153"/>
      <c r="N18" s="153"/>
      <c r="O18" s="153"/>
      <c r="P18" s="153"/>
      <c r="Q18" s="153"/>
      <c r="R18" s="153"/>
      <c r="S18" s="153"/>
    </row>
    <row r="19" spans="1:19" ht="16.5">
      <c r="A19" s="267" t="s">
        <v>122</v>
      </c>
      <c r="B19" s="268"/>
      <c r="C19" s="268"/>
      <c r="D19" s="268"/>
      <c r="E19" s="268"/>
      <c r="F19" s="268"/>
      <c r="G19" s="268"/>
      <c r="H19" s="268"/>
      <c r="I19" s="268"/>
      <c r="J19" s="269"/>
      <c r="K19" s="152"/>
      <c r="M19" s="153"/>
      <c r="N19" s="153"/>
      <c r="O19" s="153"/>
      <c r="P19" s="153"/>
      <c r="Q19" s="153"/>
      <c r="R19" s="153"/>
      <c r="S19" s="153"/>
    </row>
    <row r="20" spans="1:19" ht="15.75" customHeight="1">
      <c r="A20" s="143"/>
      <c r="B20" s="270" t="str">
        <f>B3</f>
        <v>N$ Million</v>
      </c>
      <c r="C20" s="271"/>
      <c r="D20" s="272"/>
      <c r="E20" s="261" t="s">
        <v>1</v>
      </c>
      <c r="F20" s="262"/>
      <c r="G20" s="220" t="s">
        <v>2</v>
      </c>
      <c r="H20" s="270" t="str">
        <f>H3</f>
        <v>Annual percentage change</v>
      </c>
      <c r="I20" s="271"/>
      <c r="J20" s="276"/>
      <c r="K20" s="152"/>
      <c r="M20" s="153"/>
      <c r="N20" s="153"/>
      <c r="O20" s="153"/>
      <c r="P20" s="153"/>
      <c r="Q20" s="153"/>
      <c r="R20" s="153"/>
      <c r="S20" s="153"/>
    </row>
    <row r="21" spans="1:19" ht="17.25" thickBot="1">
      <c r="A21" s="144"/>
      <c r="B21" s="148">
        <f>B4</f>
        <v>43464</v>
      </c>
      <c r="C21" s="148">
        <f>C4</f>
        <v>43799</v>
      </c>
      <c r="D21" s="148">
        <f>D4</f>
        <v>43830</v>
      </c>
      <c r="E21" s="213" t="s">
        <v>4</v>
      </c>
      <c r="F21" s="213" t="s">
        <v>5</v>
      </c>
      <c r="G21" s="213" t="s">
        <v>4</v>
      </c>
      <c r="H21" s="206">
        <f>H4</f>
        <v>43768</v>
      </c>
      <c r="I21" s="206">
        <f>I4</f>
        <v>43799</v>
      </c>
      <c r="J21" s="207">
        <f>J4</f>
        <v>43830</v>
      </c>
      <c r="K21" s="152"/>
      <c r="M21" s="153"/>
      <c r="N21" s="153"/>
      <c r="O21" s="153"/>
      <c r="P21" s="153"/>
      <c r="Q21" s="153"/>
      <c r="R21" s="153"/>
      <c r="S21" s="153"/>
    </row>
    <row r="22" spans="1:19" ht="13.5" thickTop="1">
      <c r="A22" s="214"/>
      <c r="B22" s="167"/>
      <c r="C22" s="167"/>
      <c r="D22" s="167"/>
      <c r="E22" s="167"/>
      <c r="F22" s="167"/>
      <c r="G22" s="167"/>
      <c r="H22" s="167"/>
      <c r="I22" s="167"/>
      <c r="J22" s="168"/>
      <c r="K22" s="152"/>
      <c r="M22" s="153"/>
      <c r="N22" s="153"/>
      <c r="O22" s="153"/>
      <c r="P22" s="153"/>
      <c r="Q22" s="153"/>
      <c r="R22" s="153"/>
      <c r="S22" s="153"/>
    </row>
    <row r="23" spans="1:19" ht="16.5">
      <c r="A23" s="169" t="s">
        <v>17</v>
      </c>
      <c r="B23" s="190">
        <v>104345.10559918665</v>
      </c>
      <c r="C23" s="190">
        <v>116650.50947563002</v>
      </c>
      <c r="D23" s="190">
        <v>115336.40634680355</v>
      </c>
      <c r="E23" s="190">
        <v>-1314.1031288264785</v>
      </c>
      <c r="F23" s="190">
        <v>10991.3007476169</v>
      </c>
      <c r="G23" s="191">
        <v>-1.1265301238148595</v>
      </c>
      <c r="H23" s="191">
        <v>6.6789680750179485</v>
      </c>
      <c r="I23" s="191">
        <v>10.602568814492528</v>
      </c>
      <c r="J23" s="192">
        <v>10.53360450832929</v>
      </c>
      <c r="K23" s="152"/>
      <c r="M23" s="153"/>
      <c r="N23" s="153"/>
      <c r="O23" s="153"/>
      <c r="P23" s="153"/>
      <c r="Q23" s="153"/>
      <c r="R23" s="153"/>
      <c r="S23" s="153"/>
    </row>
    <row r="24" spans="1:19" ht="16.5">
      <c r="A24" s="107" t="s">
        <v>18</v>
      </c>
      <c r="B24" s="193">
        <v>2936.231597940071</v>
      </c>
      <c r="C24" s="193">
        <v>3091.8526068122815</v>
      </c>
      <c r="D24" s="193">
        <v>2873.4567860909519</v>
      </c>
      <c r="E24" s="193">
        <v>-218.39582072132953</v>
      </c>
      <c r="F24" s="193">
        <v>-62.774811849119033</v>
      </c>
      <c r="G24" s="194">
        <v>-7.0635909435054458</v>
      </c>
      <c r="H24" s="194">
        <v>-10.374768031451211</v>
      </c>
      <c r="I24" s="194">
        <v>-1.0580772863763173</v>
      </c>
      <c r="J24" s="195">
        <v>-2.1379380255004037</v>
      </c>
      <c r="K24" s="152"/>
      <c r="M24" s="153"/>
      <c r="N24" s="153"/>
      <c r="O24" s="153"/>
      <c r="P24" s="153"/>
      <c r="Q24" s="153"/>
      <c r="R24" s="153"/>
      <c r="S24" s="153"/>
    </row>
    <row r="25" spans="1:19" ht="16.5">
      <c r="A25" s="107" t="s">
        <v>19</v>
      </c>
      <c r="B25" s="193">
        <v>48474.281364578907</v>
      </c>
      <c r="C25" s="193">
        <v>54675.870542698656</v>
      </c>
      <c r="D25" s="193">
        <v>54092.626463106448</v>
      </c>
      <c r="E25" s="193">
        <v>-583.24407959220844</v>
      </c>
      <c r="F25" s="193">
        <v>5618.3450985275413</v>
      </c>
      <c r="G25" s="194">
        <v>-1.0667303031539888</v>
      </c>
      <c r="H25" s="194">
        <v>6.4651852388278428</v>
      </c>
      <c r="I25" s="194">
        <v>12.953416793267067</v>
      </c>
      <c r="J25" s="195">
        <v>11.590362848850759</v>
      </c>
      <c r="K25" s="152"/>
      <c r="M25" s="153"/>
      <c r="N25" s="153"/>
      <c r="O25" s="153"/>
      <c r="P25" s="153"/>
      <c r="Q25" s="153"/>
      <c r="R25" s="153"/>
      <c r="S25" s="153"/>
    </row>
    <row r="26" spans="1:19" ht="16.5">
      <c r="A26" s="107" t="s">
        <v>20</v>
      </c>
      <c r="B26" s="193">
        <v>52934.592636667672</v>
      </c>
      <c r="C26" s="193">
        <v>58882.786326119087</v>
      </c>
      <c r="D26" s="193">
        <v>58370.323097606146</v>
      </c>
      <c r="E26" s="193">
        <v>-512.46322851294099</v>
      </c>
      <c r="F26" s="193">
        <v>5435.7304609384737</v>
      </c>
      <c r="G26" s="194">
        <v>-0.87031076565347121</v>
      </c>
      <c r="H26" s="194">
        <v>7.8019105008844178</v>
      </c>
      <c r="I26" s="194">
        <v>9.1683951711754759</v>
      </c>
      <c r="J26" s="195">
        <v>10.268767908063879</v>
      </c>
      <c r="K26" s="152"/>
      <c r="M26" s="153"/>
      <c r="N26" s="153"/>
      <c r="O26" s="153"/>
      <c r="P26" s="153"/>
      <c r="Q26" s="153"/>
      <c r="R26" s="153"/>
      <c r="S26" s="153"/>
    </row>
    <row r="27" spans="1:19" ht="17.25" thickBot="1">
      <c r="A27" s="170" t="s">
        <v>21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7">
        <v>0</v>
      </c>
      <c r="K27" s="152"/>
      <c r="M27" s="153"/>
      <c r="N27" s="153"/>
      <c r="O27" s="153"/>
      <c r="P27" s="153"/>
      <c r="Q27" s="153"/>
      <c r="R27" s="153"/>
      <c r="S27" s="153"/>
    </row>
    <row r="28" spans="1:19" ht="13.5" thickBot="1">
      <c r="A28" s="171"/>
      <c r="B28" s="108"/>
      <c r="C28" s="108"/>
      <c r="D28" s="108"/>
      <c r="E28" s="108"/>
      <c r="F28" s="108"/>
      <c r="G28" s="108"/>
      <c r="H28" s="154"/>
      <c r="I28" s="154"/>
      <c r="J28" s="154"/>
      <c r="K28" s="152"/>
      <c r="M28" s="153"/>
      <c r="N28" s="153"/>
      <c r="O28" s="153"/>
      <c r="P28" s="153"/>
      <c r="Q28" s="153"/>
      <c r="R28" s="153"/>
      <c r="S28" s="153"/>
    </row>
    <row r="29" spans="1:19" ht="16.5">
      <c r="A29" s="263" t="s">
        <v>22</v>
      </c>
      <c r="B29" s="264"/>
      <c r="C29" s="264"/>
      <c r="D29" s="264"/>
      <c r="E29" s="264"/>
      <c r="F29" s="264"/>
      <c r="G29" s="264"/>
      <c r="H29" s="264"/>
      <c r="I29" s="264"/>
      <c r="J29" s="266"/>
      <c r="K29" s="152"/>
      <c r="M29" s="153"/>
      <c r="N29" s="153"/>
      <c r="O29" s="153"/>
      <c r="P29" s="153"/>
      <c r="Q29" s="153"/>
      <c r="R29" s="153"/>
      <c r="S29" s="153"/>
    </row>
    <row r="30" spans="1:19" ht="15.75" customHeight="1">
      <c r="A30" s="156"/>
      <c r="B30" s="270" t="str">
        <f>B3</f>
        <v>N$ Million</v>
      </c>
      <c r="C30" s="271"/>
      <c r="D30" s="272"/>
      <c r="E30" s="261" t="s">
        <v>1</v>
      </c>
      <c r="F30" s="262"/>
      <c r="G30" s="172" t="s">
        <v>2</v>
      </c>
      <c r="H30" s="270" t="str">
        <f>H3</f>
        <v>Annual percentage change</v>
      </c>
      <c r="I30" s="271"/>
      <c r="J30" s="276"/>
      <c r="K30" s="152"/>
      <c r="M30" s="153"/>
      <c r="N30" s="153"/>
      <c r="O30" s="153"/>
      <c r="P30" s="153"/>
      <c r="Q30" s="153"/>
      <c r="R30" s="153"/>
      <c r="S30" s="153"/>
    </row>
    <row r="31" spans="1:19" ht="17.25" thickBot="1">
      <c r="A31" s="144"/>
      <c r="B31" s="149">
        <f>B4</f>
        <v>43464</v>
      </c>
      <c r="C31" s="149">
        <f>C4</f>
        <v>43799</v>
      </c>
      <c r="D31" s="148">
        <f>D4</f>
        <v>43830</v>
      </c>
      <c r="E31" s="148" t="s">
        <v>4</v>
      </c>
      <c r="F31" s="148" t="s">
        <v>5</v>
      </c>
      <c r="G31" s="148" t="s">
        <v>4</v>
      </c>
      <c r="H31" s="148">
        <f>H4</f>
        <v>43768</v>
      </c>
      <c r="I31" s="148">
        <f>I4</f>
        <v>43799</v>
      </c>
      <c r="J31" s="218">
        <f>J4</f>
        <v>43830</v>
      </c>
      <c r="K31" s="152"/>
      <c r="M31" s="153"/>
      <c r="N31" s="153"/>
      <c r="O31" s="153"/>
      <c r="P31" s="153"/>
      <c r="Q31" s="153"/>
      <c r="R31" s="153"/>
      <c r="S31" s="153"/>
    </row>
    <row r="32" spans="1:19" ht="13.5" thickTop="1">
      <c r="A32" s="219"/>
      <c r="B32" s="215"/>
      <c r="C32" s="216"/>
      <c r="D32" s="216"/>
      <c r="E32" s="216"/>
      <c r="F32" s="215"/>
      <c r="G32" s="216"/>
      <c r="H32" s="217"/>
      <c r="I32" s="217"/>
      <c r="J32" s="173"/>
      <c r="K32" s="152"/>
      <c r="M32" s="153"/>
      <c r="N32" s="153"/>
      <c r="O32" s="153"/>
      <c r="P32" s="153"/>
      <c r="Q32" s="153"/>
      <c r="R32" s="153"/>
      <c r="S32" s="153"/>
    </row>
    <row r="33" spans="1:19" ht="16.5">
      <c r="A33" s="174" t="s">
        <v>24</v>
      </c>
      <c r="B33" s="198">
        <v>97033.432289468066</v>
      </c>
      <c r="C33" s="198">
        <v>102307.44664963664</v>
      </c>
      <c r="D33" s="198">
        <v>103736.63163127186</v>
      </c>
      <c r="E33" s="198">
        <v>1429.1849816352187</v>
      </c>
      <c r="F33" s="198">
        <v>6703.1993418037891</v>
      </c>
      <c r="G33" s="129">
        <v>1.3969510807259553</v>
      </c>
      <c r="H33" s="129">
        <v>6.1395806314626213</v>
      </c>
      <c r="I33" s="129">
        <v>5.7258557014510814</v>
      </c>
      <c r="J33" s="132">
        <v>6.9081338087752613</v>
      </c>
      <c r="K33" s="152"/>
      <c r="M33" s="153"/>
      <c r="N33" s="153"/>
      <c r="O33" s="153"/>
      <c r="P33" s="153"/>
      <c r="Q33" s="153"/>
      <c r="R33" s="153"/>
      <c r="S33" s="153"/>
    </row>
    <row r="34" spans="1:19" ht="16.5">
      <c r="A34" s="111" t="s">
        <v>10</v>
      </c>
      <c r="B34" s="199">
        <v>4998.5368532590637</v>
      </c>
      <c r="C34" s="199">
        <v>6278.6539362698741</v>
      </c>
      <c r="D34" s="199">
        <v>5562.739350150985</v>
      </c>
      <c r="E34" s="199">
        <v>-715.91458611888902</v>
      </c>
      <c r="F34" s="199">
        <v>564.20249689192133</v>
      </c>
      <c r="G34" s="129">
        <v>-11.402357788558277</v>
      </c>
      <c r="H34" s="130">
        <v>17.100081127384215</v>
      </c>
      <c r="I34" s="130">
        <v>28.198571687597905</v>
      </c>
      <c r="J34" s="131">
        <v>11.287352948574522</v>
      </c>
      <c r="K34" s="152"/>
      <c r="M34" s="153"/>
      <c r="N34" s="153"/>
      <c r="O34" s="153"/>
      <c r="P34" s="153"/>
      <c r="Q34" s="153"/>
      <c r="R34" s="153"/>
      <c r="S34" s="153"/>
    </row>
    <row r="35" spans="1:19" ht="16.5">
      <c r="A35" s="174" t="s">
        <v>25</v>
      </c>
      <c r="B35" s="198">
        <v>38655.636207957657</v>
      </c>
      <c r="C35" s="198">
        <v>40752.82158452594</v>
      </c>
      <c r="D35" s="198">
        <v>41419.225957121904</v>
      </c>
      <c r="E35" s="198">
        <v>666.40437259596365</v>
      </c>
      <c r="F35" s="198">
        <v>2763.5897491642463</v>
      </c>
      <c r="G35" s="129">
        <v>1.6352349277552776</v>
      </c>
      <c r="H35" s="129">
        <v>5.9791177079659548</v>
      </c>
      <c r="I35" s="129">
        <v>5.137932088274539</v>
      </c>
      <c r="J35" s="132">
        <v>7.1492543397729094</v>
      </c>
      <c r="K35" s="152"/>
      <c r="M35" s="153"/>
      <c r="N35" s="153"/>
      <c r="O35" s="153"/>
      <c r="P35" s="153"/>
      <c r="Q35" s="153"/>
      <c r="R35" s="153"/>
      <c r="S35" s="153"/>
    </row>
    <row r="36" spans="1:19" ht="16.5">
      <c r="A36" s="174" t="s">
        <v>26</v>
      </c>
      <c r="B36" s="198">
        <v>27171.886718566144</v>
      </c>
      <c r="C36" s="198">
        <v>28109.60604466607</v>
      </c>
      <c r="D36" s="198">
        <v>28819.03168351416</v>
      </c>
      <c r="E36" s="198">
        <v>709.42563884808987</v>
      </c>
      <c r="F36" s="198">
        <v>1647.1449649480164</v>
      </c>
      <c r="G36" s="129">
        <v>2.5237836407981433</v>
      </c>
      <c r="H36" s="129">
        <v>7.1793677409176979</v>
      </c>
      <c r="I36" s="129">
        <v>3.0608705770032572</v>
      </c>
      <c r="J36" s="132">
        <v>6.0619455027484292</v>
      </c>
      <c r="K36" s="152"/>
      <c r="M36" s="153"/>
      <c r="N36" s="153"/>
      <c r="O36" s="153"/>
      <c r="P36" s="153"/>
      <c r="Q36" s="153"/>
      <c r="R36" s="153"/>
      <c r="S36" s="153"/>
    </row>
    <row r="37" spans="1:19">
      <c r="A37" s="175" t="s">
        <v>27</v>
      </c>
      <c r="B37" s="200">
        <v>11635.748924687969</v>
      </c>
      <c r="C37" s="200">
        <v>12133.549466455932</v>
      </c>
      <c r="D37" s="200">
        <v>12048.742934915226</v>
      </c>
      <c r="E37" s="199">
        <v>-84.806531540705691</v>
      </c>
      <c r="F37" s="199">
        <v>412.9940102272576</v>
      </c>
      <c r="G37" s="130">
        <v>-0.69894247989971348</v>
      </c>
      <c r="H37" s="184">
        <v>5.8492033204873053</v>
      </c>
      <c r="I37" s="184">
        <v>5.8796042928981933</v>
      </c>
      <c r="J37" s="185">
        <v>3.5493547763908424</v>
      </c>
      <c r="K37" s="152"/>
      <c r="M37" s="153"/>
      <c r="N37" s="153"/>
      <c r="O37" s="153"/>
      <c r="P37" s="153"/>
      <c r="Q37" s="153"/>
      <c r="R37" s="153"/>
      <c r="S37" s="153"/>
    </row>
    <row r="38" spans="1:19">
      <c r="A38" s="175" t="s">
        <v>28</v>
      </c>
      <c r="B38" s="200">
        <v>6295.7733864291458</v>
      </c>
      <c r="C38" s="200">
        <v>6994.2806832235956</v>
      </c>
      <c r="D38" s="200">
        <v>7351.6165924153911</v>
      </c>
      <c r="E38" s="199">
        <v>357.33590919179551</v>
      </c>
      <c r="F38" s="199">
        <v>1055.8432059862453</v>
      </c>
      <c r="G38" s="130">
        <v>5.1089729648525122</v>
      </c>
      <c r="H38" s="184">
        <v>12.31035746169384</v>
      </c>
      <c r="I38" s="184">
        <v>14.500334225799676</v>
      </c>
      <c r="J38" s="185">
        <v>16.770667258484366</v>
      </c>
      <c r="K38" s="152"/>
      <c r="M38" s="153"/>
      <c r="N38" s="153"/>
      <c r="O38" s="153"/>
      <c r="P38" s="153"/>
      <c r="Q38" s="153"/>
      <c r="R38" s="153"/>
      <c r="S38" s="153"/>
    </row>
    <row r="39" spans="1:19">
      <c r="A39" s="175" t="s">
        <v>107</v>
      </c>
      <c r="B39" s="200">
        <v>9240.3644074490312</v>
      </c>
      <c r="C39" s="200">
        <v>8981.775894986542</v>
      </c>
      <c r="D39" s="200">
        <v>9418.6721561835438</v>
      </c>
      <c r="E39" s="199">
        <v>436.89626119700188</v>
      </c>
      <c r="F39" s="199">
        <v>178.30774873451264</v>
      </c>
      <c r="G39" s="130">
        <v>4.8642525298462402</v>
      </c>
      <c r="H39" s="184">
        <v>5.3583615202214645</v>
      </c>
      <c r="I39" s="184">
        <v>-7.4661484662347135</v>
      </c>
      <c r="J39" s="185">
        <v>1.9296614383602844</v>
      </c>
      <c r="K39" s="152"/>
      <c r="M39" s="153"/>
      <c r="N39" s="153"/>
      <c r="O39" s="153"/>
      <c r="P39" s="153"/>
      <c r="Q39" s="153"/>
      <c r="R39" s="153"/>
      <c r="S39" s="153"/>
    </row>
    <row r="40" spans="1:19" ht="16.5">
      <c r="A40" s="174" t="s">
        <v>29</v>
      </c>
      <c r="B40" s="198">
        <v>4390.1342270115174</v>
      </c>
      <c r="C40" s="198">
        <v>4222.9185670398747</v>
      </c>
      <c r="D40" s="198">
        <v>4209.901955147744</v>
      </c>
      <c r="E40" s="198">
        <v>-13.016611892130641</v>
      </c>
      <c r="F40" s="198">
        <v>-180.23227186377335</v>
      </c>
      <c r="G40" s="129">
        <v>-0.308237340727473</v>
      </c>
      <c r="H40" s="129">
        <v>-5.1862923683974032</v>
      </c>
      <c r="I40" s="129">
        <v>-4.6772312970865357</v>
      </c>
      <c r="J40" s="132">
        <v>-4.10539319629099</v>
      </c>
      <c r="K40" s="152"/>
      <c r="M40" s="153"/>
      <c r="N40" s="153"/>
      <c r="O40" s="153"/>
      <c r="P40" s="153"/>
      <c r="Q40" s="153"/>
      <c r="R40" s="153"/>
      <c r="S40" s="153"/>
    </row>
    <row r="41" spans="1:19" ht="16.5">
      <c r="A41" s="174" t="s">
        <v>30</v>
      </c>
      <c r="B41" s="198">
        <v>252.34977383000003</v>
      </c>
      <c r="C41" s="198">
        <v>173.11185946000001</v>
      </c>
      <c r="D41" s="198">
        <v>172.35664808000001</v>
      </c>
      <c r="E41" s="198">
        <v>-0.75521137999999155</v>
      </c>
      <c r="F41" s="198">
        <v>-79.993125750000019</v>
      </c>
      <c r="G41" s="129">
        <v>-0.43625629252424858</v>
      </c>
      <c r="H41" s="129">
        <v>-34.49880713630921</v>
      </c>
      <c r="I41" s="129">
        <v>-33.21380630683845</v>
      </c>
      <c r="J41" s="132">
        <v>-31.69930550597158</v>
      </c>
      <c r="K41" s="152"/>
      <c r="M41" s="153"/>
      <c r="N41" s="153"/>
      <c r="O41" s="153"/>
      <c r="P41" s="153"/>
      <c r="Q41" s="153"/>
      <c r="R41" s="153"/>
      <c r="S41" s="153"/>
    </row>
    <row r="42" spans="1:19" ht="16.5">
      <c r="A42" s="174" t="s">
        <v>75</v>
      </c>
      <c r="B42" s="198">
        <v>6841.2654885500006</v>
      </c>
      <c r="C42" s="198">
        <v>8247.1851133599994</v>
      </c>
      <c r="D42" s="198">
        <v>8217.9356703799986</v>
      </c>
      <c r="E42" s="198">
        <v>-29.249442980000822</v>
      </c>
      <c r="F42" s="198">
        <v>1376.670181829998</v>
      </c>
      <c r="G42" s="129">
        <v>-0.35465971210733471</v>
      </c>
      <c r="H42" s="129">
        <v>9.9679480661929887</v>
      </c>
      <c r="I42" s="129">
        <v>21.332042229979848</v>
      </c>
      <c r="J42" s="132">
        <v>20.12303402249313</v>
      </c>
      <c r="K42" s="152"/>
      <c r="M42" s="153"/>
      <c r="N42" s="153"/>
      <c r="O42" s="153"/>
      <c r="P42" s="153"/>
      <c r="Q42" s="153"/>
      <c r="R42" s="153"/>
      <c r="S42" s="153"/>
    </row>
    <row r="43" spans="1:19" ht="16.5">
      <c r="A43" s="176"/>
      <c r="B43" s="201"/>
      <c r="C43" s="201"/>
      <c r="D43" s="201"/>
      <c r="E43" s="198"/>
      <c r="F43" s="198"/>
      <c r="G43" s="129"/>
      <c r="H43" s="202"/>
      <c r="I43" s="202"/>
      <c r="J43" s="203"/>
      <c r="K43" s="152"/>
      <c r="M43" s="153"/>
      <c r="N43" s="153"/>
      <c r="O43" s="153"/>
      <c r="P43" s="153"/>
      <c r="Q43" s="153"/>
      <c r="R43" s="153"/>
      <c r="S43" s="153"/>
    </row>
    <row r="44" spans="1:19" ht="16.5">
      <c r="A44" s="174" t="s">
        <v>125</v>
      </c>
      <c r="B44" s="198">
        <v>57241.986710080404</v>
      </c>
      <c r="C44" s="198">
        <v>60593.289753390694</v>
      </c>
      <c r="D44" s="198">
        <v>61352.055403029961</v>
      </c>
      <c r="E44" s="198">
        <v>758.76564963926648</v>
      </c>
      <c r="F44" s="198">
        <v>4110.0686929495569</v>
      </c>
      <c r="G44" s="129">
        <v>1.2522271900525084</v>
      </c>
      <c r="H44" s="129">
        <v>6.723063244639377</v>
      </c>
      <c r="I44" s="129">
        <v>6.6159378382280636</v>
      </c>
      <c r="J44" s="132">
        <v>7.1801642975221256</v>
      </c>
      <c r="K44" s="152"/>
      <c r="M44" s="153"/>
      <c r="N44" s="153"/>
      <c r="O44" s="153"/>
      <c r="P44" s="153"/>
      <c r="Q44" s="153"/>
      <c r="R44" s="153"/>
      <c r="S44" s="153"/>
    </row>
    <row r="45" spans="1:19" ht="16.5">
      <c r="A45" s="174" t="s">
        <v>33</v>
      </c>
      <c r="B45" s="198">
        <v>48660.366048864176</v>
      </c>
      <c r="C45" s="198">
        <v>52585.033504252613</v>
      </c>
      <c r="D45" s="198">
        <v>53314.563625721879</v>
      </c>
      <c r="E45" s="198">
        <v>729.53012146926631</v>
      </c>
      <c r="F45" s="198">
        <v>4654.1975768577031</v>
      </c>
      <c r="G45" s="129">
        <v>1.387334138353765</v>
      </c>
      <c r="H45" s="129">
        <v>8.9821234621755508</v>
      </c>
      <c r="I45" s="129">
        <v>8.9243542285030344</v>
      </c>
      <c r="J45" s="132">
        <v>9.5646579645208902</v>
      </c>
      <c r="K45" s="152"/>
      <c r="M45" s="153"/>
      <c r="N45" s="153"/>
      <c r="O45" s="153"/>
      <c r="P45" s="153"/>
      <c r="Q45" s="153"/>
      <c r="R45" s="153"/>
      <c r="S45" s="153"/>
    </row>
    <row r="46" spans="1:19">
      <c r="A46" s="175" t="s">
        <v>27</v>
      </c>
      <c r="B46" s="200">
        <v>38993.565671137127</v>
      </c>
      <c r="C46" s="200">
        <v>41078.865769534292</v>
      </c>
      <c r="D46" s="200">
        <v>41302.902851010571</v>
      </c>
      <c r="E46" s="199">
        <v>224.03708147627913</v>
      </c>
      <c r="F46" s="199">
        <v>2309.3371798734443</v>
      </c>
      <c r="G46" s="130">
        <v>0.54538283197300075</v>
      </c>
      <c r="H46" s="184">
        <v>6.5160642607168882</v>
      </c>
      <c r="I46" s="184">
        <v>5.8923060818986102</v>
      </c>
      <c r="J46" s="185">
        <v>5.922354470862885</v>
      </c>
      <c r="K46" s="152"/>
      <c r="M46" s="153"/>
      <c r="N46" s="153"/>
      <c r="O46" s="153"/>
      <c r="P46" s="153"/>
      <c r="Q46" s="153"/>
      <c r="R46" s="153"/>
      <c r="S46" s="153"/>
    </row>
    <row r="47" spans="1:19">
      <c r="A47" s="175" t="s">
        <v>34</v>
      </c>
      <c r="B47" s="200">
        <v>6519.4096763771422</v>
      </c>
      <c r="C47" s="200">
        <v>8137.1795795258704</v>
      </c>
      <c r="D47" s="200">
        <v>8606.5985504720538</v>
      </c>
      <c r="E47" s="199">
        <v>469.41897094618344</v>
      </c>
      <c r="F47" s="199">
        <v>2087.1888740949116</v>
      </c>
      <c r="G47" s="130">
        <v>5.7688166564161776</v>
      </c>
      <c r="H47" s="184">
        <v>24.282191618017706</v>
      </c>
      <c r="I47" s="184">
        <v>27.276675438490088</v>
      </c>
      <c r="J47" s="185">
        <v>32.014997947709446</v>
      </c>
      <c r="K47" s="152"/>
      <c r="M47" s="153"/>
      <c r="N47" s="153"/>
      <c r="O47" s="153"/>
      <c r="P47" s="153"/>
      <c r="Q47" s="153"/>
      <c r="R47" s="153"/>
      <c r="S47" s="153"/>
    </row>
    <row r="48" spans="1:19">
      <c r="A48" s="175" t="s">
        <v>106</v>
      </c>
      <c r="B48" s="200">
        <v>3147.3907013499015</v>
      </c>
      <c r="C48" s="200">
        <v>3368.9881551924509</v>
      </c>
      <c r="D48" s="200">
        <v>3405.0622242392542</v>
      </c>
      <c r="E48" s="199">
        <v>36.074069046803288</v>
      </c>
      <c r="F48" s="199">
        <v>257.67152288935267</v>
      </c>
      <c r="G48" s="130">
        <v>1.0707686517449986</v>
      </c>
      <c r="H48" s="184">
        <v>8.5579323414891206</v>
      </c>
      <c r="I48" s="184">
        <v>9.0183685515835066</v>
      </c>
      <c r="J48" s="185">
        <v>8.1868298962324104</v>
      </c>
      <c r="K48" s="152"/>
      <c r="M48" s="153"/>
      <c r="N48" s="153"/>
      <c r="O48" s="153"/>
      <c r="P48" s="153"/>
      <c r="Q48" s="153"/>
      <c r="R48" s="153"/>
      <c r="S48" s="153"/>
    </row>
    <row r="49" spans="1:19" ht="16.5">
      <c r="A49" s="174" t="s">
        <v>29</v>
      </c>
      <c r="B49" s="198">
        <v>6816.3852662196296</v>
      </c>
      <c r="C49" s="198">
        <v>6377.1018034873787</v>
      </c>
      <c r="D49" s="198">
        <v>6407.6556286345813</v>
      </c>
      <c r="E49" s="198">
        <v>30.553825147202588</v>
      </c>
      <c r="F49" s="198">
        <v>-408.72963758504829</v>
      </c>
      <c r="G49" s="129">
        <v>0.47911772602553526</v>
      </c>
      <c r="H49" s="129">
        <v>-6.1198518838077263</v>
      </c>
      <c r="I49" s="129">
        <v>-6.3162460964506124</v>
      </c>
      <c r="J49" s="132">
        <v>-5.9962813371276695</v>
      </c>
      <c r="K49" s="152"/>
      <c r="M49" s="153"/>
      <c r="N49" s="153"/>
      <c r="O49" s="153"/>
      <c r="P49" s="153"/>
      <c r="Q49" s="153"/>
      <c r="R49" s="153"/>
      <c r="S49" s="153"/>
    </row>
    <row r="50" spans="1:19" ht="16.5">
      <c r="A50" s="174" t="s">
        <v>30</v>
      </c>
      <c r="B50" s="198">
        <v>33.459848129999997</v>
      </c>
      <c r="C50" s="198">
        <v>47.459784499999998</v>
      </c>
      <c r="D50" s="198">
        <v>47.467486180000002</v>
      </c>
      <c r="E50" s="198">
        <v>7.7016800000038188E-3</v>
      </c>
      <c r="F50" s="198">
        <v>14.007638050000004</v>
      </c>
      <c r="G50" s="129">
        <v>1.6227802298601546E-2</v>
      </c>
      <c r="H50" s="129">
        <v>108.22726851427166</v>
      </c>
      <c r="I50" s="129">
        <v>58.718921383958701</v>
      </c>
      <c r="J50" s="132">
        <v>41.864021604571491</v>
      </c>
      <c r="K50" s="152"/>
      <c r="M50" s="153"/>
      <c r="N50" s="153"/>
      <c r="O50" s="153"/>
      <c r="P50" s="153"/>
      <c r="Q50" s="153"/>
      <c r="R50" s="153"/>
      <c r="S50" s="153"/>
    </row>
    <row r="51" spans="1:19" ht="16.5">
      <c r="A51" s="174" t="s">
        <v>31</v>
      </c>
      <c r="B51" s="198">
        <v>1731.7755468666003</v>
      </c>
      <c r="C51" s="198">
        <v>1583.6946611507001</v>
      </c>
      <c r="D51" s="198">
        <v>1582.3686624934999</v>
      </c>
      <c r="E51" s="198">
        <v>-1.3259986572002163</v>
      </c>
      <c r="F51" s="198">
        <v>-149.40688437310041</v>
      </c>
      <c r="G51" s="129">
        <v>-8.3728176253160314E-2</v>
      </c>
      <c r="H51" s="129">
        <v>-6.3483704025442478</v>
      </c>
      <c r="I51" s="129">
        <v>-7.9049400095946538</v>
      </c>
      <c r="J51" s="132">
        <v>-8.627381570517656</v>
      </c>
      <c r="K51" s="152"/>
      <c r="M51" s="153"/>
      <c r="N51" s="153"/>
      <c r="O51" s="153"/>
      <c r="P51" s="153"/>
      <c r="Q51" s="153"/>
      <c r="R51" s="153"/>
      <c r="S51" s="153"/>
    </row>
    <row r="52" spans="1:19" ht="17.25" thickBot="1">
      <c r="A52" s="177" t="s">
        <v>35</v>
      </c>
      <c r="B52" s="204">
        <v>1135.8093714300001</v>
      </c>
      <c r="C52" s="204">
        <v>961.33531171999994</v>
      </c>
      <c r="D52" s="204">
        <v>965.35027112000012</v>
      </c>
      <c r="E52" s="204">
        <v>4.0149594000001798</v>
      </c>
      <c r="F52" s="204">
        <v>-170.45910030999994</v>
      </c>
      <c r="G52" s="133">
        <v>0.41764401567823484</v>
      </c>
      <c r="H52" s="133">
        <v>-16.229620504910372</v>
      </c>
      <c r="I52" s="133">
        <v>-17.988304066451875</v>
      </c>
      <c r="J52" s="134">
        <v>-15.007720890292489</v>
      </c>
      <c r="K52" s="152"/>
      <c r="M52" s="153"/>
      <c r="N52" s="153"/>
      <c r="O52" s="153"/>
      <c r="P52" s="153"/>
      <c r="Q52" s="153"/>
      <c r="R52" s="153"/>
      <c r="S52" s="153"/>
    </row>
    <row r="53" spans="1:19">
      <c r="K53" s="152"/>
    </row>
    <row r="56" spans="1:19">
      <c r="H56" s="152"/>
      <c r="I56" s="152"/>
      <c r="J56" s="152"/>
    </row>
    <row r="57" spans="1:19">
      <c r="H57" s="152"/>
      <c r="I57" s="152"/>
      <c r="J57" s="15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zoomScale="90" zoomScaleNormal="90" workbookViewId="0">
      <selection activeCell="E6" sqref="E6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38">
        <v>43799</v>
      </c>
      <c r="C2" s="205">
        <v>43830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10.038946595359162</v>
      </c>
      <c r="C10" s="102">
        <v>10.626822591795907</v>
      </c>
      <c r="D10" s="140"/>
    </row>
    <row r="11" spans="1:5" ht="15.75">
      <c r="A11" s="52"/>
      <c r="B11" s="102"/>
      <c r="C11" s="102"/>
      <c r="D11" s="140"/>
    </row>
    <row r="12" spans="1:5" ht="15.75">
      <c r="A12" s="52" t="s">
        <v>41</v>
      </c>
      <c r="B12" s="102">
        <v>5.494681232510116</v>
      </c>
      <c r="C12" s="102">
        <v>5.4665002886327114</v>
      </c>
      <c r="D12" s="140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38">
        <f>B2</f>
        <v>43799</v>
      </c>
      <c r="C14" s="205">
        <f>C2</f>
        <v>43830</v>
      </c>
    </row>
    <row r="15" spans="1:5" ht="15.75">
      <c r="A15" s="52"/>
      <c r="B15" s="83"/>
      <c r="C15" s="83"/>
    </row>
    <row r="16" spans="1:5" ht="15.75">
      <c r="A16" s="52" t="s">
        <v>117</v>
      </c>
      <c r="B16" s="135">
        <v>29752.377189999999</v>
      </c>
      <c r="C16" s="135">
        <v>28847.288347540001</v>
      </c>
      <c r="D16" s="137"/>
      <c r="E16" s="137"/>
    </row>
    <row r="17" spans="1:5" ht="15.75">
      <c r="A17" s="52" t="s">
        <v>46</v>
      </c>
      <c r="B17" s="135">
        <v>-2717.3196415400016</v>
      </c>
      <c r="C17" s="135">
        <v>-905.08884049999688</v>
      </c>
      <c r="E17" s="225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8">
        <f>B2</f>
        <v>43799</v>
      </c>
      <c r="C19" s="205">
        <f>C2</f>
        <v>43830</v>
      </c>
    </row>
    <row r="20" spans="1:5" ht="15.75">
      <c r="A20" s="52"/>
      <c r="B20" s="83"/>
      <c r="C20" s="83"/>
    </row>
    <row r="21" spans="1:5" ht="16.5">
      <c r="A21" s="53" t="s">
        <v>112</v>
      </c>
      <c r="B21" s="208">
        <v>14.734349999999999</v>
      </c>
      <c r="C21" s="208">
        <v>14.12345</v>
      </c>
    </row>
    <row r="22" spans="1:5" ht="15.75">
      <c r="A22" s="52" t="s">
        <v>115</v>
      </c>
      <c r="B22" s="208">
        <v>6.6758570966029898E-2</v>
      </c>
      <c r="C22" s="208">
        <f t="shared" ref="C22" si="0">1/C21</f>
        <v>7.0804229844690925E-2</v>
      </c>
      <c r="E22" s="140"/>
    </row>
    <row r="23" spans="1:5" ht="16.5">
      <c r="A23" s="53" t="s">
        <v>113</v>
      </c>
      <c r="B23" s="208">
        <v>19.042149999999999</v>
      </c>
      <c r="C23" s="208">
        <v>18.521999999999998</v>
      </c>
    </row>
    <row r="24" spans="1:5" ht="15.75">
      <c r="A24" s="52" t="s">
        <v>116</v>
      </c>
      <c r="B24" s="208">
        <v>5.1661965427812734E-2</v>
      </c>
      <c r="C24" s="208">
        <f t="shared" ref="C24" si="1">1/C23</f>
        <v>5.3989849908217258E-2</v>
      </c>
    </row>
    <row r="25" spans="1:5" ht="16.5">
      <c r="A25" s="53" t="s">
        <v>47</v>
      </c>
      <c r="B25" s="208">
        <v>7.4294000000000002</v>
      </c>
      <c r="C25" s="208">
        <v>7.6935000000000002</v>
      </c>
    </row>
    <row r="26" spans="1:5" ht="15.75">
      <c r="A26" s="52" t="s">
        <v>114</v>
      </c>
      <c r="B26" s="208">
        <v>0.13785117587053017</v>
      </c>
      <c r="C26" s="208">
        <f t="shared" ref="C26" si="2">1/C25</f>
        <v>0.12997985312276597</v>
      </c>
    </row>
    <row r="27" spans="1:5" ht="16.5">
      <c r="A27" s="53" t="s">
        <v>48</v>
      </c>
      <c r="B27" s="208">
        <v>16.223549999999999</v>
      </c>
      <c r="C27" s="208">
        <v>15.8247</v>
      </c>
    </row>
    <row r="28" spans="1:5" ht="15.75">
      <c r="A28" s="52" t="s">
        <v>49</v>
      </c>
      <c r="B28" s="208">
        <v>5.9804677921907051E-2</v>
      </c>
      <c r="C28" s="208">
        <f t="shared" ref="C28" si="3">1/C27</f>
        <v>6.3192351197811011E-2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8">
        <f>B2</f>
        <v>43799</v>
      </c>
      <c r="C30" s="205">
        <f>C2</f>
        <v>43830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2.5</v>
      </c>
      <c r="C32" s="16">
        <v>2.587889962856039</v>
      </c>
    </row>
    <row r="33" spans="1:4" ht="15.75">
      <c r="A33" s="52" t="s">
        <v>44</v>
      </c>
      <c r="B33" s="16">
        <v>2.7</v>
      </c>
      <c r="C33" s="16">
        <v>2.587889962856039</v>
      </c>
      <c r="D33" s="136"/>
    </row>
    <row r="34" spans="1:4" ht="16.5" thickBot="1">
      <c r="A34" s="54" t="s">
        <v>45</v>
      </c>
      <c r="B34" s="85">
        <v>0.1</v>
      </c>
      <c r="C34" s="85">
        <v>-0.1059241712148804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6" zoomScale="90" zoomScaleNormal="90" workbookViewId="0">
      <selection activeCell="N10" sqref="N10"/>
    </sheetView>
  </sheetViews>
  <sheetFormatPr defaultRowHeight="15"/>
  <cols>
    <col min="1" max="3" width="9.140625" style="223"/>
    <col min="4" max="4" width="10.85546875" style="223" customWidth="1"/>
    <col min="5" max="16384" width="9.140625" style="223"/>
  </cols>
  <sheetData>
    <row r="1" spans="2:11">
      <c r="B1" s="221" t="s">
        <v>119</v>
      </c>
      <c r="C1" s="222"/>
      <c r="D1" s="222"/>
      <c r="E1" s="222"/>
      <c r="F1" s="222"/>
      <c r="G1" s="222"/>
      <c r="H1" s="222"/>
      <c r="I1" s="222"/>
      <c r="J1" s="222"/>
      <c r="K1" s="222"/>
    </row>
    <row r="18" spans="2:16">
      <c r="B18" s="221" t="s">
        <v>120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20" spans="2:16">
      <c r="P20" s="223" t="s">
        <v>109</v>
      </c>
    </row>
    <row r="35" spans="1:16">
      <c r="A35" s="224" t="s">
        <v>97</v>
      </c>
    </row>
    <row r="44" spans="1:16">
      <c r="A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6" spans="1:16">
      <c r="P46" s="223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abSelected="1" topLeftCell="A64" zoomScale="80" zoomScaleNormal="80" workbookViewId="0">
      <selection activeCell="L16" sqref="L16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12" width="10.85546875" style="104" customWidth="1"/>
    <col min="13" max="13" width="10.28515625" style="104" customWidth="1"/>
    <col min="14" max="19" width="7.7109375" style="104" customWidth="1"/>
    <col min="20" max="16384" width="9.140625" style="104"/>
  </cols>
  <sheetData>
    <row r="1" spans="1:20" ht="20.25" thickBot="1">
      <c r="A1" s="281" t="s">
        <v>98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20" ht="19.5" customHeight="1">
      <c r="A2" s="283" t="s">
        <v>123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20" ht="19.5" customHeight="1">
      <c r="A3" s="286"/>
      <c r="B3" s="287"/>
      <c r="C3" s="287"/>
      <c r="D3" s="287"/>
      <c r="E3" s="287"/>
      <c r="F3" s="287"/>
      <c r="G3" s="287"/>
      <c r="H3" s="287"/>
      <c r="I3" s="287"/>
      <c r="J3" s="288"/>
    </row>
    <row r="4" spans="1:20" ht="16.5">
      <c r="A4" s="114"/>
      <c r="B4" s="277" t="s">
        <v>95</v>
      </c>
      <c r="C4" s="279"/>
      <c r="D4" s="278"/>
      <c r="E4" s="277" t="s">
        <v>1</v>
      </c>
      <c r="F4" s="278"/>
      <c r="G4" s="115" t="s">
        <v>2</v>
      </c>
      <c r="H4" s="277" t="s">
        <v>93</v>
      </c>
      <c r="I4" s="279"/>
      <c r="J4" s="280"/>
    </row>
    <row r="5" spans="1:20" ht="17.25" thickBot="1">
      <c r="A5" s="116"/>
      <c r="B5" s="166">
        <v>43464</v>
      </c>
      <c r="C5" s="148">
        <v>43799</v>
      </c>
      <c r="D5" s="148">
        <v>43830</v>
      </c>
      <c r="E5" s="149" t="s">
        <v>4</v>
      </c>
      <c r="F5" s="141" t="s">
        <v>5</v>
      </c>
      <c r="G5" s="149" t="s">
        <v>4</v>
      </c>
      <c r="H5" s="206">
        <v>43768</v>
      </c>
      <c r="I5" s="206">
        <v>43799</v>
      </c>
      <c r="J5" s="207">
        <v>43830</v>
      </c>
    </row>
    <row r="6" spans="1:20" ht="17.25" thickTop="1">
      <c r="A6" s="119" t="s">
        <v>50</v>
      </c>
      <c r="B6" s="226">
        <v>33356.848719576185</v>
      </c>
      <c r="C6" s="178">
        <v>31564.356927555848</v>
      </c>
      <c r="D6" s="178">
        <v>30742.187695227578</v>
      </c>
      <c r="E6" s="178">
        <v>-822.16923232826957</v>
      </c>
      <c r="F6" s="178">
        <v>-2614.6610243486066</v>
      </c>
      <c r="G6" s="178">
        <v>-2.6047393717389866</v>
      </c>
      <c r="H6" s="178">
        <v>1.1528501329645309</v>
      </c>
      <c r="I6" s="178">
        <v>6.3658656739167441</v>
      </c>
      <c r="J6" s="228">
        <v>-7.8384533453069736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0" ht="16.5">
      <c r="A7" s="119" t="s">
        <v>51</v>
      </c>
      <c r="B7" s="180">
        <v>30984.552317706184</v>
      </c>
      <c r="C7" s="178">
        <v>29656.972508945848</v>
      </c>
      <c r="D7" s="178">
        <v>27479.983229367572</v>
      </c>
      <c r="E7" s="178">
        <v>-2176.9892795782762</v>
      </c>
      <c r="F7" s="178">
        <v>-3504.5690883386123</v>
      </c>
      <c r="G7" s="178">
        <v>-7.3405647826041616</v>
      </c>
      <c r="H7" s="178">
        <v>2.2197353880845156</v>
      </c>
      <c r="I7" s="178">
        <v>3.909956691567757</v>
      </c>
      <c r="J7" s="228">
        <v>-11.310697835501458</v>
      </c>
      <c r="K7" s="152"/>
      <c r="L7" s="152"/>
      <c r="M7" s="152"/>
      <c r="N7" s="152"/>
      <c r="O7" s="152"/>
      <c r="P7" s="152"/>
      <c r="Q7" s="152"/>
      <c r="R7" s="152"/>
      <c r="S7" s="152"/>
    </row>
    <row r="8" spans="1:20" ht="16.5">
      <c r="A8" s="107" t="s">
        <v>52</v>
      </c>
      <c r="B8" s="184">
        <v>9526.1097699700003</v>
      </c>
      <c r="C8" s="182">
        <v>11313.315145659999</v>
      </c>
      <c r="D8" s="182">
        <v>10765.003473729999</v>
      </c>
      <c r="E8" s="182">
        <v>-548.31167192999965</v>
      </c>
      <c r="F8" s="182">
        <v>1238.893703759999</v>
      </c>
      <c r="G8" s="182">
        <v>-4.8466047738477585</v>
      </c>
      <c r="H8" s="182">
        <v>20.547177980191435</v>
      </c>
      <c r="I8" s="182">
        <v>33.509788124636799</v>
      </c>
      <c r="J8" s="229">
        <v>13.00524278720232</v>
      </c>
      <c r="K8" s="152"/>
      <c r="L8" s="152"/>
      <c r="M8" s="152"/>
      <c r="N8" s="152"/>
      <c r="O8" s="152"/>
      <c r="P8" s="152"/>
      <c r="Q8" s="152"/>
      <c r="R8" s="152"/>
      <c r="S8" s="152"/>
    </row>
    <row r="9" spans="1:20" ht="16.5">
      <c r="A9" s="107" t="s">
        <v>53</v>
      </c>
      <c r="B9" s="184">
        <v>21326.777890419999</v>
      </c>
      <c r="C9" s="182">
        <v>18230.164544399999</v>
      </c>
      <c r="D9" s="182">
        <v>16590.02423241</v>
      </c>
      <c r="E9" s="182">
        <v>-1640.1403119899987</v>
      </c>
      <c r="F9" s="182">
        <v>-4736.7536580099986</v>
      </c>
      <c r="G9" s="182">
        <v>-8.9968486460744685</v>
      </c>
      <c r="H9" s="182">
        <v>-5.718217862768455</v>
      </c>
      <c r="I9" s="182">
        <v>-8.4113764771040422</v>
      </c>
      <c r="J9" s="229">
        <v>-22.210357712487607</v>
      </c>
      <c r="K9" s="152"/>
      <c r="L9" s="152"/>
      <c r="M9" s="152"/>
      <c r="N9" s="152"/>
      <c r="O9" s="152"/>
      <c r="P9" s="152"/>
      <c r="Q9" s="152"/>
      <c r="R9" s="152"/>
      <c r="S9" s="152"/>
    </row>
    <row r="10" spans="1:20" ht="16.5">
      <c r="A10" s="107" t="s">
        <v>54</v>
      </c>
      <c r="B10" s="184">
        <v>131.91855031618559</v>
      </c>
      <c r="C10" s="182">
        <v>113.74671188584988</v>
      </c>
      <c r="D10" s="182">
        <v>125.20941622757482</v>
      </c>
      <c r="E10" s="182">
        <v>11.462704341724944</v>
      </c>
      <c r="F10" s="182">
        <v>-6.7091340886107673</v>
      </c>
      <c r="G10" s="182">
        <v>10.077394020170274</v>
      </c>
      <c r="H10" s="182">
        <v>-25.123110930144449</v>
      </c>
      <c r="I10" s="182">
        <v>-30.265494803866417</v>
      </c>
      <c r="J10" s="229">
        <v>-5.0858155070156243</v>
      </c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20" ht="16.5">
      <c r="A11" s="107" t="s">
        <v>94</v>
      </c>
      <c r="B11" s="184">
        <v>-0.25389299999999998</v>
      </c>
      <c r="C11" s="182">
        <v>-0.25389299999999998</v>
      </c>
      <c r="D11" s="182">
        <v>-0.25389299999999998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229">
        <v>0</v>
      </c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20" ht="16.5">
      <c r="A12" s="119" t="s">
        <v>55</v>
      </c>
      <c r="B12" s="180">
        <v>2372.29640187</v>
      </c>
      <c r="C12" s="178">
        <v>1907.3844186099998</v>
      </c>
      <c r="D12" s="178">
        <v>3262.2044658600071</v>
      </c>
      <c r="E12" s="178">
        <v>1354.8200472500073</v>
      </c>
      <c r="F12" s="178">
        <v>889.90806399000712</v>
      </c>
      <c r="G12" s="178">
        <v>71.030256619026375</v>
      </c>
      <c r="H12" s="178">
        <v>-28.774575215743809</v>
      </c>
      <c r="I12" s="178">
        <v>68.16430433598731</v>
      </c>
      <c r="J12" s="228">
        <v>37.512515859676</v>
      </c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20" ht="16.5">
      <c r="A13" s="107" t="s">
        <v>56</v>
      </c>
      <c r="B13" s="184">
        <v>1898.47732114</v>
      </c>
      <c r="C13" s="182">
        <v>349.04793502999996</v>
      </c>
      <c r="D13" s="182">
        <v>1810.942221500007</v>
      </c>
      <c r="E13" s="182">
        <v>1461.894286470007</v>
      </c>
      <c r="F13" s="182">
        <v>-87.53509963999295</v>
      </c>
      <c r="G13" s="182">
        <v>418.82335913099155</v>
      </c>
      <c r="H13" s="182">
        <v>-87.024292524174484</v>
      </c>
      <c r="I13" s="182">
        <v>-21.098888538642143</v>
      </c>
      <c r="J13" s="229">
        <v>-4.6108056527865102</v>
      </c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20" ht="16.5">
      <c r="A14" s="107" t="s">
        <v>57</v>
      </c>
      <c r="B14" s="184">
        <v>410.98780285000004</v>
      </c>
      <c r="C14" s="184">
        <v>1475.6020941099998</v>
      </c>
      <c r="D14" s="184">
        <v>1364.7149010599999</v>
      </c>
      <c r="E14" s="184">
        <v>-110.88719304999995</v>
      </c>
      <c r="F14" s="184">
        <v>953.72709820999989</v>
      </c>
      <c r="G14" s="184">
        <v>-7.5147083006059887</v>
      </c>
      <c r="H14" s="184">
        <v>13.639463669375942</v>
      </c>
      <c r="I14" s="184">
        <v>132.76966628157319</v>
      </c>
      <c r="J14" s="185">
        <v>232.05727556787997</v>
      </c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20" ht="16.5">
      <c r="A15" s="107" t="s">
        <v>58</v>
      </c>
      <c r="B15" s="184">
        <v>62.831277880000009</v>
      </c>
      <c r="C15" s="182">
        <v>82.734389470000011</v>
      </c>
      <c r="D15" s="182">
        <v>86.547343299999994</v>
      </c>
      <c r="E15" s="182">
        <v>3.8129538299999837</v>
      </c>
      <c r="F15" s="182">
        <v>23.716065419999985</v>
      </c>
      <c r="G15" s="182">
        <v>4.608668601322762</v>
      </c>
      <c r="H15" s="182">
        <v>41.555310894546238</v>
      </c>
      <c r="I15" s="182">
        <v>42.843276414160641</v>
      </c>
      <c r="J15" s="229">
        <v>37.745635963818444</v>
      </c>
      <c r="K15" s="152"/>
      <c r="L15" s="152"/>
      <c r="M15" s="152"/>
      <c r="N15" s="152"/>
      <c r="O15" s="152"/>
      <c r="P15" s="152"/>
      <c r="Q15" s="152"/>
      <c r="R15" s="152"/>
      <c r="S15" s="152"/>
    </row>
    <row r="16" spans="1:20" ht="16.5">
      <c r="A16" s="120"/>
      <c r="B16" s="184"/>
      <c r="C16" s="182"/>
      <c r="D16" s="182"/>
      <c r="E16" s="182"/>
      <c r="F16" s="182"/>
      <c r="G16" s="182"/>
      <c r="H16" s="182"/>
      <c r="I16" s="182"/>
      <c r="J16" s="229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ht="16.5">
      <c r="A17" s="119" t="s">
        <v>59</v>
      </c>
      <c r="B17" s="180">
        <v>33356.845516026122</v>
      </c>
      <c r="C17" s="178">
        <v>31564.362836285796</v>
      </c>
      <c r="D17" s="178">
        <v>30742.193604007574</v>
      </c>
      <c r="E17" s="178">
        <v>-822.1692322782219</v>
      </c>
      <c r="F17" s="178">
        <v>-2614.6519120185476</v>
      </c>
      <c r="G17" s="178">
        <v>-2.6047388839830177</v>
      </c>
      <c r="H17" s="178">
        <v>1.1527682679850955</v>
      </c>
      <c r="I17" s="178">
        <v>6.3658165170548813</v>
      </c>
      <c r="J17" s="228">
        <v>-7.8384267803811127</v>
      </c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6.5">
      <c r="A18" s="119" t="s">
        <v>60</v>
      </c>
      <c r="B18" s="180">
        <v>8256.2968111900009</v>
      </c>
      <c r="C18" s="178">
        <v>7121.4143967400005</v>
      </c>
      <c r="D18" s="178">
        <v>7080.9227610400012</v>
      </c>
      <c r="E18" s="178">
        <v>-40.491635699999279</v>
      </c>
      <c r="F18" s="178">
        <v>-1175.3740501499997</v>
      </c>
      <c r="G18" s="178">
        <v>-0.56858979753425842</v>
      </c>
      <c r="H18" s="178">
        <v>-7.9031721258210013</v>
      </c>
      <c r="I18" s="178">
        <v>-0.93210888252318114</v>
      </c>
      <c r="J18" s="228">
        <v>-14.236092488305175</v>
      </c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ht="16.5">
      <c r="A19" s="107" t="s">
        <v>61</v>
      </c>
      <c r="B19" s="184">
        <v>4520.9091948300002</v>
      </c>
      <c r="C19" s="182">
        <v>4413.0268232799999</v>
      </c>
      <c r="D19" s="182">
        <v>4517.8646487300011</v>
      </c>
      <c r="E19" s="182">
        <v>104.83782545000122</v>
      </c>
      <c r="F19" s="182">
        <v>-3.0445460999990246</v>
      </c>
      <c r="G19" s="182">
        <v>2.3756444193121951</v>
      </c>
      <c r="H19" s="182">
        <v>0.72348009630435683</v>
      </c>
      <c r="I19" s="182">
        <v>1.1964153989104176</v>
      </c>
      <c r="J19" s="229">
        <v>-6.7343668470059015E-2</v>
      </c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ht="16.5">
      <c r="A20" s="107" t="s">
        <v>62</v>
      </c>
      <c r="B20" s="184">
        <v>3735.3876163600007</v>
      </c>
      <c r="C20" s="184">
        <v>2708.3875734600006</v>
      </c>
      <c r="D20" s="184">
        <v>2563.0581123100005</v>
      </c>
      <c r="E20" s="184">
        <v>-145.32946115000004</v>
      </c>
      <c r="F20" s="184">
        <v>-1172.3295040500002</v>
      </c>
      <c r="G20" s="184">
        <v>-5.3659034096194631</v>
      </c>
      <c r="H20" s="184">
        <v>-17.975557105731355</v>
      </c>
      <c r="I20" s="184">
        <v>-4.2148557237689488</v>
      </c>
      <c r="J20" s="185">
        <v>-31.384413733008856</v>
      </c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ht="16.5">
      <c r="A21" s="107" t="s">
        <v>63</v>
      </c>
      <c r="B21" s="184">
        <v>16128.488806459998</v>
      </c>
      <c r="C21" s="182">
        <v>15365.446696080002</v>
      </c>
      <c r="D21" s="182">
        <v>14925.2813738</v>
      </c>
      <c r="E21" s="182">
        <v>-440.16532228000142</v>
      </c>
      <c r="F21" s="182">
        <v>-1203.2074326599977</v>
      </c>
      <c r="G21" s="182">
        <v>-2.8646438400798075</v>
      </c>
      <c r="H21" s="182">
        <v>17.095623245955878</v>
      </c>
      <c r="I21" s="182">
        <v>24.094470667170881</v>
      </c>
      <c r="J21" s="229">
        <v>-7.4601374443591624</v>
      </c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19" ht="16.5">
      <c r="A22" s="119" t="s">
        <v>64</v>
      </c>
      <c r="B22" s="180">
        <v>7636.1473923200001</v>
      </c>
      <c r="C22" s="180">
        <v>6092.86425478</v>
      </c>
      <c r="D22" s="180">
        <v>5877.0655820100001</v>
      </c>
      <c r="E22" s="180">
        <v>-215.79867276999994</v>
      </c>
      <c r="F22" s="180">
        <v>-1759.08181031</v>
      </c>
      <c r="G22" s="180">
        <v>-3.5418263684555313</v>
      </c>
      <c r="H22" s="180">
        <v>27.380803464777358</v>
      </c>
      <c r="I22" s="180">
        <v>39.076130084650345</v>
      </c>
      <c r="J22" s="181">
        <v>-23.036247467920589</v>
      </c>
      <c r="K22" s="152"/>
      <c r="L22" s="152"/>
      <c r="M22" s="152"/>
      <c r="N22" s="152"/>
      <c r="O22" s="152"/>
      <c r="P22" s="152"/>
      <c r="Q22" s="152"/>
      <c r="R22" s="152"/>
      <c r="S22" s="152"/>
    </row>
    <row r="23" spans="1:19" ht="16.5">
      <c r="A23" s="121" t="s">
        <v>104</v>
      </c>
      <c r="B23" s="180">
        <v>8492.341414139999</v>
      </c>
      <c r="C23" s="180">
        <v>9272.5824413000028</v>
      </c>
      <c r="D23" s="180">
        <v>9048.2157917900004</v>
      </c>
      <c r="E23" s="180">
        <v>-224.36664951000239</v>
      </c>
      <c r="F23" s="180">
        <v>555.87437765000141</v>
      </c>
      <c r="G23" s="180">
        <v>-2.419678130988359</v>
      </c>
      <c r="H23" s="180">
        <v>10.237199419873647</v>
      </c>
      <c r="I23" s="180">
        <v>15.891349234657454</v>
      </c>
      <c r="J23" s="181">
        <v>6.5455962088906858</v>
      </c>
      <c r="K23" s="152"/>
      <c r="L23" s="152"/>
      <c r="M23" s="152"/>
      <c r="N23" s="152"/>
      <c r="O23" s="152"/>
      <c r="P23" s="152"/>
      <c r="Q23" s="152"/>
      <c r="R23" s="152"/>
      <c r="S23" s="152"/>
    </row>
    <row r="24" spans="1:19" ht="16.5">
      <c r="A24" s="121" t="s">
        <v>65</v>
      </c>
      <c r="B24" s="180">
        <v>2870.1475224359756</v>
      </c>
      <c r="C24" s="227">
        <v>2936.0283551030029</v>
      </c>
      <c r="D24" s="227">
        <v>2814.2997775400986</v>
      </c>
      <c r="E24" s="227">
        <v>-121.72857756290432</v>
      </c>
      <c r="F24" s="227">
        <v>-55.847744895876986</v>
      </c>
      <c r="G24" s="227">
        <v>-4.146028676846143</v>
      </c>
      <c r="H24" s="227">
        <v>2.2601330705421816</v>
      </c>
      <c r="I24" s="227">
        <v>7.8089691368525678</v>
      </c>
      <c r="J24" s="181">
        <v>-1.9458144384326772</v>
      </c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19" ht="16.5">
      <c r="A25" s="121" t="s">
        <v>103</v>
      </c>
      <c r="B25" s="180">
        <v>6968.0411407899373</v>
      </c>
      <c r="C25" s="180">
        <v>7030.2401825599409</v>
      </c>
      <c r="D25" s="180">
        <v>6853.9972949399998</v>
      </c>
      <c r="E25" s="180">
        <v>-176.24288761994103</v>
      </c>
      <c r="F25" s="180">
        <v>-114.0438458499375</v>
      </c>
      <c r="G25" s="180">
        <v>-2.5069255536553356</v>
      </c>
      <c r="H25" s="180">
        <v>-15.699954105140435</v>
      </c>
      <c r="I25" s="180">
        <v>-14.252559600861375</v>
      </c>
      <c r="J25" s="181">
        <v>-1.6366700991809751</v>
      </c>
      <c r="K25" s="152"/>
      <c r="L25" s="152"/>
      <c r="M25" s="152"/>
      <c r="N25" s="152"/>
      <c r="O25" s="152"/>
      <c r="P25" s="152"/>
      <c r="Q25" s="152"/>
      <c r="R25" s="152"/>
      <c r="S25" s="152"/>
    </row>
    <row r="26" spans="1:19" ht="17.25" thickBot="1">
      <c r="A26" s="128" t="s">
        <v>66</v>
      </c>
      <c r="B26" s="188">
        <v>-866.12876484978995</v>
      </c>
      <c r="C26" s="188">
        <v>-888.7667941971531</v>
      </c>
      <c r="D26" s="188">
        <v>-932.30760331252372</v>
      </c>
      <c r="E26" s="188">
        <v>-43.540809115370621</v>
      </c>
      <c r="F26" s="188">
        <v>-66.178838462733779</v>
      </c>
      <c r="G26" s="188">
        <v>4.8990139370252166</v>
      </c>
      <c r="H26" s="188">
        <v>10.815354412421556</v>
      </c>
      <c r="I26" s="188">
        <v>8.7411739448513259</v>
      </c>
      <c r="J26" s="189">
        <v>7.6407621070304685</v>
      </c>
      <c r="K26" s="152"/>
      <c r="L26" s="152"/>
      <c r="M26" s="152"/>
      <c r="N26" s="152"/>
      <c r="O26" s="152"/>
      <c r="P26" s="152"/>
      <c r="Q26" s="152"/>
      <c r="R26" s="152"/>
      <c r="S26" s="152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52"/>
      <c r="L27" s="152"/>
      <c r="M27" s="152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52"/>
      <c r="L28" s="152"/>
      <c r="M28" s="152"/>
    </row>
    <row r="29" spans="1:19" ht="19.5" customHeight="1">
      <c r="A29" s="283" t="s">
        <v>102</v>
      </c>
      <c r="B29" s="284"/>
      <c r="C29" s="284"/>
      <c r="D29" s="284"/>
      <c r="E29" s="284"/>
      <c r="F29" s="284"/>
      <c r="G29" s="284"/>
      <c r="H29" s="284"/>
      <c r="I29" s="284"/>
      <c r="J29" s="285"/>
      <c r="K29" s="152"/>
      <c r="L29" s="152"/>
      <c r="M29" s="152"/>
    </row>
    <row r="30" spans="1:19" ht="19.5" customHeight="1">
      <c r="A30" s="286"/>
      <c r="B30" s="287"/>
      <c r="C30" s="287"/>
      <c r="D30" s="287"/>
      <c r="E30" s="287"/>
      <c r="F30" s="287"/>
      <c r="G30" s="287"/>
      <c r="H30" s="287"/>
      <c r="I30" s="287"/>
      <c r="J30" s="288"/>
      <c r="K30" s="152"/>
      <c r="L30" s="152"/>
      <c r="M30" s="152"/>
    </row>
    <row r="31" spans="1:19" ht="16.5">
      <c r="A31" s="143"/>
      <c r="B31" s="277" t="str">
        <f>B4</f>
        <v>N$ Million</v>
      </c>
      <c r="C31" s="279"/>
      <c r="D31" s="278"/>
      <c r="E31" s="277" t="s">
        <v>1</v>
      </c>
      <c r="F31" s="278"/>
      <c r="G31" s="147" t="s">
        <v>2</v>
      </c>
      <c r="H31" s="277" t="str">
        <f>H4</f>
        <v>Annual percentage change</v>
      </c>
      <c r="I31" s="279"/>
      <c r="J31" s="280"/>
      <c r="K31" s="152"/>
      <c r="L31" s="152"/>
      <c r="M31" s="152"/>
    </row>
    <row r="32" spans="1:19" ht="17.25" thickBot="1">
      <c r="A32" s="144"/>
      <c r="B32" s="149">
        <f>B5</f>
        <v>43464</v>
      </c>
      <c r="C32" s="149">
        <f>C5</f>
        <v>43799</v>
      </c>
      <c r="D32" s="117">
        <f>D5</f>
        <v>43830</v>
      </c>
      <c r="E32" s="149" t="s">
        <v>4</v>
      </c>
      <c r="F32" s="141" t="s">
        <v>5</v>
      </c>
      <c r="G32" s="149" t="s">
        <v>4</v>
      </c>
      <c r="H32" s="118">
        <f>H5</f>
        <v>43768</v>
      </c>
      <c r="I32" s="150">
        <f>I5</f>
        <v>43799</v>
      </c>
      <c r="J32" s="139">
        <f>J5</f>
        <v>43830</v>
      </c>
      <c r="K32" s="152"/>
      <c r="L32" s="152"/>
      <c r="M32" s="152"/>
    </row>
    <row r="33" spans="1:19" ht="17.25" thickTop="1">
      <c r="A33" s="145" t="s">
        <v>50</v>
      </c>
      <c r="B33" s="230">
        <v>146284.98209876436</v>
      </c>
      <c r="C33" s="231">
        <v>157972.28048426949</v>
      </c>
      <c r="D33" s="231">
        <v>158327.81685547024</v>
      </c>
      <c r="E33" s="231">
        <v>355.53637120075291</v>
      </c>
      <c r="F33" s="231">
        <v>12042.834756705881</v>
      </c>
      <c r="G33" s="230">
        <v>0.22506250470706846</v>
      </c>
      <c r="H33" s="231">
        <v>7.2307106305342614</v>
      </c>
      <c r="I33" s="231">
        <v>9.8426376458877485</v>
      </c>
      <c r="J33" s="234">
        <v>8.2324477768846833</v>
      </c>
      <c r="K33" s="152"/>
      <c r="L33" s="152"/>
      <c r="M33" s="152"/>
      <c r="N33" s="152"/>
      <c r="O33" s="152"/>
      <c r="P33" s="152"/>
      <c r="Q33" s="152"/>
      <c r="R33" s="152"/>
      <c r="S33" s="152"/>
    </row>
    <row r="34" spans="1:19" ht="16.5">
      <c r="A34" s="121" t="s">
        <v>51</v>
      </c>
      <c r="B34" s="231">
        <v>16868.23781997167</v>
      </c>
      <c r="C34" s="231">
        <v>20969.116917939053</v>
      </c>
      <c r="D34" s="231">
        <v>18662.686332039924</v>
      </c>
      <c r="E34" s="231">
        <v>-2306.4305858991283</v>
      </c>
      <c r="F34" s="231">
        <v>1794.4485120682548</v>
      </c>
      <c r="G34" s="231">
        <v>-10.99917843429057</v>
      </c>
      <c r="H34" s="231">
        <v>11.773012631364537</v>
      </c>
      <c r="I34" s="231">
        <v>33.265829597181323</v>
      </c>
      <c r="J34" s="234">
        <v>10.63803185145791</v>
      </c>
      <c r="K34" s="152"/>
      <c r="L34" s="152"/>
      <c r="M34" s="152"/>
      <c r="N34" s="152"/>
      <c r="O34" s="152"/>
      <c r="P34" s="152"/>
      <c r="Q34" s="152"/>
      <c r="R34" s="152"/>
      <c r="S34" s="152"/>
    </row>
    <row r="35" spans="1:19" ht="16.5">
      <c r="A35" s="123" t="s">
        <v>67</v>
      </c>
      <c r="B35" s="232">
        <v>140.70331917230087</v>
      </c>
      <c r="C35" s="232">
        <v>115.17855631228176</v>
      </c>
      <c r="D35" s="232">
        <v>119.22410654095059</v>
      </c>
      <c r="E35" s="232">
        <v>4.0455502286688301</v>
      </c>
      <c r="F35" s="232">
        <v>-21.479212631350279</v>
      </c>
      <c r="G35" s="232">
        <v>3.5124161633873996</v>
      </c>
      <c r="H35" s="232">
        <v>45.278859108062477</v>
      </c>
      <c r="I35" s="232">
        <v>6.1562110599185758</v>
      </c>
      <c r="J35" s="235">
        <v>-15.265604790067187</v>
      </c>
      <c r="K35" s="152"/>
      <c r="L35" s="152"/>
      <c r="M35" s="152"/>
      <c r="N35" s="152"/>
      <c r="O35" s="152"/>
      <c r="P35" s="152"/>
      <c r="Q35" s="152"/>
      <c r="R35" s="152"/>
      <c r="S35" s="152"/>
    </row>
    <row r="36" spans="1:19" ht="16.5">
      <c r="A36" s="123" t="s">
        <v>52</v>
      </c>
      <c r="B36" s="232">
        <v>8043.3784066540602</v>
      </c>
      <c r="C36" s="232">
        <v>9594.0088938403096</v>
      </c>
      <c r="D36" s="232">
        <v>7791.6980512993723</v>
      </c>
      <c r="E36" s="232">
        <v>-1802.3108425409373</v>
      </c>
      <c r="F36" s="232">
        <v>-251.68035535468789</v>
      </c>
      <c r="G36" s="232">
        <v>-18.785794994395772</v>
      </c>
      <c r="H36" s="232">
        <v>1.0512168852346804</v>
      </c>
      <c r="I36" s="232">
        <v>23.798331073191264</v>
      </c>
      <c r="J36" s="235">
        <v>-3.1290378573570479</v>
      </c>
      <c r="K36" s="152"/>
      <c r="L36" s="152"/>
      <c r="M36" s="152"/>
      <c r="N36" s="152"/>
      <c r="O36" s="152"/>
      <c r="P36" s="152"/>
      <c r="Q36" s="152"/>
      <c r="R36" s="152"/>
      <c r="S36" s="152"/>
    </row>
    <row r="37" spans="1:19" ht="16.5">
      <c r="A37" s="123" t="s">
        <v>68</v>
      </c>
      <c r="B37" s="232">
        <v>1135.8093714300001</v>
      </c>
      <c r="C37" s="232">
        <v>961.33531171999994</v>
      </c>
      <c r="D37" s="232">
        <v>965.35027112000012</v>
      </c>
      <c r="E37" s="232">
        <v>4.0149594000001798</v>
      </c>
      <c r="F37" s="232">
        <v>-170.45910030999994</v>
      </c>
      <c r="G37" s="232">
        <v>0.41764401567823484</v>
      </c>
      <c r="H37" s="232">
        <v>-16.229620504910372</v>
      </c>
      <c r="I37" s="232">
        <v>-17.988304066451875</v>
      </c>
      <c r="J37" s="235">
        <v>-15.007720890292489</v>
      </c>
      <c r="K37" s="152"/>
      <c r="L37" s="152"/>
      <c r="M37" s="152"/>
      <c r="N37" s="152"/>
      <c r="O37" s="152"/>
      <c r="P37" s="152"/>
      <c r="Q37" s="152"/>
      <c r="R37" s="152"/>
      <c r="S37" s="152"/>
    </row>
    <row r="38" spans="1:19" ht="16.5">
      <c r="A38" s="123" t="s">
        <v>69</v>
      </c>
      <c r="B38" s="232">
        <v>7548.3467227153096</v>
      </c>
      <c r="C38" s="232">
        <v>10298.594156066461</v>
      </c>
      <c r="D38" s="232">
        <v>9786.4139030796014</v>
      </c>
      <c r="E38" s="232">
        <v>-512.18025298686007</v>
      </c>
      <c r="F38" s="232">
        <v>2238.0671803642917</v>
      </c>
      <c r="G38" s="232">
        <v>-4.973302620000382</v>
      </c>
      <c r="H38" s="232">
        <v>34.812161181719404</v>
      </c>
      <c r="I38" s="232">
        <v>53.609390319853134</v>
      </c>
      <c r="J38" s="235">
        <v>29.649766532706508</v>
      </c>
      <c r="K38" s="152"/>
      <c r="L38" s="152"/>
      <c r="M38" s="152"/>
      <c r="N38" s="152"/>
      <c r="O38" s="152"/>
      <c r="P38" s="152"/>
      <c r="Q38" s="152"/>
      <c r="R38" s="152"/>
      <c r="S38" s="152"/>
    </row>
    <row r="39" spans="1:19" ht="16.5">
      <c r="A39" s="121" t="s">
        <v>55</v>
      </c>
      <c r="B39" s="231">
        <v>129416.7442787927</v>
      </c>
      <c r="C39" s="231">
        <v>137003.16356633045</v>
      </c>
      <c r="D39" s="231">
        <v>139665.13052343033</v>
      </c>
      <c r="E39" s="231">
        <v>2661.9669570998813</v>
      </c>
      <c r="F39" s="231">
        <v>10248.38624463763</v>
      </c>
      <c r="G39" s="231">
        <v>1.9429967073797343</v>
      </c>
      <c r="H39" s="231">
        <v>6.6097643223648817</v>
      </c>
      <c r="I39" s="231">
        <v>6.9651135285887307</v>
      </c>
      <c r="J39" s="234">
        <v>7.9189028450293222</v>
      </c>
      <c r="K39" s="152"/>
      <c r="L39" s="152"/>
      <c r="M39" s="152"/>
      <c r="N39" s="152"/>
      <c r="O39" s="152"/>
      <c r="P39" s="152"/>
      <c r="Q39" s="152"/>
      <c r="R39" s="152"/>
      <c r="S39" s="152"/>
    </row>
    <row r="40" spans="1:19" ht="16.5">
      <c r="A40" s="123" t="s">
        <v>70</v>
      </c>
      <c r="B40" s="232">
        <v>6973.030606799929</v>
      </c>
      <c r="C40" s="232">
        <v>4021.0299554977191</v>
      </c>
      <c r="D40" s="232">
        <v>5617.2237261890477</v>
      </c>
      <c r="E40" s="232">
        <v>1596.1937706913286</v>
      </c>
      <c r="F40" s="232">
        <v>-1355.8068806108813</v>
      </c>
      <c r="G40" s="232">
        <v>39.696142241092872</v>
      </c>
      <c r="H40" s="232">
        <v>-40.227789860239696</v>
      </c>
      <c r="I40" s="232">
        <v>-37.658746585708336</v>
      </c>
      <c r="J40" s="235">
        <v>-19.443581378930588</v>
      </c>
      <c r="K40" s="152"/>
      <c r="L40" s="152"/>
      <c r="M40" s="152"/>
      <c r="N40" s="152"/>
      <c r="O40" s="152"/>
      <c r="P40" s="152"/>
      <c r="Q40" s="152"/>
      <c r="R40" s="152"/>
      <c r="S40" s="152"/>
    </row>
    <row r="41" spans="1:19" ht="16.5">
      <c r="A41" s="123" t="s">
        <v>57</v>
      </c>
      <c r="B41" s="232">
        <v>18926.897237581616</v>
      </c>
      <c r="C41" s="232">
        <v>23431.763751199756</v>
      </c>
      <c r="D41" s="232">
        <v>23857.812332550769</v>
      </c>
      <c r="E41" s="232">
        <v>426.04858135101313</v>
      </c>
      <c r="F41" s="232">
        <v>4930.9150949691539</v>
      </c>
      <c r="G41" s="232">
        <v>1.8182522915254111</v>
      </c>
      <c r="H41" s="232">
        <v>25.527972287265428</v>
      </c>
      <c r="I41" s="232">
        <v>23.796259238642264</v>
      </c>
      <c r="J41" s="235">
        <v>26.052421762919664</v>
      </c>
      <c r="K41" s="152"/>
      <c r="L41" s="152"/>
      <c r="M41" s="152"/>
      <c r="N41" s="152"/>
      <c r="O41" s="152"/>
      <c r="P41" s="152"/>
      <c r="Q41" s="152"/>
      <c r="R41" s="152"/>
      <c r="S41" s="152"/>
    </row>
    <row r="42" spans="1:19" ht="16.5">
      <c r="A42" s="123" t="s">
        <v>10</v>
      </c>
      <c r="B42" s="232">
        <v>4998.5368532590637</v>
      </c>
      <c r="C42" s="232">
        <v>6278.6539362698741</v>
      </c>
      <c r="D42" s="232">
        <v>5562.739350150985</v>
      </c>
      <c r="E42" s="232">
        <v>-715.91458611888902</v>
      </c>
      <c r="F42" s="232">
        <v>564.20249689192133</v>
      </c>
      <c r="G42" s="232">
        <v>-11.402357788558277</v>
      </c>
      <c r="H42" s="232">
        <v>17.100081127384215</v>
      </c>
      <c r="I42" s="232">
        <v>28.198571687597905</v>
      </c>
      <c r="J42" s="235">
        <v>11.287352948574522</v>
      </c>
      <c r="K42" s="152"/>
      <c r="L42" s="152"/>
      <c r="M42" s="152"/>
      <c r="N42" s="152"/>
      <c r="O42" s="152"/>
      <c r="P42" s="152"/>
      <c r="Q42" s="152"/>
      <c r="R42" s="152"/>
      <c r="S42" s="152"/>
    </row>
    <row r="43" spans="1:19" ht="16.5">
      <c r="A43" s="123" t="s">
        <v>71</v>
      </c>
      <c r="B43" s="232">
        <v>419.89838642999996</v>
      </c>
      <c r="C43" s="232">
        <v>384.9302007</v>
      </c>
      <c r="D43" s="232">
        <v>383.13894999000001</v>
      </c>
      <c r="E43" s="232">
        <v>-1.7912507099999857</v>
      </c>
      <c r="F43" s="232">
        <v>-36.759436439999945</v>
      </c>
      <c r="G43" s="232">
        <v>-0.46534429014469936</v>
      </c>
      <c r="H43" s="232">
        <v>-6.1262378514877298</v>
      </c>
      <c r="I43" s="232">
        <v>-7.013440601621511</v>
      </c>
      <c r="J43" s="235">
        <v>-8.7543647768048771</v>
      </c>
      <c r="K43" s="152"/>
      <c r="L43" s="152"/>
      <c r="M43" s="152"/>
      <c r="N43" s="152"/>
      <c r="O43" s="152"/>
      <c r="P43" s="152"/>
      <c r="Q43" s="152"/>
      <c r="R43" s="152"/>
      <c r="S43" s="152"/>
    </row>
    <row r="44" spans="1:19" ht="16.5">
      <c r="A44" s="123" t="s">
        <v>12</v>
      </c>
      <c r="B44" s="232">
        <v>1775.0958976776783</v>
      </c>
      <c r="C44" s="232">
        <v>1195.8389507276352</v>
      </c>
      <c r="D44" s="232">
        <v>1120.8343451789367</v>
      </c>
      <c r="E44" s="232">
        <v>-75.004605548698464</v>
      </c>
      <c r="F44" s="232">
        <v>-654.26155249874159</v>
      </c>
      <c r="G44" s="232">
        <v>-6.2721326733052365</v>
      </c>
      <c r="H44" s="232">
        <v>-20.815484288704084</v>
      </c>
      <c r="I44" s="232">
        <v>-28.356446879889717</v>
      </c>
      <c r="J44" s="235">
        <v>-36.857814462570651</v>
      </c>
      <c r="K44" s="152"/>
      <c r="L44" s="152"/>
      <c r="M44" s="152"/>
      <c r="N44" s="152"/>
      <c r="O44" s="152"/>
      <c r="P44" s="152"/>
      <c r="Q44" s="152"/>
      <c r="R44" s="152"/>
      <c r="S44" s="152"/>
    </row>
    <row r="45" spans="1:19" ht="16.5">
      <c r="A45" s="123" t="s">
        <v>72</v>
      </c>
      <c r="B45" s="232">
        <v>39067.98361698402</v>
      </c>
      <c r="C45" s="232">
        <v>41028.182288544769</v>
      </c>
      <c r="D45" s="232">
        <v>41698.282532340614</v>
      </c>
      <c r="E45" s="232">
        <v>670.10024379584502</v>
      </c>
      <c r="F45" s="232">
        <v>2630.2989153565941</v>
      </c>
      <c r="G45" s="232">
        <v>1.6332681742592001</v>
      </c>
      <c r="H45" s="232">
        <v>6.3682813208039306</v>
      </c>
      <c r="I45" s="232">
        <v>5.5744171505815814</v>
      </c>
      <c r="J45" s="235">
        <v>6.7326200940995591</v>
      </c>
      <c r="K45" s="152"/>
      <c r="L45" s="152"/>
      <c r="M45" s="152"/>
      <c r="N45" s="152"/>
      <c r="O45" s="152"/>
      <c r="P45" s="152"/>
      <c r="Q45" s="152"/>
      <c r="R45" s="152"/>
      <c r="S45" s="152"/>
    </row>
    <row r="46" spans="1:19" ht="16.5">
      <c r="A46" s="123" t="s">
        <v>14</v>
      </c>
      <c r="B46" s="232">
        <v>57255.301680060402</v>
      </c>
      <c r="C46" s="232">
        <v>60662.764483390696</v>
      </c>
      <c r="D46" s="232">
        <v>61425.09928702996</v>
      </c>
      <c r="E46" s="232">
        <v>762.33480363926355</v>
      </c>
      <c r="F46" s="232">
        <v>4169.7976069695578</v>
      </c>
      <c r="G46" s="232">
        <v>1.2566766617567993</v>
      </c>
      <c r="H46" s="232">
        <v>6.797381139449584</v>
      </c>
      <c r="I46" s="232">
        <v>6.6845446117594065</v>
      </c>
      <c r="J46" s="235">
        <v>7.2828148391744776</v>
      </c>
      <c r="K46" s="152"/>
      <c r="L46" s="152"/>
      <c r="M46" s="152"/>
      <c r="N46" s="152"/>
      <c r="O46" s="152"/>
      <c r="P46" s="152"/>
      <c r="Q46" s="152"/>
      <c r="R46" s="152"/>
      <c r="S46" s="152"/>
    </row>
    <row r="47" spans="1:19" ht="16.5">
      <c r="A47" s="124"/>
      <c r="B47" s="231"/>
      <c r="C47" s="231"/>
      <c r="D47" s="231"/>
      <c r="E47" s="231"/>
      <c r="F47" s="231"/>
      <c r="G47" s="231"/>
      <c r="H47" s="231"/>
      <c r="I47" s="231"/>
      <c r="J47" s="234"/>
      <c r="K47" s="152"/>
      <c r="L47" s="152"/>
      <c r="M47" s="152"/>
      <c r="N47" s="152"/>
      <c r="O47" s="152"/>
      <c r="P47" s="152"/>
      <c r="Q47" s="152"/>
      <c r="R47" s="152"/>
      <c r="S47" s="152"/>
    </row>
    <row r="48" spans="1:19" ht="16.5">
      <c r="A48" s="121" t="s">
        <v>59</v>
      </c>
      <c r="B48" s="231">
        <v>146284.98170599749</v>
      </c>
      <c r="C48" s="231">
        <v>157972.27997168701</v>
      </c>
      <c r="D48" s="231">
        <v>158327.81741621683</v>
      </c>
      <c r="E48" s="231">
        <v>355.5374445298221</v>
      </c>
      <c r="F48" s="231">
        <v>12042.83571021934</v>
      </c>
      <c r="G48" s="231">
        <v>0.225063184878735</v>
      </c>
      <c r="H48" s="231">
        <v>7.2307124031299992</v>
      </c>
      <c r="I48" s="231">
        <v>9.8426374116531719</v>
      </c>
      <c r="J48" s="234">
        <v>8.2324484508074391</v>
      </c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19" ht="16.5">
      <c r="A49" s="121" t="s">
        <v>73</v>
      </c>
      <c r="B49" s="231">
        <v>7007.6624200599999</v>
      </c>
      <c r="C49" s="231">
        <v>6551.4340854700004</v>
      </c>
      <c r="D49" s="231">
        <v>6967.9044403200005</v>
      </c>
      <c r="E49" s="231">
        <v>416.47035485000015</v>
      </c>
      <c r="F49" s="231">
        <v>-39.757979739999428</v>
      </c>
      <c r="G49" s="231">
        <v>6.3569342134367446</v>
      </c>
      <c r="H49" s="231">
        <v>-27.251183140430356</v>
      </c>
      <c r="I49" s="231">
        <v>1.1610650195484453</v>
      </c>
      <c r="J49" s="234">
        <v>-0.56735009988764773</v>
      </c>
      <c r="K49" s="152"/>
      <c r="L49" s="152"/>
      <c r="M49" s="152"/>
      <c r="N49" s="152"/>
      <c r="O49" s="152"/>
      <c r="P49" s="152"/>
      <c r="Q49" s="152"/>
      <c r="R49" s="152"/>
      <c r="S49" s="152"/>
    </row>
    <row r="50" spans="1:19" ht="16.5">
      <c r="A50" s="123" t="s">
        <v>52</v>
      </c>
      <c r="B50" s="232">
        <v>3935.7666795600003</v>
      </c>
      <c r="C50" s="232">
        <v>3811.7269543699999</v>
      </c>
      <c r="D50" s="232">
        <v>4363.3223389699997</v>
      </c>
      <c r="E50" s="232">
        <v>551.59538459999976</v>
      </c>
      <c r="F50" s="232">
        <v>427.55565940999941</v>
      </c>
      <c r="G50" s="232">
        <v>14.471009891398865</v>
      </c>
      <c r="H50" s="232">
        <v>-10.031133368251403</v>
      </c>
      <c r="I50" s="232">
        <v>13.984865613639002</v>
      </c>
      <c r="J50" s="235">
        <v>10.863338561974871</v>
      </c>
      <c r="K50" s="152"/>
      <c r="L50" s="152"/>
      <c r="M50" s="152"/>
      <c r="N50" s="152"/>
      <c r="O50" s="152"/>
      <c r="P50" s="152"/>
      <c r="Q50" s="152"/>
      <c r="R50" s="152"/>
      <c r="S50" s="152"/>
    </row>
    <row r="51" spans="1:19" ht="16.5">
      <c r="A51" s="123" t="s">
        <v>74</v>
      </c>
      <c r="B51" s="232">
        <v>555.00164360999997</v>
      </c>
      <c r="C51" s="232">
        <v>457.09299492000002</v>
      </c>
      <c r="D51" s="232">
        <v>453.01341631000003</v>
      </c>
      <c r="E51" s="232">
        <v>-4.0795786099999987</v>
      </c>
      <c r="F51" s="232">
        <v>-101.98822729999995</v>
      </c>
      <c r="G51" s="232">
        <v>-0.89250516970052729</v>
      </c>
      <c r="H51" s="232">
        <v>-81.94776788428085</v>
      </c>
      <c r="I51" s="232">
        <v>-18.143293151049136</v>
      </c>
      <c r="J51" s="235">
        <v>-18.376202750791691</v>
      </c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19" ht="16.5">
      <c r="A52" s="123" t="s">
        <v>68</v>
      </c>
      <c r="B52" s="232">
        <v>561.15883900000006</v>
      </c>
      <c r="C52" s="232">
        <v>774.17154742000002</v>
      </c>
      <c r="D52" s="232">
        <v>482.33574011000002</v>
      </c>
      <c r="E52" s="232">
        <v>-291.83580731000001</v>
      </c>
      <c r="F52" s="232">
        <v>-78.82309889000004</v>
      </c>
      <c r="G52" s="232">
        <v>-37.696529701016587</v>
      </c>
      <c r="H52" s="232">
        <v>-61.719345683080242</v>
      </c>
      <c r="I52" s="232">
        <v>1.834332849014487</v>
      </c>
      <c r="J52" s="235">
        <v>-14.046486201743676</v>
      </c>
      <c r="K52" s="152"/>
      <c r="L52" s="152"/>
      <c r="M52" s="152"/>
      <c r="N52" s="152"/>
      <c r="O52" s="152"/>
      <c r="P52" s="152"/>
      <c r="Q52" s="152"/>
      <c r="R52" s="152"/>
      <c r="S52" s="152"/>
    </row>
    <row r="53" spans="1:19" ht="16.5">
      <c r="A53" s="123" t="s">
        <v>75</v>
      </c>
      <c r="B53" s="232">
        <v>1955.73525789</v>
      </c>
      <c r="C53" s="232">
        <v>1508.44258876</v>
      </c>
      <c r="D53" s="232">
        <v>1669.23294493</v>
      </c>
      <c r="E53" s="232">
        <v>160.79035617</v>
      </c>
      <c r="F53" s="232">
        <v>-286.50231295999993</v>
      </c>
      <c r="G53" s="232">
        <v>10.659362004766521</v>
      </c>
      <c r="H53" s="232">
        <v>-22.730946486291842</v>
      </c>
      <c r="I53" s="232">
        <v>-16.823485764221275</v>
      </c>
      <c r="J53" s="235">
        <v>-14.649340282851014</v>
      </c>
      <c r="K53" s="152"/>
      <c r="L53" s="152"/>
      <c r="M53" s="152"/>
      <c r="N53" s="152"/>
      <c r="O53" s="152"/>
      <c r="P53" s="152"/>
      <c r="Q53" s="152"/>
      <c r="R53" s="152"/>
      <c r="S53" s="152"/>
    </row>
    <row r="54" spans="1:19" ht="16.5">
      <c r="A54" s="121" t="s">
        <v>76</v>
      </c>
      <c r="B54" s="231">
        <v>139277.3192859375</v>
      </c>
      <c r="C54" s="231">
        <v>151420.84588621699</v>
      </c>
      <c r="D54" s="231">
        <v>151359.91297589682</v>
      </c>
      <c r="E54" s="231">
        <v>-60.932910320174415</v>
      </c>
      <c r="F54" s="231">
        <v>12082.593689959322</v>
      </c>
      <c r="G54" s="231">
        <v>-4.0240767355086859E-2</v>
      </c>
      <c r="H54" s="231">
        <v>9.1672770780869826</v>
      </c>
      <c r="I54" s="231">
        <v>10.252013276413635</v>
      </c>
      <c r="J54" s="234">
        <v>8.675205519395206</v>
      </c>
      <c r="K54" s="152"/>
      <c r="L54" s="152"/>
      <c r="M54" s="152"/>
      <c r="N54" s="152"/>
      <c r="O54" s="152"/>
      <c r="P54" s="152"/>
      <c r="Q54" s="152"/>
      <c r="R54" s="152"/>
      <c r="S54" s="152"/>
    </row>
    <row r="55" spans="1:19" ht="16.5">
      <c r="A55" s="121" t="s">
        <v>77</v>
      </c>
      <c r="B55" s="231">
        <v>101408.87400124659</v>
      </c>
      <c r="C55" s="231">
        <v>113558.65686881775</v>
      </c>
      <c r="D55" s="231">
        <v>112462.94956071259</v>
      </c>
      <c r="E55" s="231">
        <v>-1095.707308105164</v>
      </c>
      <c r="F55" s="231">
        <v>11054.075559466</v>
      </c>
      <c r="G55" s="231">
        <v>-0.96488223647354232</v>
      </c>
      <c r="H55" s="231">
        <v>7.1623180343996182</v>
      </c>
      <c r="I55" s="231">
        <v>10.958611294028557</v>
      </c>
      <c r="J55" s="234">
        <v>10.900501231608303</v>
      </c>
      <c r="K55" s="152"/>
      <c r="L55" s="152"/>
      <c r="M55" s="152"/>
      <c r="N55" s="152"/>
      <c r="O55" s="152"/>
      <c r="P55" s="152"/>
      <c r="Q55" s="152"/>
      <c r="R55" s="152"/>
      <c r="S55" s="152"/>
    </row>
    <row r="56" spans="1:19" ht="15">
      <c r="A56" s="125" t="s">
        <v>78</v>
      </c>
      <c r="B56" s="232">
        <v>48474.281364578907</v>
      </c>
      <c r="C56" s="232">
        <v>54675.870542698656</v>
      </c>
      <c r="D56" s="232">
        <v>54092.626463106448</v>
      </c>
      <c r="E56" s="232">
        <v>-583.24407959220844</v>
      </c>
      <c r="F56" s="232">
        <v>5618.3450985275413</v>
      </c>
      <c r="G56" s="232">
        <v>-1.0667303031539888</v>
      </c>
      <c r="H56" s="232">
        <v>6.4651852388278428</v>
      </c>
      <c r="I56" s="232">
        <v>12.953416793267067</v>
      </c>
      <c r="J56" s="235">
        <v>11.590362848850759</v>
      </c>
      <c r="K56" s="152"/>
      <c r="L56" s="152"/>
      <c r="M56" s="152"/>
      <c r="N56" s="152"/>
      <c r="O56" s="152"/>
      <c r="P56" s="152"/>
      <c r="Q56" s="152"/>
      <c r="R56" s="152"/>
      <c r="S56" s="152"/>
    </row>
    <row r="57" spans="1:19" ht="15">
      <c r="A57" s="125" t="s">
        <v>75</v>
      </c>
      <c r="B57" s="232">
        <v>52934.592636667672</v>
      </c>
      <c r="C57" s="232">
        <v>58882.786326119094</v>
      </c>
      <c r="D57" s="232">
        <v>58370.323097606146</v>
      </c>
      <c r="E57" s="232">
        <v>-512.46322851294826</v>
      </c>
      <c r="F57" s="232">
        <v>5435.7304609384737</v>
      </c>
      <c r="G57" s="232">
        <v>-0.87031076565348542</v>
      </c>
      <c r="H57" s="232">
        <v>7.8019105008844321</v>
      </c>
      <c r="I57" s="232">
        <v>9.1683951711754759</v>
      </c>
      <c r="J57" s="235">
        <v>10.268767908063879</v>
      </c>
      <c r="K57" s="152"/>
      <c r="L57" s="152"/>
      <c r="M57" s="152"/>
      <c r="N57" s="152"/>
      <c r="O57" s="152"/>
      <c r="P57" s="152"/>
      <c r="Q57" s="152"/>
      <c r="R57" s="152"/>
      <c r="S57" s="152"/>
    </row>
    <row r="58" spans="1:19" ht="16.5">
      <c r="A58" s="121" t="s">
        <v>79</v>
      </c>
      <c r="B58" s="231">
        <v>3389.8875777100002</v>
      </c>
      <c r="C58" s="231">
        <v>2740.3972026800002</v>
      </c>
      <c r="D58" s="231">
        <v>2831.1975547399998</v>
      </c>
      <c r="E58" s="231">
        <v>90.800352059999568</v>
      </c>
      <c r="F58" s="231">
        <v>-558.69002297000043</v>
      </c>
      <c r="G58" s="231">
        <v>3.3134011365651759</v>
      </c>
      <c r="H58" s="231">
        <v>-9.5636218254807659</v>
      </c>
      <c r="I58" s="231">
        <v>-22.525118786029523</v>
      </c>
      <c r="J58" s="234">
        <v>-16.481078211667921</v>
      </c>
      <c r="K58" s="152"/>
      <c r="L58" s="152"/>
      <c r="M58" s="152"/>
      <c r="N58" s="152"/>
      <c r="O58" s="152"/>
      <c r="P58" s="152"/>
      <c r="Q58" s="152"/>
      <c r="R58" s="152"/>
      <c r="S58" s="152"/>
    </row>
    <row r="59" spans="1:19" ht="16.5">
      <c r="A59" s="121" t="s">
        <v>80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4">
        <v>0</v>
      </c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19" ht="16.5">
      <c r="A60" s="121" t="s">
        <v>81</v>
      </c>
      <c r="B60" s="231">
        <v>27761.038022767538</v>
      </c>
      <c r="C60" s="231">
        <v>28522.125434789999</v>
      </c>
      <c r="D60" s="231">
        <v>27672.784761689996</v>
      </c>
      <c r="E60" s="231">
        <v>-849.34067310000319</v>
      </c>
      <c r="F60" s="231">
        <v>-88.253261077541538</v>
      </c>
      <c r="G60" s="231">
        <v>-2.9778309300330648</v>
      </c>
      <c r="H60" s="231">
        <v>14.567582508535509</v>
      </c>
      <c r="I60" s="231">
        <v>4.6146928913156415</v>
      </c>
      <c r="J60" s="234">
        <v>-0.31790331833111907</v>
      </c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19" ht="16.5">
      <c r="A61" s="121" t="s">
        <v>82</v>
      </c>
      <c r="B61" s="231">
        <v>1147.19294947</v>
      </c>
      <c r="C61" s="231">
        <v>2099.2381670300001</v>
      </c>
      <c r="D61" s="231">
        <v>2000.77848599</v>
      </c>
      <c r="E61" s="231">
        <v>-98.459681040000078</v>
      </c>
      <c r="F61" s="231">
        <v>853.58553652000001</v>
      </c>
      <c r="G61" s="231">
        <v>-4.6902577604760722</v>
      </c>
      <c r="H61" s="231">
        <v>83.603544272387722</v>
      </c>
      <c r="I61" s="231">
        <v>89.410601961066902</v>
      </c>
      <c r="J61" s="234">
        <v>74.406448968706997</v>
      </c>
      <c r="K61" s="152"/>
      <c r="L61" s="152"/>
      <c r="M61" s="152"/>
      <c r="N61" s="152"/>
      <c r="O61" s="152"/>
      <c r="P61" s="152"/>
      <c r="Q61" s="152"/>
      <c r="R61" s="152"/>
      <c r="S61" s="152"/>
    </row>
    <row r="62" spans="1:19" ht="16.5">
      <c r="A62" s="121" t="s">
        <v>83</v>
      </c>
      <c r="B62" s="231">
        <v>1900.09591316</v>
      </c>
      <c r="C62" s="231">
        <v>62.220778039999999</v>
      </c>
      <c r="D62" s="231">
        <v>937.31021204000001</v>
      </c>
      <c r="E62" s="231">
        <v>875.08943399999998</v>
      </c>
      <c r="F62" s="231">
        <v>-962.78570112</v>
      </c>
      <c r="G62" s="231">
        <v>1406.4263764709426</v>
      </c>
      <c r="H62" s="231">
        <v>-87.409614058027728</v>
      </c>
      <c r="I62" s="231">
        <v>-85.930454014231628</v>
      </c>
      <c r="J62" s="234">
        <v>-50.670373766491409</v>
      </c>
      <c r="K62" s="152"/>
      <c r="L62" s="152"/>
      <c r="M62" s="152"/>
      <c r="N62" s="152"/>
      <c r="O62" s="152"/>
      <c r="P62" s="152"/>
      <c r="Q62" s="152"/>
      <c r="R62" s="152"/>
      <c r="S62" s="152"/>
    </row>
    <row r="63" spans="1:19" ht="16.5">
      <c r="A63" s="121" t="s">
        <v>68</v>
      </c>
      <c r="B63" s="231">
        <v>1.1419999999999999</v>
      </c>
      <c r="C63" s="231">
        <v>8.4594234400000001</v>
      </c>
      <c r="D63" s="231">
        <v>8.4950024400000004</v>
      </c>
      <c r="E63" s="231">
        <v>3.5579000000000249E-2</v>
      </c>
      <c r="F63" s="231">
        <v>7.3530024400000009</v>
      </c>
      <c r="G63" s="231">
        <v>0.42058421891692888</v>
      </c>
      <c r="H63" s="231">
        <v>637.75527408056064</v>
      </c>
      <c r="I63" s="231">
        <v>640.75511733800352</v>
      </c>
      <c r="J63" s="234">
        <v>643.87061646234679</v>
      </c>
      <c r="K63" s="152"/>
      <c r="L63" s="152"/>
      <c r="M63" s="152"/>
      <c r="N63" s="152"/>
      <c r="O63" s="152"/>
      <c r="P63" s="152"/>
      <c r="Q63" s="152"/>
      <c r="R63" s="152"/>
      <c r="S63" s="152"/>
    </row>
    <row r="64" spans="1:19" ht="16.5">
      <c r="A64" s="121" t="s">
        <v>84</v>
      </c>
      <c r="B64" s="231">
        <v>391.84871799999996</v>
      </c>
      <c r="C64" s="231">
        <v>212.61463000000001</v>
      </c>
      <c r="D64" s="231">
        <v>336.34039900000005</v>
      </c>
      <c r="E64" s="231">
        <v>123.72576900000004</v>
      </c>
      <c r="F64" s="231">
        <v>-55.508318999999915</v>
      </c>
      <c r="G64" s="231">
        <v>58.192500205653772</v>
      </c>
      <c r="H64" s="231">
        <v>154.48907378809363</v>
      </c>
      <c r="I64" s="231">
        <v>61.614525649842932</v>
      </c>
      <c r="J64" s="234">
        <v>-14.165752355479171</v>
      </c>
      <c r="K64" s="152"/>
      <c r="L64" s="152"/>
      <c r="M64" s="152"/>
      <c r="N64" s="152"/>
      <c r="O64" s="152"/>
      <c r="P64" s="152"/>
      <c r="Q64" s="152"/>
      <c r="R64" s="152"/>
      <c r="S64" s="152"/>
    </row>
    <row r="65" spans="1:19" ht="16.5">
      <c r="A65" s="121" t="s">
        <v>105</v>
      </c>
      <c r="B65" s="231">
        <v>19694.674179089998</v>
      </c>
      <c r="C65" s="231">
        <v>20874.438018159992</v>
      </c>
      <c r="D65" s="231">
        <v>21396.244374769998</v>
      </c>
      <c r="E65" s="231">
        <v>521.80635661000633</v>
      </c>
      <c r="F65" s="231">
        <v>1701.5701956800003</v>
      </c>
      <c r="G65" s="231">
        <v>2.4997384655627712</v>
      </c>
      <c r="H65" s="231">
        <v>4.3827400621725161</v>
      </c>
      <c r="I65" s="231">
        <v>6.0095976602890602</v>
      </c>
      <c r="J65" s="234">
        <v>8.639747884159334</v>
      </c>
      <c r="K65" s="152"/>
      <c r="L65" s="152"/>
      <c r="M65" s="152"/>
      <c r="N65" s="152"/>
      <c r="O65" s="152"/>
      <c r="P65" s="152"/>
      <c r="Q65" s="152"/>
      <c r="R65" s="152"/>
      <c r="S65" s="152"/>
    </row>
    <row r="66" spans="1:19" ht="16.5">
      <c r="A66" s="121" t="s">
        <v>66</v>
      </c>
      <c r="B66" s="231">
        <v>-16417.434075506615</v>
      </c>
      <c r="C66" s="231">
        <v>-16657.304636740802</v>
      </c>
      <c r="D66" s="231">
        <v>-16286.187375485784</v>
      </c>
      <c r="E66" s="231">
        <v>371.11726125501809</v>
      </c>
      <c r="F66" s="231">
        <v>131.24670002083076</v>
      </c>
      <c r="G66" s="231">
        <v>-2.2279550584459571</v>
      </c>
      <c r="H66" s="231">
        <v>-0.40566060863238818</v>
      </c>
      <c r="I66" s="231">
        <v>-3.0313621033396743</v>
      </c>
      <c r="J66" s="234">
        <v>-0.79943491423327373</v>
      </c>
      <c r="K66" s="152"/>
      <c r="L66" s="152"/>
      <c r="M66" s="152"/>
      <c r="N66" s="152"/>
      <c r="O66" s="152"/>
      <c r="P66" s="152"/>
      <c r="Q66" s="152"/>
      <c r="R66" s="152"/>
      <c r="S66" s="152"/>
    </row>
    <row r="67" spans="1:19" ht="15.75" thickBot="1">
      <c r="A67" s="126"/>
      <c r="B67" s="233"/>
      <c r="C67" s="233"/>
      <c r="D67" s="233"/>
      <c r="E67" s="233"/>
      <c r="F67" s="233"/>
      <c r="G67" s="233"/>
      <c r="H67" s="233"/>
      <c r="I67" s="233"/>
      <c r="J67" s="236"/>
      <c r="K67" s="152"/>
      <c r="L67" s="152"/>
      <c r="M67" s="152"/>
    </row>
    <row r="68" spans="1:19">
      <c r="A68" s="110"/>
      <c r="B68" s="127"/>
      <c r="C68" s="127"/>
      <c r="D68" s="127"/>
      <c r="E68" s="127"/>
      <c r="F68" s="127"/>
      <c r="G68" s="127"/>
      <c r="H68" s="110"/>
      <c r="I68" s="110"/>
      <c r="J68" s="110"/>
      <c r="K68" s="152"/>
      <c r="L68" s="152"/>
      <c r="M68" s="152"/>
    </row>
    <row r="69" spans="1:19" ht="13.5" thickBot="1">
      <c r="A69" s="110"/>
      <c r="B69" s="127"/>
      <c r="C69" s="127"/>
      <c r="D69" s="127"/>
      <c r="E69" s="127"/>
      <c r="F69" s="127"/>
      <c r="G69" s="127"/>
      <c r="H69" s="110"/>
      <c r="I69" s="110"/>
      <c r="J69" s="110"/>
      <c r="K69" s="152"/>
      <c r="L69" s="152"/>
      <c r="M69" s="152"/>
    </row>
    <row r="70" spans="1:19" ht="19.5" customHeight="1">
      <c r="A70" s="283" t="s">
        <v>124</v>
      </c>
      <c r="B70" s="284"/>
      <c r="C70" s="284"/>
      <c r="D70" s="284"/>
      <c r="E70" s="284"/>
      <c r="F70" s="284"/>
      <c r="G70" s="284"/>
      <c r="H70" s="284"/>
      <c r="I70" s="284"/>
      <c r="J70" s="285"/>
      <c r="K70" s="152"/>
      <c r="L70" s="152"/>
      <c r="M70" s="152"/>
    </row>
    <row r="71" spans="1:19" ht="19.5" customHeight="1">
      <c r="A71" s="286"/>
      <c r="B71" s="287"/>
      <c r="C71" s="287"/>
      <c r="D71" s="287"/>
      <c r="E71" s="287"/>
      <c r="F71" s="287"/>
      <c r="G71" s="287"/>
      <c r="H71" s="287"/>
      <c r="I71" s="287"/>
      <c r="J71" s="288"/>
      <c r="K71" s="152"/>
      <c r="L71" s="152"/>
      <c r="M71" s="152"/>
    </row>
    <row r="72" spans="1:19" ht="16.5">
      <c r="A72" s="143"/>
      <c r="B72" s="277" t="str">
        <f>B4</f>
        <v>N$ Million</v>
      </c>
      <c r="C72" s="279"/>
      <c r="D72" s="278"/>
      <c r="E72" s="277" t="s">
        <v>1</v>
      </c>
      <c r="F72" s="278"/>
      <c r="G72" s="146" t="s">
        <v>2</v>
      </c>
      <c r="H72" s="277" t="str">
        <f>H4</f>
        <v>Annual percentage change</v>
      </c>
      <c r="I72" s="279"/>
      <c r="J72" s="280"/>
      <c r="K72" s="152"/>
      <c r="L72" s="152"/>
      <c r="M72" s="152"/>
    </row>
    <row r="73" spans="1:19" ht="17.25" thickBot="1">
      <c r="A73" s="144"/>
      <c r="B73" s="142">
        <f>B5</f>
        <v>43464</v>
      </c>
      <c r="C73" s="142">
        <f>C5</f>
        <v>43799</v>
      </c>
      <c r="D73" s="149">
        <f>D5</f>
        <v>43830</v>
      </c>
      <c r="E73" s="149" t="s">
        <v>4</v>
      </c>
      <c r="F73" s="141" t="s">
        <v>5</v>
      </c>
      <c r="G73" s="149" t="s">
        <v>4</v>
      </c>
      <c r="H73" s="142">
        <f>H5</f>
        <v>43768</v>
      </c>
      <c r="I73" s="142">
        <f>I5</f>
        <v>43799</v>
      </c>
      <c r="J73" s="151">
        <f>J5</f>
        <v>43830</v>
      </c>
      <c r="K73" s="152"/>
      <c r="L73" s="152"/>
      <c r="M73" s="152"/>
    </row>
    <row r="74" spans="1:19" ht="17.25" thickTop="1">
      <c r="A74" s="121" t="s">
        <v>50</v>
      </c>
      <c r="B74" s="231">
        <v>152109.17260611465</v>
      </c>
      <c r="C74" s="231">
        <v>167486.99465891463</v>
      </c>
      <c r="D74" s="231">
        <v>163981.79031714867</v>
      </c>
      <c r="E74" s="231">
        <v>-3505.2043417659588</v>
      </c>
      <c r="F74" s="231">
        <v>11872.617711034021</v>
      </c>
      <c r="G74" s="231">
        <v>-2.0928218032118053</v>
      </c>
      <c r="H74" s="231">
        <v>9.1033514246863234</v>
      </c>
      <c r="I74" s="231">
        <v>10.253443485681558</v>
      </c>
      <c r="J74" s="234">
        <v>7.8053266003741015</v>
      </c>
      <c r="K74" s="152"/>
      <c r="L74" s="152"/>
      <c r="M74" s="152"/>
      <c r="N74" s="152"/>
      <c r="O74" s="152"/>
      <c r="P74" s="152"/>
      <c r="Q74" s="152"/>
      <c r="R74" s="152"/>
      <c r="S74" s="152"/>
    </row>
    <row r="75" spans="1:19" ht="16.5">
      <c r="A75" s="121" t="s">
        <v>6</v>
      </c>
      <c r="B75" s="231">
        <v>37974.980195181881</v>
      </c>
      <c r="C75" s="231">
        <v>41138.626986311909</v>
      </c>
      <c r="D75" s="231">
        <v>36360.465343547403</v>
      </c>
      <c r="E75" s="231">
        <v>-4778.1616427645058</v>
      </c>
      <c r="F75" s="231">
        <v>-1614.514851634478</v>
      </c>
      <c r="G75" s="231">
        <v>-11.614781515081546</v>
      </c>
      <c r="H75" s="231">
        <v>12.485762970151228</v>
      </c>
      <c r="I75" s="231">
        <v>17.283484582032997</v>
      </c>
      <c r="J75" s="234">
        <v>-4.2515225638993854</v>
      </c>
      <c r="K75" s="152"/>
      <c r="L75" s="152"/>
      <c r="M75" s="152"/>
      <c r="N75" s="152"/>
      <c r="O75" s="152"/>
      <c r="P75" s="152"/>
      <c r="Q75" s="152"/>
      <c r="R75" s="152"/>
      <c r="S75" s="152"/>
    </row>
    <row r="76" spans="1:19" ht="16.5">
      <c r="A76" s="121" t="s">
        <v>7</v>
      </c>
      <c r="B76" s="231">
        <v>114134.19241093277</v>
      </c>
      <c r="C76" s="231">
        <v>126348.36767260272</v>
      </c>
      <c r="D76" s="231">
        <v>127621.32497360127</v>
      </c>
      <c r="E76" s="231">
        <v>1272.957300998547</v>
      </c>
      <c r="F76" s="231">
        <v>13487.132562668499</v>
      </c>
      <c r="G76" s="231">
        <v>1.0074980187295068</v>
      </c>
      <c r="H76" s="231">
        <v>7.9632383071817969</v>
      </c>
      <c r="I76" s="231">
        <v>8.142876799054676</v>
      </c>
      <c r="J76" s="234">
        <v>11.816908042866729</v>
      </c>
      <c r="K76" s="152"/>
      <c r="L76" s="152"/>
      <c r="M76" s="152"/>
      <c r="N76" s="152"/>
      <c r="O76" s="152"/>
      <c r="P76" s="152"/>
      <c r="Q76" s="152"/>
      <c r="R76" s="152"/>
      <c r="S76" s="152"/>
    </row>
    <row r="77" spans="1:19" ht="16.5">
      <c r="A77" s="107" t="s">
        <v>85</v>
      </c>
      <c r="B77" s="232">
        <v>10554.544698641614</v>
      </c>
      <c r="C77" s="232">
        <v>16715.263423499757</v>
      </c>
      <c r="D77" s="232">
        <v>17344.683165610768</v>
      </c>
      <c r="E77" s="232">
        <v>629.41974211101115</v>
      </c>
      <c r="F77" s="232">
        <v>6790.1384669691543</v>
      </c>
      <c r="G77" s="232">
        <v>3.7655388740456033</v>
      </c>
      <c r="H77" s="232">
        <v>18.393604385854161</v>
      </c>
      <c r="I77" s="232">
        <v>18.780819166393343</v>
      </c>
      <c r="J77" s="235">
        <v>64.333788532280835</v>
      </c>
      <c r="K77" s="152"/>
      <c r="L77" s="152"/>
      <c r="M77" s="152"/>
      <c r="N77" s="152"/>
      <c r="O77" s="152"/>
      <c r="P77" s="152"/>
      <c r="Q77" s="152"/>
      <c r="R77" s="152"/>
      <c r="S77" s="152"/>
    </row>
    <row r="78" spans="1:19" ht="16.5">
      <c r="A78" s="121" t="s">
        <v>86</v>
      </c>
      <c r="B78" s="231">
        <v>103579.64771229116</v>
      </c>
      <c r="C78" s="231">
        <v>109633.10424910297</v>
      </c>
      <c r="D78" s="231">
        <v>110276.6418079905</v>
      </c>
      <c r="E78" s="231">
        <v>643.53755888753221</v>
      </c>
      <c r="F78" s="231">
        <v>6696.9940956993378</v>
      </c>
      <c r="G78" s="231">
        <v>0.58699200692640829</v>
      </c>
      <c r="H78" s="231">
        <v>6.7126330373024672</v>
      </c>
      <c r="I78" s="231">
        <v>6.686107762344335</v>
      </c>
      <c r="J78" s="234">
        <v>6.4655501767116448</v>
      </c>
      <c r="K78" s="152"/>
      <c r="L78" s="152"/>
      <c r="M78" s="152"/>
      <c r="N78" s="152"/>
      <c r="O78" s="152"/>
      <c r="P78" s="152"/>
      <c r="Q78" s="152"/>
      <c r="R78" s="152"/>
      <c r="S78" s="152"/>
    </row>
    <row r="79" spans="1:19" ht="16.5">
      <c r="A79" s="111" t="s">
        <v>10</v>
      </c>
      <c r="B79" s="232">
        <v>4998.5378532590639</v>
      </c>
      <c r="C79" s="232">
        <v>6278.6549362698743</v>
      </c>
      <c r="D79" s="232">
        <v>5562.7403501509853</v>
      </c>
      <c r="E79" s="232">
        <v>-715.91458611888902</v>
      </c>
      <c r="F79" s="232">
        <v>564.20249689192133</v>
      </c>
      <c r="G79" s="232">
        <v>-11.402355972507252</v>
      </c>
      <c r="H79" s="232">
        <v>17.100078011405699</v>
      </c>
      <c r="I79" s="232">
        <v>28.198565929969106</v>
      </c>
      <c r="J79" s="235">
        <v>11.287350690443603</v>
      </c>
      <c r="K79" s="152"/>
      <c r="L79" s="152"/>
      <c r="M79" s="152"/>
      <c r="N79" s="152"/>
      <c r="O79" s="152"/>
      <c r="P79" s="152"/>
      <c r="Q79" s="152"/>
      <c r="R79" s="152"/>
      <c r="S79" s="152"/>
    </row>
    <row r="80" spans="1:19" ht="16.5">
      <c r="A80" s="111" t="s">
        <v>11</v>
      </c>
      <c r="B80" s="232">
        <v>419.89838642999996</v>
      </c>
      <c r="C80" s="232">
        <v>384.9302007</v>
      </c>
      <c r="D80" s="232">
        <v>383.13894999000001</v>
      </c>
      <c r="E80" s="232">
        <v>-1.7912507099999857</v>
      </c>
      <c r="F80" s="232">
        <v>-36.759436439999945</v>
      </c>
      <c r="G80" s="232">
        <v>-0.46534429014469936</v>
      </c>
      <c r="H80" s="232">
        <v>-6.1262378514877298</v>
      </c>
      <c r="I80" s="232">
        <v>-7.013440601621511</v>
      </c>
      <c r="J80" s="235">
        <v>-8.7543647768048771</v>
      </c>
      <c r="K80" s="152"/>
      <c r="L80" s="152"/>
      <c r="M80" s="152"/>
      <c r="N80" s="152"/>
      <c r="O80" s="152"/>
      <c r="P80" s="152"/>
      <c r="Q80" s="152"/>
      <c r="R80" s="152"/>
      <c r="S80" s="152"/>
    </row>
    <row r="81" spans="1:19" ht="16.5">
      <c r="A81" s="111" t="s">
        <v>12</v>
      </c>
      <c r="B81" s="232">
        <v>1775.0958976776783</v>
      </c>
      <c r="C81" s="232">
        <v>1195.8389507276352</v>
      </c>
      <c r="D81" s="232">
        <v>1120.8343451789367</v>
      </c>
      <c r="E81" s="232">
        <v>-75.004605548698464</v>
      </c>
      <c r="F81" s="232">
        <v>-654.26155249874159</v>
      </c>
      <c r="G81" s="232">
        <v>-6.2721326733052365</v>
      </c>
      <c r="H81" s="232">
        <v>-20.815484288704084</v>
      </c>
      <c r="I81" s="232">
        <v>-28.356446879889717</v>
      </c>
      <c r="J81" s="235">
        <v>-36.857814462570651</v>
      </c>
      <c r="K81" s="152"/>
      <c r="L81" s="152"/>
      <c r="M81" s="152"/>
      <c r="N81" s="152"/>
      <c r="O81" s="152"/>
      <c r="P81" s="152"/>
      <c r="Q81" s="152"/>
      <c r="R81" s="152"/>
      <c r="S81" s="152"/>
    </row>
    <row r="82" spans="1:19" ht="16.5">
      <c r="A82" s="111" t="s">
        <v>87</v>
      </c>
      <c r="B82" s="232">
        <v>39067.98361698402</v>
      </c>
      <c r="C82" s="232">
        <v>41028.182288544769</v>
      </c>
      <c r="D82" s="232">
        <v>41698.282532340614</v>
      </c>
      <c r="E82" s="232">
        <v>670.10024379584502</v>
      </c>
      <c r="F82" s="232">
        <v>2630.2989153565941</v>
      </c>
      <c r="G82" s="232">
        <v>1.6332681742592001</v>
      </c>
      <c r="H82" s="232">
        <v>6.3682813208039306</v>
      </c>
      <c r="I82" s="232">
        <v>5.5744171505815814</v>
      </c>
      <c r="J82" s="235">
        <v>6.7326200940995591</v>
      </c>
      <c r="K82" s="152"/>
      <c r="L82" s="152"/>
      <c r="M82" s="152"/>
      <c r="N82" s="152"/>
      <c r="O82" s="152"/>
      <c r="P82" s="152"/>
      <c r="Q82" s="152"/>
      <c r="R82" s="152"/>
      <c r="S82" s="152"/>
    </row>
    <row r="83" spans="1:19" ht="16.5">
      <c r="A83" s="111" t="s">
        <v>14</v>
      </c>
      <c r="B83" s="232">
        <v>57318.131957940401</v>
      </c>
      <c r="C83" s="232">
        <v>60745.497872860695</v>
      </c>
      <c r="D83" s="232">
        <v>61511.645630329956</v>
      </c>
      <c r="E83" s="232">
        <v>766.14775746926171</v>
      </c>
      <c r="F83" s="232">
        <v>4193.5136723895557</v>
      </c>
      <c r="G83" s="232">
        <v>1.2612420414642003</v>
      </c>
      <c r="H83" s="232">
        <v>6.8329670294001659</v>
      </c>
      <c r="I83" s="232">
        <v>6.7213386968129072</v>
      </c>
      <c r="J83" s="235">
        <v>7.3162078545524309</v>
      </c>
      <c r="K83" s="152"/>
      <c r="L83" s="152"/>
      <c r="M83" s="152"/>
      <c r="N83" s="152"/>
      <c r="O83" s="152"/>
      <c r="P83" s="152"/>
      <c r="Q83" s="152"/>
      <c r="R83" s="152"/>
      <c r="S83" s="152"/>
    </row>
    <row r="84" spans="1:19" ht="15">
      <c r="A84" s="112"/>
      <c r="B84" s="237"/>
      <c r="C84" s="237"/>
      <c r="D84" s="237"/>
      <c r="E84" s="237"/>
      <c r="F84" s="237"/>
      <c r="G84" s="237"/>
      <c r="H84" s="237"/>
      <c r="I84" s="237"/>
      <c r="J84" s="239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1:19" ht="16.5">
      <c r="A85" s="121" t="s">
        <v>59</v>
      </c>
      <c r="B85" s="231">
        <v>152109.16900979774</v>
      </c>
      <c r="C85" s="231">
        <v>167487.000055062</v>
      </c>
      <c r="D85" s="231">
        <v>163981.79678667523</v>
      </c>
      <c r="E85" s="231">
        <v>-3505.2032683867728</v>
      </c>
      <c r="F85" s="231">
        <v>11872.627776877489</v>
      </c>
      <c r="G85" s="231">
        <v>-2.0928210949114998</v>
      </c>
      <c r="H85" s="231">
        <v>9.103335074776254</v>
      </c>
      <c r="I85" s="231">
        <v>10.253433168602569</v>
      </c>
      <c r="J85" s="234">
        <v>7.8053334024280616</v>
      </c>
      <c r="K85" s="152"/>
      <c r="L85" s="152"/>
      <c r="M85" s="152"/>
      <c r="N85" s="152"/>
      <c r="O85" s="152"/>
      <c r="P85" s="152"/>
      <c r="Q85" s="152"/>
      <c r="R85" s="152"/>
      <c r="S85" s="152"/>
    </row>
    <row r="86" spans="1:19" ht="16.5">
      <c r="A86" s="121" t="s">
        <v>88</v>
      </c>
      <c r="B86" s="231">
        <v>104345.10559918665</v>
      </c>
      <c r="C86" s="231">
        <v>116650.50947563002</v>
      </c>
      <c r="D86" s="231">
        <v>115336.40634680355</v>
      </c>
      <c r="E86" s="231">
        <v>-1314.1031288264785</v>
      </c>
      <c r="F86" s="231">
        <v>10991.3007476169</v>
      </c>
      <c r="G86" s="231">
        <v>-1.1265301238148595</v>
      </c>
      <c r="H86" s="231">
        <v>6.6789680750179485</v>
      </c>
      <c r="I86" s="231">
        <v>10.602568814492528</v>
      </c>
      <c r="J86" s="234">
        <v>10.53360450832929</v>
      </c>
      <c r="K86" s="152"/>
      <c r="L86" s="152"/>
      <c r="M86" s="152"/>
      <c r="N86" s="152"/>
      <c r="O86" s="152"/>
      <c r="P86" s="152"/>
      <c r="Q86" s="152"/>
      <c r="R86" s="152"/>
      <c r="S86" s="152"/>
    </row>
    <row r="87" spans="1:19" ht="16.5">
      <c r="A87" s="107" t="s">
        <v>89</v>
      </c>
      <c r="B87" s="232">
        <v>2936.231597940071</v>
      </c>
      <c r="C87" s="232">
        <v>3091.8526068122815</v>
      </c>
      <c r="D87" s="232">
        <v>2873.4567860909519</v>
      </c>
      <c r="E87" s="232">
        <v>-218.39582072132953</v>
      </c>
      <c r="F87" s="232">
        <v>-62.774811849119033</v>
      </c>
      <c r="G87" s="232">
        <v>-7.0635909435054458</v>
      </c>
      <c r="H87" s="232">
        <v>-10.374768031451211</v>
      </c>
      <c r="I87" s="232">
        <v>-1.0580772863763173</v>
      </c>
      <c r="J87" s="235">
        <v>-2.1379380255004037</v>
      </c>
      <c r="K87" s="152"/>
      <c r="L87" s="152"/>
      <c r="M87" s="152"/>
      <c r="N87" s="152"/>
      <c r="O87" s="152"/>
      <c r="P87" s="152"/>
      <c r="Q87" s="152"/>
      <c r="R87" s="152"/>
      <c r="S87" s="152"/>
    </row>
    <row r="88" spans="1:19" ht="16.5">
      <c r="A88" s="107" t="s">
        <v>90</v>
      </c>
      <c r="B88" s="232">
        <v>48474.281364578907</v>
      </c>
      <c r="C88" s="232">
        <v>54675.870542698656</v>
      </c>
      <c r="D88" s="232">
        <v>54092.626463106448</v>
      </c>
      <c r="E88" s="232">
        <v>-583.24407959220844</v>
      </c>
      <c r="F88" s="232">
        <v>5618.3450985275413</v>
      </c>
      <c r="G88" s="232">
        <v>-1.0667303031539888</v>
      </c>
      <c r="H88" s="232">
        <v>6.4651852388278428</v>
      </c>
      <c r="I88" s="232">
        <v>12.953416793267067</v>
      </c>
      <c r="J88" s="235">
        <v>11.590362848850759</v>
      </c>
      <c r="K88" s="152"/>
      <c r="L88" s="152"/>
      <c r="M88" s="152"/>
      <c r="N88" s="152"/>
      <c r="O88" s="152"/>
      <c r="P88" s="152"/>
      <c r="Q88" s="152"/>
      <c r="R88" s="152"/>
      <c r="S88" s="152"/>
    </row>
    <row r="89" spans="1:19" ht="16.5">
      <c r="A89" s="107" t="s">
        <v>91</v>
      </c>
      <c r="B89" s="232">
        <v>52934.592636667672</v>
      </c>
      <c r="C89" s="232">
        <v>58882.786326119087</v>
      </c>
      <c r="D89" s="232">
        <v>58370.323097606146</v>
      </c>
      <c r="E89" s="232">
        <v>-512.46322851294099</v>
      </c>
      <c r="F89" s="232">
        <v>5435.7304609384737</v>
      </c>
      <c r="G89" s="232">
        <v>-0.87031076565347121</v>
      </c>
      <c r="H89" s="232">
        <v>7.8019105008844178</v>
      </c>
      <c r="I89" s="232">
        <v>9.1683951711754759</v>
      </c>
      <c r="J89" s="235">
        <v>10.268767908063879</v>
      </c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 ht="16.5">
      <c r="A90" s="107" t="s">
        <v>21</v>
      </c>
      <c r="B90" s="232">
        <v>0</v>
      </c>
      <c r="C90" s="232">
        <v>0</v>
      </c>
      <c r="D90" s="232">
        <v>0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35">
        <v>0</v>
      </c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 ht="17.25" thickBot="1">
      <c r="A91" s="128" t="s">
        <v>15</v>
      </c>
      <c r="B91" s="238">
        <v>47764.063410611081</v>
      </c>
      <c r="C91" s="238">
        <v>50836.490579431978</v>
      </c>
      <c r="D91" s="238">
        <v>48645.390439871684</v>
      </c>
      <c r="E91" s="238">
        <v>-2191.1001395602943</v>
      </c>
      <c r="F91" s="238">
        <v>881.32702926060301</v>
      </c>
      <c r="G91" s="238">
        <v>-4.3100932314293061</v>
      </c>
      <c r="H91" s="238">
        <v>14.699823918985942</v>
      </c>
      <c r="I91" s="238">
        <v>9.4605708752708324</v>
      </c>
      <c r="J91" s="240">
        <v>1.8451676141624205</v>
      </c>
      <c r="K91" s="152"/>
      <c r="L91" s="152"/>
      <c r="M91" s="152"/>
      <c r="N91" s="152"/>
      <c r="O91" s="152"/>
      <c r="P91" s="152"/>
      <c r="Q91" s="152"/>
      <c r="R91" s="152"/>
      <c r="S91" s="152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A1:J1"/>
    <mergeCell ref="A2:J3"/>
    <mergeCell ref="A29:J30"/>
    <mergeCell ref="A70:J71"/>
    <mergeCell ref="E4:F4"/>
    <mergeCell ref="E72:F72"/>
    <mergeCell ref="E31:F31"/>
    <mergeCell ref="B4:D4"/>
    <mergeCell ref="H4:J4"/>
    <mergeCell ref="B31:D31"/>
    <mergeCell ref="H31:J31"/>
    <mergeCell ref="B72:D72"/>
    <mergeCell ref="H72:J72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1" t="s">
        <v>98</v>
      </c>
      <c r="D2" s="291"/>
      <c r="E2" s="291"/>
      <c r="F2" s="291"/>
      <c r="G2" s="291"/>
      <c r="H2" s="291"/>
      <c r="I2" s="291"/>
      <c r="J2" s="291"/>
      <c r="K2" s="291"/>
      <c r="L2" s="292"/>
      <c r="M2" s="97"/>
    </row>
    <row r="3" spans="3:14" ht="19.5">
      <c r="C3" s="293" t="s">
        <v>99</v>
      </c>
      <c r="D3" s="293"/>
      <c r="E3" s="293"/>
      <c r="F3" s="293"/>
      <c r="G3" s="293"/>
      <c r="H3" s="293"/>
      <c r="I3" s="293"/>
      <c r="J3" s="293"/>
      <c r="K3" s="293"/>
      <c r="L3" s="294"/>
      <c r="M3" s="98"/>
    </row>
    <row r="4" spans="3:14" ht="16.5">
      <c r="C4" s="45"/>
      <c r="D4" s="289" t="s">
        <v>100</v>
      </c>
      <c r="E4" s="289"/>
      <c r="F4" s="289"/>
      <c r="G4" s="46" t="s">
        <v>1</v>
      </c>
      <c r="H4" s="46"/>
      <c r="I4" s="47" t="s">
        <v>2</v>
      </c>
      <c r="J4" s="289" t="s">
        <v>93</v>
      </c>
      <c r="K4" s="289"/>
      <c r="L4" s="290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5" t="s">
        <v>102</v>
      </c>
      <c r="D29" s="295"/>
      <c r="E29" s="295"/>
      <c r="F29" s="295"/>
      <c r="G29" s="295"/>
      <c r="H29" s="295"/>
      <c r="I29" s="295"/>
      <c r="J29" s="295"/>
      <c r="K29" s="295"/>
      <c r="L29" s="296"/>
      <c r="M29" s="78"/>
      <c r="N29" s="57"/>
    </row>
    <row r="30" spans="3:22" ht="16.5">
      <c r="C30" s="45"/>
      <c r="D30" s="289" t="s">
        <v>100</v>
      </c>
      <c r="E30" s="289"/>
      <c r="F30" s="289"/>
      <c r="G30" s="46" t="s">
        <v>1</v>
      </c>
      <c r="H30" s="46"/>
      <c r="I30" s="47" t="s">
        <v>2</v>
      </c>
      <c r="J30" s="289" t="s">
        <v>93</v>
      </c>
      <c r="K30" s="289"/>
      <c r="L30" s="290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3" t="s">
        <v>101</v>
      </c>
      <c r="D68" s="293"/>
      <c r="E68" s="293"/>
      <c r="F68" s="293"/>
      <c r="G68" s="293"/>
      <c r="H68" s="293"/>
      <c r="I68" s="293"/>
      <c r="J68" s="293"/>
      <c r="K68" s="293"/>
      <c r="L68" s="294"/>
      <c r="M68" s="78"/>
      <c r="N68" s="57"/>
    </row>
    <row r="69" spans="3:22" ht="16.5">
      <c r="C69" s="45"/>
      <c r="D69" s="289" t="s">
        <v>100</v>
      </c>
      <c r="E69" s="289"/>
      <c r="F69" s="289"/>
      <c r="G69" s="46" t="s">
        <v>1</v>
      </c>
      <c r="H69" s="46"/>
      <c r="I69" s="47" t="s">
        <v>2</v>
      </c>
      <c r="J69" s="289" t="s">
        <v>93</v>
      </c>
      <c r="K69" s="289"/>
      <c r="L69" s="290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6CA396B6-04DC-4C7C-B6FF-964B152C8B24}"/>
</file>

<file path=customXml/itemProps2.xml><?xml version="1.0" encoding="utf-8"?>
<ds:datastoreItem xmlns:ds="http://schemas.openxmlformats.org/officeDocument/2006/customXml" ds:itemID="{0C09A810-1516-452C-8BD6-8C91C3E37644}"/>
</file>

<file path=customXml/itemProps3.xml><?xml version="1.0" encoding="utf-8"?>
<ds:datastoreItem xmlns:ds="http://schemas.openxmlformats.org/officeDocument/2006/customXml" ds:itemID="{05F68763-6BEF-421A-975B-5604C9CFB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2019-12-28T08:08:39Z</cp:lastPrinted>
  <dcterms:created xsi:type="dcterms:W3CDTF">2013-04-23T13:55:53Z</dcterms:created>
  <dcterms:modified xsi:type="dcterms:W3CDTF">2020-01-31T14:43:07Z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