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1B12E4BF-A4A0-407B-A9B7-BFB0365354D2}" xr6:coauthVersionLast="45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<sst xmlns="http://schemas.openxmlformats.org/spreadsheetml/2006/main" count="325" uniqueCount="128">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</sst>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3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32" fillId="0" borderId="0" xfId="0" applyNumberFormat="1" applyFont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66039154941697853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[18]IR!$C$345:$D$380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[18]IR!$M$345:$M$380</c:f>
              <c:numCache>
                <c:formatCode>General</c:formatCode>
                <c:ptCount val="36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6.65434940250708</c:v>
                </c:pt>
                <c:pt idx="30">
                  <c:v>7.081414770313847</c:v>
                </c:pt>
                <c:pt idx="31">
                  <c:v>7.0549544136020064</c:v>
                </c:pt>
                <c:pt idx="32">
                  <c:v>7.1179815916834919</c:v>
                </c:pt>
                <c:pt idx="33">
                  <c:v>6.620123275245688</c:v>
                </c:pt>
                <c:pt idx="34">
                  <c:v>7.1160545253037366</c:v>
                </c:pt>
                <c:pt idx="35">
                  <c:v>7.055500634796501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F38-48C5-9395-267E832515B3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[18]IR!$C$345:$D$380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[18]IR!$F$345:$F$380</c:f>
              <c:numCache>
                <c:formatCode>General</c:formatCode>
                <c:ptCount val="36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  <c:pt idx="34">
                  <c:v>3.75</c:v>
                </c:pt>
                <c:pt idx="35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F38-48C5-9395-267E832515B3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[18]IR!$C$345:$D$380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[18]IR!$L$345:$L$380</c:f>
              <c:numCache>
                <c:formatCode>General</c:formatCode>
                <c:ptCount val="36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  <c:pt idx="31">
                  <c:v>4.3409760006701603</c:v>
                </c:pt>
                <c:pt idx="32">
                  <c:v>4.3569983231806049</c:v>
                </c:pt>
                <c:pt idx="33">
                  <c:v>4.385990521527992</c:v>
                </c:pt>
                <c:pt idx="34">
                  <c:v>4.3604381901014726</c:v>
                </c:pt>
                <c:pt idx="35">
                  <c:v>4.3769443088121802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38-48C5-9395-267E8325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9489770909366381E-2"/>
              <c:y val="0.308935932188804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-NCPI'!$A$169:$B$204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-NCPI'!$E$169:$E$204</c:f>
              <c:numCache>
                <c:formatCode>General</c:formatCode>
                <c:ptCount val="36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  <c:pt idx="31">
                  <c:v>3.4454141503840248</c:v>
                </c:pt>
                <c:pt idx="32">
                  <c:v>3.4739483876015953</c:v>
                </c:pt>
                <c:pt idx="33">
                  <c:v>3.6121650753511574</c:v>
                </c:pt>
                <c:pt idx="34">
                  <c:v>4.0947940682707582</c:v>
                </c:pt>
                <c:pt idx="35">
                  <c:v>4.494422606334993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C7-4949-A18D-700FD11808D1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-NCPI'!$A$169:$B$204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-NCPI'!$D$169:$D$204</c:f>
              <c:numCache>
                <c:formatCode>General</c:formatCode>
                <c:ptCount val="36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  <c:pt idx="31">
                  <c:v>4.9000000000000004</c:v>
                </c:pt>
                <c:pt idx="32">
                  <c:v>5</c:v>
                </c:pt>
                <c:pt idx="33">
                  <c:v>5</c:v>
                </c:pt>
                <c:pt idx="34">
                  <c:v>5.5</c:v>
                </c:pt>
                <c:pt idx="35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7-4949-A18D-700FD118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4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December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161925</xdr:rowOff>
    </xdr:from>
    <xdr:to>
      <xdr:col>9</xdr:col>
      <xdr:colOff>123825</xdr:colOff>
      <xdr:row>13</xdr:row>
      <xdr:rowOff>133350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14EE8B78-B300-4578-95CC-9BB611326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15</xdr:row>
      <xdr:rowOff>28575</xdr:rowOff>
    </xdr:from>
    <xdr:to>
      <xdr:col>9</xdr:col>
      <xdr:colOff>133350</xdr:colOff>
      <xdr:row>29</xdr:row>
      <xdr:rowOff>25400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DBFEB20-016A-49B7-BFCA-24FD21B97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A204"/>
          <cell r="B204" t="str">
            <v>D</v>
          </cell>
          <cell r="D204">
            <v>5.9</v>
          </cell>
          <cell r="E204">
            <v>4.494422606334993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  <row r="380">
          <cell r="C380"/>
          <cell r="D380" t="str">
            <v>D</v>
          </cell>
          <cell r="F380">
            <v>3.75</v>
          </cell>
          <cell r="L380">
            <v>4.3769443088121802</v>
          </cell>
          <cell r="M380">
            <v>7.055500634796501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8" t="s">
        <v>96</v>
      </c>
      <c r="B1" s="259"/>
      <c r="C1" s="259"/>
      <c r="D1" s="259"/>
      <c r="E1" s="259"/>
      <c r="F1" s="259"/>
      <c r="G1" s="259"/>
      <c r="H1" s="260"/>
      <c r="I1" s="260"/>
      <c r="J1" s="260"/>
    </row>
    <row r="2" spans="1:12" ht="18">
      <c r="A2" s="269" t="s">
        <v>0</v>
      </c>
      <c r="B2" s="270"/>
      <c r="C2" s="270"/>
      <c r="D2" s="270"/>
      <c r="E2" s="270"/>
      <c r="F2" s="270"/>
      <c r="G2" s="270"/>
      <c r="H2" s="271"/>
      <c r="I2" s="271"/>
      <c r="J2" s="271"/>
    </row>
    <row r="3" spans="1:12" ht="16.5">
      <c r="A3" s="40"/>
      <c r="B3" s="261" t="s">
        <v>95</v>
      </c>
      <c r="C3" s="262"/>
      <c r="D3" s="263"/>
      <c r="E3" s="266" t="s">
        <v>1</v>
      </c>
      <c r="F3" s="267"/>
      <c r="G3" s="41" t="s">
        <v>2</v>
      </c>
      <c r="H3" s="264" t="s">
        <v>3</v>
      </c>
      <c r="I3" s="272"/>
      <c r="J3" s="272"/>
    </row>
    <row r="4" spans="1:12" ht="15.7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.7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.7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.7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.7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.7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.7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.7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6.5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8">
      <c r="A18" s="274" t="s">
        <v>92</v>
      </c>
      <c r="B18" s="275"/>
      <c r="C18" s="275"/>
      <c r="D18" s="275"/>
      <c r="E18" s="275"/>
      <c r="F18" s="275"/>
      <c r="G18" s="275"/>
      <c r="H18" s="276"/>
      <c r="I18" s="276"/>
      <c r="J18" s="276"/>
      <c r="K18" s="81"/>
      <c r="L18" s="54"/>
    </row>
    <row r="19" spans="1:12" ht="16.5">
      <c r="A19" s="40"/>
      <c r="B19" s="261" t="s">
        <v>95</v>
      </c>
      <c r="C19" s="262"/>
      <c r="D19" s="263"/>
      <c r="E19" s="266" t="s">
        <v>1</v>
      </c>
      <c r="F19" s="267"/>
      <c r="G19" s="41" t="s">
        <v>2</v>
      </c>
      <c r="H19" s="264" t="s">
        <v>3</v>
      </c>
      <c r="I19" s="272"/>
      <c r="J19" s="272"/>
      <c r="K19" s="81"/>
      <c r="L19" s="54"/>
    </row>
    <row r="20" spans="1:12" ht="15.7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.7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.7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.7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.7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.7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5">
      <c r="A30" s="273" t="s">
        <v>22</v>
      </c>
      <c r="B30" s="273"/>
      <c r="C30" s="273"/>
      <c r="D30" s="273"/>
      <c r="E30" s="273"/>
      <c r="F30" s="273"/>
      <c r="G30" s="273"/>
      <c r="H30" s="273"/>
      <c r="I30" s="273"/>
      <c r="J30" s="273"/>
      <c r="K30" s="81"/>
      <c r="L30" s="54"/>
    </row>
    <row r="31" spans="1:12" ht="15.75">
      <c r="A31" s="40"/>
      <c r="B31" s="261" t="s">
        <v>95</v>
      </c>
      <c r="C31" s="262"/>
      <c r="D31" s="263"/>
      <c r="E31" s="264" t="s">
        <v>23</v>
      </c>
      <c r="F31" s="268"/>
      <c r="G31" s="41" t="s">
        <v>2</v>
      </c>
      <c r="H31" s="264" t="s">
        <v>3</v>
      </c>
      <c r="I31" s="265"/>
      <c r="J31" s="265"/>
      <c r="K31" s="81"/>
      <c r="L31" s="54"/>
    </row>
    <row r="32" spans="1:12" ht="15.7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.7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.7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.7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.7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6.5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22" zoomScale="70" zoomScaleNormal="70" workbookViewId="0">
      <selection activeCell="I35" sqref="I35"/>
    </sheetView>
  </sheetViews>
  <sheetFormatPr defaultColWidth="9.140625" defaultRowHeight="15"/>
  <cols>
    <col min="1" max="1" width="52.85546875" style="102" bestFit="1" customWidth="1"/>
    <col min="2" max="2" width="12" style="101" customWidth="1"/>
    <col min="3" max="7" width="12" style="102" customWidth="1"/>
    <col min="8" max="8" width="10" style="102" customWidth="1"/>
    <col min="9" max="10" width="10.42578125" style="102" customWidth="1"/>
    <col min="11" max="11" width="5.140625" style="102" bestFit="1" customWidth="1"/>
    <col min="12" max="13" width="4.85546875" style="145" customWidth="1"/>
    <col min="14" max="18" width="4.5703125" style="145" bestFit="1" customWidth="1"/>
    <col min="19" max="19" width="4.85546875" style="145" customWidth="1"/>
    <col min="20" max="20" width="6" style="145" bestFit="1" customWidth="1"/>
    <col min="21" max="24" width="6.42578125" style="102" customWidth="1"/>
    <col min="25" max="46" width="9.140625" style="102"/>
    <col min="47" max="47" width="9.140625" style="102" customWidth="1"/>
    <col min="48" max="16384" width="9.140625" style="102"/>
  </cols>
  <sheetData>
    <row r="1" spans="1:24" ht="20.25" thickBot="1">
      <c r="A1" s="277" t="s">
        <v>98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24" ht="16.5">
      <c r="A2" s="280" t="s">
        <v>120</v>
      </c>
      <c r="B2" s="281"/>
      <c r="C2" s="281"/>
      <c r="D2" s="281"/>
      <c r="E2" s="281"/>
      <c r="F2" s="281"/>
      <c r="G2" s="281"/>
      <c r="H2" s="281"/>
      <c r="I2" s="281"/>
      <c r="J2" s="282"/>
    </row>
    <row r="3" spans="1:24" ht="15.75" customHeight="1">
      <c r="A3" s="149"/>
      <c r="B3" s="286" t="s">
        <v>95</v>
      </c>
      <c r="C3" s="287"/>
      <c r="D3" s="288"/>
      <c r="E3" s="278" t="s">
        <v>1</v>
      </c>
      <c r="F3" s="279"/>
      <c r="G3" s="150" t="s">
        <v>2</v>
      </c>
      <c r="H3" s="289" t="s">
        <v>93</v>
      </c>
      <c r="I3" s="290"/>
      <c r="J3" s="291"/>
    </row>
    <row r="4" spans="1:24" ht="17.25" thickBot="1">
      <c r="A4" s="137"/>
      <c r="B4" s="142">
        <v>44196</v>
      </c>
      <c r="C4" s="142">
        <v>44530</v>
      </c>
      <c r="D4" s="142">
        <v>44561</v>
      </c>
      <c r="E4" s="200" t="s">
        <v>4</v>
      </c>
      <c r="F4" s="200" t="s">
        <v>5</v>
      </c>
      <c r="G4" s="200" t="s">
        <v>4</v>
      </c>
      <c r="H4" s="194">
        <v>44500</v>
      </c>
      <c r="I4" s="194">
        <v>44530</v>
      </c>
      <c r="J4" s="194">
        <v>44561</v>
      </c>
    </row>
    <row r="5" spans="1:24" ht="17.25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5">
      <c r="A6" s="152" t="s">
        <v>6</v>
      </c>
      <c r="B6" s="171">
        <v>41805.796890272148</v>
      </c>
      <c r="C6" s="171">
        <v>52661.714738267547</v>
      </c>
      <c r="D6" s="171">
        <v>54232.289400518661</v>
      </c>
      <c r="E6" s="171">
        <v>1570.5746622511142</v>
      </c>
      <c r="F6" s="171">
        <v>12426.492510246513</v>
      </c>
      <c r="G6" s="171">
        <v>2.9823842046484401</v>
      </c>
      <c r="H6" s="172">
        <v>21.079776681869106</v>
      </c>
      <c r="I6" s="173">
        <v>22.525355736081295</v>
      </c>
      <c r="J6" s="174">
        <v>29.724328764411268</v>
      </c>
      <c r="K6" s="145"/>
      <c r="U6" s="146"/>
      <c r="V6" s="146"/>
      <c r="W6" s="146"/>
      <c r="X6" s="146"/>
    </row>
    <row r="7" spans="1:24" ht="16.5">
      <c r="A7" s="152" t="s">
        <v>7</v>
      </c>
      <c r="B7" s="171">
        <v>134933.2149077552</v>
      </c>
      <c r="C7" s="171">
        <v>144644.87037244806</v>
      </c>
      <c r="D7" s="171">
        <v>143425.45685259745</v>
      </c>
      <c r="E7" s="171">
        <v>-1219.4135198506119</v>
      </c>
      <c r="F7" s="171">
        <v>8492.2419448422443</v>
      </c>
      <c r="G7" s="171">
        <v>-0.84303958841452697</v>
      </c>
      <c r="H7" s="172">
        <v>3.3610143505660659</v>
      </c>
      <c r="I7" s="173">
        <v>6.8583548373618726</v>
      </c>
      <c r="J7" s="174">
        <v>6.2936630915136931</v>
      </c>
      <c r="K7" s="145"/>
      <c r="U7" s="146"/>
      <c r="V7" s="146"/>
      <c r="W7" s="146"/>
      <c r="X7" s="146"/>
    </row>
    <row r="8" spans="1:24" ht="16.5">
      <c r="A8" s="153" t="s">
        <v>8</v>
      </c>
      <c r="B8" s="175">
        <v>23693.784175504497</v>
      </c>
      <c r="C8" s="175">
        <v>32049.97031251368</v>
      </c>
      <c r="D8" s="175">
        <v>31054.16581257532</v>
      </c>
      <c r="E8" s="175">
        <v>-995.8044999383601</v>
      </c>
      <c r="F8" s="175">
        <v>7360.3816370708228</v>
      </c>
      <c r="G8" s="175">
        <v>-3.1070371991875305</v>
      </c>
      <c r="H8" s="176">
        <v>9.0461613332088575</v>
      </c>
      <c r="I8" s="177">
        <v>31.166695864273521</v>
      </c>
      <c r="J8" s="178">
        <v>31.064609952344625</v>
      </c>
      <c r="K8" s="145"/>
      <c r="U8" s="146"/>
      <c r="V8" s="146"/>
      <c r="W8" s="146"/>
      <c r="X8" s="146"/>
    </row>
    <row r="9" spans="1:24" ht="16.5">
      <c r="A9" s="154" t="s">
        <v>9</v>
      </c>
      <c r="B9" s="171">
        <v>111239.43073225069</v>
      </c>
      <c r="C9" s="171">
        <v>112594.90005993437</v>
      </c>
      <c r="D9" s="171">
        <v>112371.29104002212</v>
      </c>
      <c r="E9" s="171">
        <v>-223.60901991225546</v>
      </c>
      <c r="F9" s="171">
        <v>1131.8603077714215</v>
      </c>
      <c r="G9" s="171">
        <v>-0.19859604635132655</v>
      </c>
      <c r="H9" s="172">
        <v>2.2312863412999491</v>
      </c>
      <c r="I9" s="173">
        <v>1.5038048686760987</v>
      </c>
      <c r="J9" s="174">
        <v>1.0174991909979809</v>
      </c>
      <c r="K9" s="145"/>
      <c r="U9" s="146"/>
      <c r="V9" s="146"/>
      <c r="W9" s="146"/>
      <c r="X9" s="146"/>
    </row>
    <row r="10" spans="1:24">
      <c r="A10" s="155" t="s">
        <v>10</v>
      </c>
      <c r="B10" s="175">
        <v>4761.9158513528237</v>
      </c>
      <c r="C10" s="175">
        <v>4828.43430033</v>
      </c>
      <c r="D10" s="175">
        <v>4720.6789815260145</v>
      </c>
      <c r="E10" s="175">
        <v>-107.75531880398557</v>
      </c>
      <c r="F10" s="175">
        <v>-41.236869826809198</v>
      </c>
      <c r="G10" s="175">
        <v>-2.231682406792217</v>
      </c>
      <c r="H10" s="176">
        <v>-15.44731795900293</v>
      </c>
      <c r="I10" s="177">
        <v>-4.5119220778587277</v>
      </c>
      <c r="J10" s="178">
        <v>-0.86597224970060438</v>
      </c>
      <c r="K10" s="145"/>
      <c r="U10" s="146"/>
      <c r="V10" s="146"/>
      <c r="W10" s="146"/>
      <c r="X10" s="146"/>
    </row>
    <row r="11" spans="1:24">
      <c r="A11" s="155" t="s">
        <v>11</v>
      </c>
      <c r="B11" s="175">
        <v>248.41918299</v>
      </c>
      <c r="C11" s="175">
        <v>185.84365929000001</v>
      </c>
      <c r="D11" s="175">
        <v>235.29960438000001</v>
      </c>
      <c r="E11" s="175">
        <v>49.45594509</v>
      </c>
      <c r="F11" s="175">
        <v>-13.119578609999991</v>
      </c>
      <c r="G11" s="175">
        <v>26.611585931391076</v>
      </c>
      <c r="H11" s="176">
        <v>71.461385762045921</v>
      </c>
      <c r="I11" s="177">
        <v>-24.494179145636281</v>
      </c>
      <c r="J11" s="178">
        <v>-5.2812260519060317</v>
      </c>
      <c r="K11" s="145"/>
      <c r="U11" s="146"/>
      <c r="V11" s="146"/>
      <c r="W11" s="146"/>
      <c r="X11" s="146"/>
    </row>
    <row r="12" spans="1:24">
      <c r="A12" s="155" t="s">
        <v>12</v>
      </c>
      <c r="B12" s="175">
        <v>561.06300479405252</v>
      </c>
      <c r="C12" s="175">
        <v>526.78802356852304</v>
      </c>
      <c r="D12" s="175">
        <v>641.3908641999999</v>
      </c>
      <c r="E12" s="175">
        <v>114.60284063147685</v>
      </c>
      <c r="F12" s="175">
        <v>80.327859405947379</v>
      </c>
      <c r="G12" s="175">
        <v>21.755020141715448</v>
      </c>
      <c r="H12" s="176">
        <v>73.75643480131879</v>
      </c>
      <c r="I12" s="177">
        <v>62.450464215640864</v>
      </c>
      <c r="J12" s="178">
        <v>14.317083593033033</v>
      </c>
      <c r="K12" s="145"/>
      <c r="U12" s="146"/>
      <c r="V12" s="146"/>
      <c r="W12" s="146"/>
      <c r="X12" s="146"/>
    </row>
    <row r="13" spans="1:24" ht="16.5">
      <c r="A13" s="156" t="s">
        <v>109</v>
      </c>
      <c r="B13" s="171">
        <v>105668.03269311381</v>
      </c>
      <c r="C13" s="171">
        <v>107053.83407674584</v>
      </c>
      <c r="D13" s="171">
        <v>106773.92158991611</v>
      </c>
      <c r="E13" s="171">
        <v>-279.91248682973674</v>
      </c>
      <c r="F13" s="171">
        <v>1105.8888968022948</v>
      </c>
      <c r="G13" s="171">
        <v>-0.26146890416747226</v>
      </c>
      <c r="H13" s="172">
        <v>2.7427232227055498</v>
      </c>
      <c r="I13" s="173">
        <v>1.6657653561577916</v>
      </c>
      <c r="J13" s="174">
        <v>1.0465690224536104</v>
      </c>
      <c r="K13" s="145"/>
      <c r="U13" s="146"/>
      <c r="V13" s="146"/>
      <c r="W13" s="146"/>
      <c r="X13" s="146"/>
    </row>
    <row r="14" spans="1:24">
      <c r="A14" s="155" t="s">
        <v>13</v>
      </c>
      <c r="B14" s="175">
        <v>44940.550875450943</v>
      </c>
      <c r="C14" s="175">
        <v>45119.182019380409</v>
      </c>
      <c r="D14" s="175">
        <v>44831.725762765251</v>
      </c>
      <c r="E14" s="175">
        <v>-287.45625661515805</v>
      </c>
      <c r="F14" s="175">
        <v>-108.82511268569215</v>
      </c>
      <c r="G14" s="175">
        <v>-0.63710431738697082</v>
      </c>
      <c r="H14" s="176">
        <v>2.7950187737544496</v>
      </c>
      <c r="I14" s="177">
        <v>0.62111848316061469</v>
      </c>
      <c r="J14" s="178">
        <v>-0.2421534907021794</v>
      </c>
      <c r="K14" s="145"/>
      <c r="U14" s="146"/>
      <c r="V14" s="146"/>
      <c r="W14" s="146"/>
      <c r="X14" s="146"/>
    </row>
    <row r="15" spans="1:24">
      <c r="A15" s="155" t="s">
        <v>14</v>
      </c>
      <c r="B15" s="175">
        <v>60727.481817662861</v>
      </c>
      <c r="C15" s="175">
        <v>61934.652057365442</v>
      </c>
      <c r="D15" s="175">
        <v>61942.195827150863</v>
      </c>
      <c r="E15" s="175">
        <v>7.5437697854213184</v>
      </c>
      <c r="F15" s="175">
        <v>1214.7140094880015</v>
      </c>
      <c r="G15" s="175">
        <v>1.2180208550176985E-2</v>
      </c>
      <c r="H15" s="176">
        <v>2.7045286171658063</v>
      </c>
      <c r="I15" s="177">
        <v>2.4405478079747525</v>
      </c>
      <c r="J15" s="178">
        <v>2.000270673391725</v>
      </c>
      <c r="K15" s="145"/>
      <c r="U15" s="146"/>
      <c r="V15" s="146"/>
      <c r="W15" s="146"/>
      <c r="X15" s="146"/>
    </row>
    <row r="16" spans="1:24" s="103" customFormat="1" ht="16.5">
      <c r="A16" s="152" t="s">
        <v>15</v>
      </c>
      <c r="B16" s="171">
        <v>52086.824938677019</v>
      </c>
      <c r="C16" s="171">
        <v>67406.346420829155</v>
      </c>
      <c r="D16" s="171">
        <v>67709.540455590788</v>
      </c>
      <c r="E16" s="171">
        <v>303.19403476163279</v>
      </c>
      <c r="F16" s="171">
        <v>15622.71551691377</v>
      </c>
      <c r="G16" s="171">
        <v>0.44980042809135057</v>
      </c>
      <c r="H16" s="172">
        <v>25.723883252941221</v>
      </c>
      <c r="I16" s="173">
        <v>29.786323819186009</v>
      </c>
      <c r="J16" s="174">
        <v>29.99360305664004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25" thickBot="1">
      <c r="A17" s="157" t="s">
        <v>16</v>
      </c>
      <c r="B17" s="179">
        <v>124652.20949393167</v>
      </c>
      <c r="C17" s="179">
        <v>129900.29604220428</v>
      </c>
      <c r="D17" s="179">
        <v>129948.25519252289</v>
      </c>
      <c r="E17" s="181">
        <v>47.959150318609318</v>
      </c>
      <c r="F17" s="179">
        <v>5296.0456985912169</v>
      </c>
      <c r="G17" s="179">
        <v>3.6919969992240453E-2</v>
      </c>
      <c r="H17" s="180">
        <v>0.97809076908697534</v>
      </c>
      <c r="I17" s="181">
        <v>2.7649728760349035</v>
      </c>
      <c r="J17" s="182">
        <v>4.2486577013695239</v>
      </c>
      <c r="K17" s="145"/>
      <c r="U17" s="146"/>
      <c r="V17" s="146"/>
      <c r="W17" s="146"/>
      <c r="X17" s="146"/>
    </row>
    <row r="18" spans="1:24" ht="13.5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5">
      <c r="A19" s="283" t="s">
        <v>121</v>
      </c>
      <c r="B19" s="284"/>
      <c r="C19" s="284"/>
      <c r="D19" s="284"/>
      <c r="E19" s="284"/>
      <c r="F19" s="284"/>
      <c r="G19" s="284"/>
      <c r="H19" s="284"/>
      <c r="I19" s="284"/>
      <c r="J19" s="285"/>
      <c r="K19" s="145"/>
      <c r="U19" s="146"/>
      <c r="V19" s="146"/>
      <c r="W19" s="146"/>
      <c r="X19" s="146"/>
    </row>
    <row r="20" spans="1:24" ht="15.75" customHeight="1">
      <c r="A20" s="136"/>
      <c r="B20" s="286" t="str">
        <f>B3</f>
        <v>N$ Million</v>
      </c>
      <c r="C20" s="287"/>
      <c r="D20" s="288"/>
      <c r="E20" s="278" t="s">
        <v>1</v>
      </c>
      <c r="F20" s="279"/>
      <c r="G20" s="207" t="s">
        <v>2</v>
      </c>
      <c r="H20" s="286" t="str">
        <f>H3</f>
        <v>Annual percentage change</v>
      </c>
      <c r="I20" s="287"/>
      <c r="J20" s="292"/>
      <c r="K20" s="145"/>
      <c r="U20" s="146"/>
      <c r="V20" s="146"/>
      <c r="W20" s="146"/>
      <c r="X20" s="146"/>
    </row>
    <row r="21" spans="1:24" ht="17.25" thickBot="1">
      <c r="A21" s="137"/>
      <c r="B21" s="141">
        <f>B4</f>
        <v>44196</v>
      </c>
      <c r="C21" s="141">
        <f>C4</f>
        <v>44530</v>
      </c>
      <c r="D21" s="141">
        <f>D4</f>
        <v>44561</v>
      </c>
      <c r="E21" s="200" t="s">
        <v>4</v>
      </c>
      <c r="F21" s="200" t="s">
        <v>5</v>
      </c>
      <c r="G21" s="200" t="s">
        <v>4</v>
      </c>
      <c r="H21" s="194">
        <f>H4</f>
        <v>44500</v>
      </c>
      <c r="I21" s="194">
        <f>I4</f>
        <v>44530</v>
      </c>
      <c r="J21" s="195">
        <f>J4</f>
        <v>44561</v>
      </c>
      <c r="K21" s="145"/>
      <c r="U21" s="146"/>
      <c r="V21" s="146"/>
      <c r="W21" s="146"/>
      <c r="X21" s="146"/>
    </row>
    <row r="22" spans="1:24" ht="13.5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5">
      <c r="A23" s="162" t="s">
        <v>17</v>
      </c>
      <c r="B23" s="183">
        <v>124652.20949393167</v>
      </c>
      <c r="C23" s="183">
        <v>129900.29604220428</v>
      </c>
      <c r="D23" s="183">
        <v>129948.25519252289</v>
      </c>
      <c r="E23" s="183">
        <v>47.959150318609318</v>
      </c>
      <c r="F23" s="183">
        <v>5296.0456985912169</v>
      </c>
      <c r="G23" s="184">
        <v>3.6919969992240453E-2</v>
      </c>
      <c r="H23" s="184">
        <v>0.97809076908697534</v>
      </c>
      <c r="I23" s="184">
        <v>2.7649728760349035</v>
      </c>
      <c r="J23" s="185">
        <v>4.2486577013695239</v>
      </c>
      <c r="K23" s="145"/>
      <c r="U23" s="146"/>
      <c r="V23" s="146"/>
      <c r="W23" s="146"/>
      <c r="X23" s="146"/>
    </row>
    <row r="24" spans="1:24" ht="16.5">
      <c r="A24" s="105" t="s">
        <v>18</v>
      </c>
      <c r="B24" s="186">
        <v>2914.2460314460391</v>
      </c>
      <c r="C24" s="186">
        <v>3218.1336290866093</v>
      </c>
      <c r="D24" s="186">
        <v>3131.861433720991</v>
      </c>
      <c r="E24" s="186">
        <v>-86.272195365618245</v>
      </c>
      <c r="F24" s="186">
        <v>217.61540227495198</v>
      </c>
      <c r="G24" s="187">
        <v>-2.6808145748162957</v>
      </c>
      <c r="H24" s="187">
        <v>3.0678746667447143</v>
      </c>
      <c r="I24" s="187">
        <v>4.5042602627764126</v>
      </c>
      <c r="J24" s="188">
        <v>7.4672968557487138</v>
      </c>
      <c r="K24" s="145"/>
      <c r="U24" s="146"/>
      <c r="V24" s="146"/>
      <c r="W24" s="146"/>
      <c r="X24" s="146"/>
    </row>
    <row r="25" spans="1:24" ht="16.5">
      <c r="A25" s="105" t="s">
        <v>19</v>
      </c>
      <c r="B25" s="186">
        <v>58371.258100215142</v>
      </c>
      <c r="C25" s="186">
        <v>65859.851208023028</v>
      </c>
      <c r="D25" s="186">
        <v>64714.604361729944</v>
      </c>
      <c r="E25" s="186">
        <v>-1145.2468462930847</v>
      </c>
      <c r="F25" s="186">
        <v>6343.3462615148019</v>
      </c>
      <c r="G25" s="187">
        <v>-1.7389150222579985</v>
      </c>
      <c r="H25" s="187">
        <v>10.708657694888927</v>
      </c>
      <c r="I25" s="187">
        <v>10.118515121370876</v>
      </c>
      <c r="J25" s="188">
        <v>10.867242660119089</v>
      </c>
      <c r="K25" s="145"/>
      <c r="U25" s="146"/>
      <c r="V25" s="146"/>
      <c r="W25" s="146"/>
      <c r="X25" s="146"/>
    </row>
    <row r="26" spans="1:24" ht="16.5">
      <c r="A26" s="105" t="s">
        <v>20</v>
      </c>
      <c r="B26" s="186">
        <v>63366.705362270484</v>
      </c>
      <c r="C26" s="186">
        <v>60822.311205094651</v>
      </c>
      <c r="D26" s="186">
        <v>62101.789397071967</v>
      </c>
      <c r="E26" s="186">
        <v>1279.4781919773159</v>
      </c>
      <c r="F26" s="186">
        <v>-1264.9159651985174</v>
      </c>
      <c r="G26" s="187">
        <v>2.1036329705769816</v>
      </c>
      <c r="H26" s="187">
        <v>-8.1578523819826501</v>
      </c>
      <c r="I26" s="187">
        <v>-4.2434388545388657</v>
      </c>
      <c r="J26" s="188">
        <v>-1.9961838917881778</v>
      </c>
      <c r="K26" s="145"/>
      <c r="U26" s="146"/>
      <c r="V26" s="146"/>
      <c r="W26" s="146"/>
      <c r="X26" s="146"/>
    </row>
    <row r="27" spans="1:24" ht="17.25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ht="13.5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5">
      <c r="A29" s="280" t="s">
        <v>22</v>
      </c>
      <c r="B29" s="281"/>
      <c r="C29" s="281"/>
      <c r="D29" s="281"/>
      <c r="E29" s="281"/>
      <c r="F29" s="281"/>
      <c r="G29" s="281"/>
      <c r="H29" s="281"/>
      <c r="I29" s="281"/>
      <c r="J29" s="282"/>
      <c r="K29" s="145"/>
      <c r="U29" s="146"/>
      <c r="V29" s="146"/>
      <c r="W29" s="146"/>
      <c r="X29" s="146"/>
    </row>
    <row r="30" spans="1:24" ht="15.75" customHeight="1">
      <c r="A30" s="149"/>
      <c r="B30" s="286" t="str">
        <f>B3</f>
        <v>N$ Million</v>
      </c>
      <c r="C30" s="287"/>
      <c r="D30" s="288"/>
      <c r="E30" s="278" t="s">
        <v>1</v>
      </c>
      <c r="F30" s="279"/>
      <c r="G30" s="165" t="s">
        <v>2</v>
      </c>
      <c r="H30" s="286" t="str">
        <f>H3</f>
        <v>Annual percentage change</v>
      </c>
      <c r="I30" s="287"/>
      <c r="J30" s="292"/>
      <c r="K30" s="145"/>
      <c r="U30" s="146"/>
      <c r="V30" s="146"/>
      <c r="W30" s="146"/>
      <c r="X30" s="146"/>
    </row>
    <row r="31" spans="1:24" ht="17.25" thickBot="1">
      <c r="A31" s="137"/>
      <c r="B31" s="142">
        <f>B4</f>
        <v>44196</v>
      </c>
      <c r="C31" s="142">
        <f>C4</f>
        <v>44530</v>
      </c>
      <c r="D31" s="141">
        <f>D4</f>
        <v>44561</v>
      </c>
      <c r="E31" s="141" t="s">
        <v>4</v>
      </c>
      <c r="F31" s="141" t="s">
        <v>5</v>
      </c>
      <c r="G31" s="141" t="s">
        <v>4</v>
      </c>
      <c r="H31" s="141">
        <f>H4</f>
        <v>44500</v>
      </c>
      <c r="I31" s="141">
        <f>I4</f>
        <v>44530</v>
      </c>
      <c r="J31" s="205">
        <f>J4</f>
        <v>44561</v>
      </c>
      <c r="K31" s="145"/>
      <c r="U31" s="146"/>
      <c r="V31" s="146"/>
      <c r="W31" s="146"/>
      <c r="X31" s="146"/>
    </row>
    <row r="32" spans="1:24" ht="13.5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5">
      <c r="A33" s="167" t="s">
        <v>24</v>
      </c>
      <c r="B33" s="191">
        <v>105375.46864394833</v>
      </c>
      <c r="C33" s="191">
        <v>106732.16223362542</v>
      </c>
      <c r="D33" s="191">
        <v>106427.08920480858</v>
      </c>
      <c r="E33" s="191">
        <v>-305.07302881684154</v>
      </c>
      <c r="F33" s="191">
        <v>1051.6205608602468</v>
      </c>
      <c r="G33" s="125">
        <v>-0.28583045862883694</v>
      </c>
      <c r="H33" s="125">
        <v>2.6907940930918812</v>
      </c>
      <c r="I33" s="125">
        <v>1.5569994507660141</v>
      </c>
      <c r="J33" s="128">
        <v>0.99797474155352006</v>
      </c>
      <c r="K33" s="145"/>
      <c r="U33" s="146"/>
      <c r="V33" s="146"/>
      <c r="W33" s="146"/>
      <c r="X33" s="146"/>
    </row>
    <row r="34" spans="1:24" ht="16.5">
      <c r="A34" s="109" t="s">
        <v>10</v>
      </c>
      <c r="B34" s="192">
        <v>4761.6115403528238</v>
      </c>
      <c r="C34" s="192">
        <v>4828.4332993300004</v>
      </c>
      <c r="D34" s="192">
        <v>4720.6779805260148</v>
      </c>
      <c r="E34" s="192">
        <v>-107.75531880398557</v>
      </c>
      <c r="F34" s="192">
        <v>-40.93355982680896</v>
      </c>
      <c r="G34" s="125">
        <v>-2.2316828694503812</v>
      </c>
      <c r="H34" s="126">
        <v>-15.447321064913694</v>
      </c>
      <c r="I34" s="126">
        <v>-4.5119229710378761</v>
      </c>
      <c r="J34" s="127">
        <v>-0.85965769109706969</v>
      </c>
      <c r="K34" s="145"/>
      <c r="U34" s="146"/>
      <c r="V34" s="146"/>
      <c r="W34" s="146"/>
      <c r="X34" s="146"/>
    </row>
    <row r="35" spans="1:24" ht="16.5">
      <c r="A35" s="167" t="s">
        <v>25</v>
      </c>
      <c r="B35" s="191">
        <v>44306.840555919531</v>
      </c>
      <c r="C35" s="191">
        <v>44517.379870288511</v>
      </c>
      <c r="D35" s="191">
        <v>44258.352540437721</v>
      </c>
      <c r="E35" s="191">
        <v>-259.0273298507891</v>
      </c>
      <c r="F35" s="191">
        <v>-48.488015481809271</v>
      </c>
      <c r="G35" s="125">
        <v>-0.58185663802659349</v>
      </c>
      <c r="H35" s="125">
        <v>2.999557270388892</v>
      </c>
      <c r="I35" s="125">
        <v>0.6478983553821539</v>
      </c>
      <c r="J35" s="128">
        <v>-0.1094368609303403</v>
      </c>
      <c r="K35" s="145"/>
      <c r="U35" s="146"/>
      <c r="V35" s="146"/>
      <c r="W35" s="146"/>
      <c r="X35" s="146"/>
    </row>
    <row r="36" spans="1:24" ht="16.5">
      <c r="A36" s="167" t="s">
        <v>26</v>
      </c>
      <c r="B36" s="229">
        <v>40789.357252826041</v>
      </c>
      <c r="C36" s="229">
        <v>40734.20007406189</v>
      </c>
      <c r="D36" s="229">
        <v>40543.987581344394</v>
      </c>
      <c r="E36" s="229">
        <v>-190.21249271749548</v>
      </c>
      <c r="F36" s="229">
        <v>-245.36967148164695</v>
      </c>
      <c r="G36" s="230">
        <v>-0.46696017688245206</v>
      </c>
      <c r="H36" s="230">
        <v>2.8231889617974937</v>
      </c>
      <c r="I36" s="230">
        <v>2.2342938343299465E-2</v>
      </c>
      <c r="J36" s="231">
        <v>-0.60155316976623063</v>
      </c>
      <c r="K36" s="145"/>
      <c r="U36" s="146"/>
      <c r="V36" s="146"/>
      <c r="W36" s="146"/>
      <c r="X36" s="146"/>
    </row>
    <row r="37" spans="1:24">
      <c r="A37" s="168" t="s">
        <v>27</v>
      </c>
      <c r="B37" s="232">
        <v>12363.472345630362</v>
      </c>
      <c r="C37" s="232">
        <v>13131.463852062181</v>
      </c>
      <c r="D37" s="232">
        <v>13086.410535892686</v>
      </c>
      <c r="E37" s="232">
        <v>-45.053316169494792</v>
      </c>
      <c r="F37" s="232">
        <v>722.9381902623245</v>
      </c>
      <c r="G37" s="233">
        <v>-0.34309439280389142</v>
      </c>
      <c r="H37" s="233">
        <v>6.0848740667648116</v>
      </c>
      <c r="I37" s="233">
        <v>6.0893227075639658</v>
      </c>
      <c r="J37" s="234">
        <v>5.8473717581277498</v>
      </c>
      <c r="K37" s="145"/>
      <c r="U37" s="146"/>
      <c r="V37" s="146"/>
      <c r="W37" s="146"/>
      <c r="X37" s="146"/>
    </row>
    <row r="38" spans="1:24">
      <c r="A38" s="168" t="s">
        <v>28</v>
      </c>
      <c r="B38" s="232">
        <v>17033.205319010434</v>
      </c>
      <c r="C38" s="232">
        <v>17124.910725408386</v>
      </c>
      <c r="D38" s="232">
        <v>17560.111442000052</v>
      </c>
      <c r="E38" s="232">
        <v>435.2007165916657</v>
      </c>
      <c r="F38" s="232">
        <v>526.90612298961787</v>
      </c>
      <c r="G38" s="233">
        <v>2.541331301341927</v>
      </c>
      <c r="H38" s="233">
        <v>0.94047181496415533</v>
      </c>
      <c r="I38" s="233">
        <v>0.33811950905875676</v>
      </c>
      <c r="J38" s="234">
        <v>3.0934055752944545</v>
      </c>
      <c r="K38" s="145"/>
      <c r="U38" s="146"/>
      <c r="V38" s="146"/>
      <c r="W38" s="146"/>
      <c r="X38" s="146"/>
    </row>
    <row r="39" spans="1:24">
      <c r="A39" s="168" t="s">
        <v>107</v>
      </c>
      <c r="B39" s="232">
        <v>11392.679588185241</v>
      </c>
      <c r="C39" s="232">
        <v>10477.825496591318</v>
      </c>
      <c r="D39" s="232">
        <v>9897.4656034516538</v>
      </c>
      <c r="E39" s="232">
        <v>-580.35989313966456</v>
      </c>
      <c r="F39" s="232">
        <v>-1495.2139847335875</v>
      </c>
      <c r="G39" s="233">
        <v>-5.5389345177438685</v>
      </c>
      <c r="H39" s="233">
        <v>2.0454291080597642</v>
      </c>
      <c r="I39" s="233">
        <v>-7.1127490039491761</v>
      </c>
      <c r="J39" s="234">
        <v>-13.124339828570243</v>
      </c>
      <c r="K39" s="145"/>
      <c r="U39" s="146"/>
      <c r="V39" s="146"/>
      <c r="W39" s="146"/>
      <c r="X39" s="146"/>
    </row>
    <row r="40" spans="1:24" ht="16.5">
      <c r="A40" s="167" t="s">
        <v>127</v>
      </c>
      <c r="B40" s="229">
        <v>3517.4833030934869</v>
      </c>
      <c r="C40" s="229">
        <v>3783.179796226621</v>
      </c>
      <c r="D40" s="229">
        <v>3714.3649590933246</v>
      </c>
      <c r="E40" s="229">
        <v>-68.814837133296351</v>
      </c>
      <c r="F40" s="229">
        <v>196.88165599983768</v>
      </c>
      <c r="G40" s="230">
        <v>-1.8189681918351539</v>
      </c>
      <c r="H40" s="230">
        <v>5.0227817503715642</v>
      </c>
      <c r="I40" s="230">
        <v>7.9148485196415947</v>
      </c>
      <c r="J40" s="231">
        <v>5.597230719665049</v>
      </c>
      <c r="K40" s="145"/>
      <c r="U40" s="146"/>
      <c r="V40" s="146"/>
      <c r="W40" s="146"/>
      <c r="X40" s="146"/>
    </row>
    <row r="41" spans="1:24" ht="16.5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5">
      <c r="A42" s="167" t="s">
        <v>124</v>
      </c>
      <c r="B42" s="229">
        <v>60517.993529272862</v>
      </c>
      <c r="C42" s="229">
        <v>61782.941307435438</v>
      </c>
      <c r="D42" s="229">
        <v>61791.438614650855</v>
      </c>
      <c r="E42" s="229">
        <v>8.497307215417095</v>
      </c>
      <c r="F42" s="229">
        <v>1273.4450853779927</v>
      </c>
      <c r="G42" s="230">
        <v>1.3753484433735252E-2</v>
      </c>
      <c r="H42" s="230">
        <v>2.7815125639526537</v>
      </c>
      <c r="I42" s="230">
        <v>2.5473526253468664</v>
      </c>
      <c r="J42" s="231">
        <v>2.1042420792784888</v>
      </c>
      <c r="K42" s="145"/>
      <c r="U42" s="146"/>
      <c r="V42" s="146"/>
      <c r="W42" s="146"/>
      <c r="X42" s="146"/>
    </row>
    <row r="43" spans="1:24" ht="16.5">
      <c r="A43" s="167" t="s">
        <v>33</v>
      </c>
      <c r="B43" s="229">
        <v>54031.013606072112</v>
      </c>
      <c r="C43" s="229">
        <v>55410.049579309314</v>
      </c>
      <c r="D43" s="229">
        <v>55306.630906571205</v>
      </c>
      <c r="E43" s="229">
        <v>-103.41867273810931</v>
      </c>
      <c r="F43" s="229">
        <v>1275.6173004990924</v>
      </c>
      <c r="G43" s="230">
        <v>-0.18664244757637505</v>
      </c>
      <c r="H43" s="230">
        <v>3.0444019410596628</v>
      </c>
      <c r="I43" s="230">
        <v>2.8984198632531046</v>
      </c>
      <c r="J43" s="231">
        <v>2.360898334795881</v>
      </c>
      <c r="K43" s="145"/>
      <c r="U43" s="146"/>
      <c r="V43" s="146"/>
      <c r="W43" s="146"/>
      <c r="X43" s="146"/>
    </row>
    <row r="44" spans="1:24">
      <c r="A44" s="168" t="s">
        <v>27</v>
      </c>
      <c r="B44" s="232">
        <v>41872.118914595434</v>
      </c>
      <c r="C44" s="232">
        <v>43089.185772073244</v>
      </c>
      <c r="D44" s="232">
        <v>42958.562874597221</v>
      </c>
      <c r="E44" s="232">
        <v>-130.62289747602335</v>
      </c>
      <c r="F44" s="232">
        <v>1086.4439600017868</v>
      </c>
      <c r="G44" s="233">
        <v>-0.30314542996234195</v>
      </c>
      <c r="H44" s="233">
        <v>3.2414931308558153</v>
      </c>
      <c r="I44" s="233">
        <v>3.4375148874402441</v>
      </c>
      <c r="J44" s="234">
        <v>2.5946715575052508</v>
      </c>
      <c r="K44" s="145"/>
      <c r="U44" s="146"/>
      <c r="V44" s="146"/>
      <c r="W44" s="146"/>
      <c r="X44" s="146"/>
    </row>
    <row r="45" spans="1:24">
      <c r="A45" s="168" t="s">
        <v>34</v>
      </c>
      <c r="B45" s="232">
        <v>9707.9963574319372</v>
      </c>
      <c r="C45" s="232">
        <v>9960.1228647354346</v>
      </c>
      <c r="D45" s="232">
        <v>9978.7095153145492</v>
      </c>
      <c r="E45" s="232">
        <v>18.586650579114576</v>
      </c>
      <c r="F45" s="232">
        <v>270.71315788261199</v>
      </c>
      <c r="G45" s="233">
        <v>0.18661065562677948</v>
      </c>
      <c r="H45" s="233">
        <v>2.6489005274784176</v>
      </c>
      <c r="I45" s="233">
        <v>2.2866773896299719</v>
      </c>
      <c r="J45" s="234">
        <v>2.7885585028610791</v>
      </c>
      <c r="K45" s="145"/>
      <c r="U45" s="146"/>
      <c r="V45" s="146"/>
      <c r="W45" s="146"/>
      <c r="X45" s="146"/>
    </row>
    <row r="46" spans="1:24">
      <c r="A46" s="168" t="s">
        <v>107</v>
      </c>
      <c r="B46" s="232">
        <v>2450.8983340447421</v>
      </c>
      <c r="C46" s="232">
        <v>2360.7409425006331</v>
      </c>
      <c r="D46" s="232">
        <v>2369.3585166594371</v>
      </c>
      <c r="E46" s="232">
        <v>8.6175741588040182</v>
      </c>
      <c r="F46" s="232">
        <v>-81.539817385305014</v>
      </c>
      <c r="G46" s="233">
        <v>0.36503684091977107</v>
      </c>
      <c r="H46" s="233">
        <v>1.1830627810212775</v>
      </c>
      <c r="I46" s="233">
        <v>-3.8238071338441131</v>
      </c>
      <c r="J46" s="234">
        <v>-3.3269359341698674</v>
      </c>
      <c r="K46" s="145"/>
      <c r="U46" s="146"/>
      <c r="V46" s="146"/>
      <c r="W46" s="146"/>
      <c r="X46" s="146"/>
    </row>
    <row r="47" spans="1:24" ht="16.5">
      <c r="A47" s="167" t="s">
        <v>126</v>
      </c>
      <c r="B47" s="229">
        <v>6486.9799232007463</v>
      </c>
      <c r="C47" s="229">
        <v>6372.8917281261265</v>
      </c>
      <c r="D47" s="229">
        <v>6484.8077080796529</v>
      </c>
      <c r="E47" s="229">
        <v>111.9159799535264</v>
      </c>
      <c r="F47" s="229">
        <v>-2.1722151210933589</v>
      </c>
      <c r="G47" s="230">
        <v>1.7561255506600872</v>
      </c>
      <c r="H47" s="230">
        <v>0.57197754690821512</v>
      </c>
      <c r="I47" s="230">
        <v>-0.4070005248326396</v>
      </c>
      <c r="J47" s="231">
        <v>-3.3485769137726606E-2</v>
      </c>
      <c r="K47" s="145"/>
      <c r="U47" s="146"/>
      <c r="V47" s="146"/>
      <c r="W47" s="146"/>
      <c r="X47" s="146"/>
    </row>
    <row r="48" spans="1:24" ht="17.25" thickBot="1">
      <c r="A48" s="170" t="s">
        <v>35</v>
      </c>
      <c r="B48" s="238">
        <v>550.63455875594752</v>
      </c>
      <c r="C48" s="238">
        <v>431.84105590147698</v>
      </c>
      <c r="D48" s="238">
        <v>377.29804971999971</v>
      </c>
      <c r="E48" s="238">
        <v>-54.543006181477267</v>
      </c>
      <c r="F48" s="238">
        <v>-173.33650903594781</v>
      </c>
      <c r="G48" s="239">
        <v>-12.630342908831963</v>
      </c>
      <c r="H48" s="239">
        <v>-27.252780357195228</v>
      </c>
      <c r="I48" s="239">
        <v>-29.987388805050113</v>
      </c>
      <c r="J48" s="243">
        <v>-31.479409760907163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abSelected="1" view="pageBreakPreview" zoomScale="70" zoomScaleNormal="80" zoomScaleSheetLayoutView="70" workbookViewId="0">
      <selection activeCell="C16" sqref="C16"/>
    </sheetView>
  </sheetViews>
  <sheetFormatPr defaultRowHeight="15"/>
  <cols>
    <col min="1" max="1" width="53.85546875" customWidth="1"/>
    <col min="2" max="3" width="10.28515625" style="10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1" t="s">
        <v>110</v>
      </c>
    </row>
    <row r="2" spans="1:6" ht="17.25" thickBot="1">
      <c r="A2" s="50" t="s">
        <v>36</v>
      </c>
      <c r="B2" s="193">
        <v>44530</v>
      </c>
      <c r="C2" s="193">
        <v>44561</v>
      </c>
    </row>
    <row r="3" spans="1:6" ht="15.75">
      <c r="A3" s="51"/>
      <c r="B3" s="99"/>
      <c r="C3" s="99"/>
    </row>
    <row r="4" spans="1:6" ht="15.75">
      <c r="A4" s="51" t="s">
        <v>37</v>
      </c>
      <c r="B4" s="251">
        <v>3.75</v>
      </c>
      <c r="C4" s="251">
        <v>3.75</v>
      </c>
    </row>
    <row r="5" spans="1:6" ht="15.75">
      <c r="A5" s="51"/>
      <c r="B5" s="251"/>
      <c r="C5" s="251"/>
    </row>
    <row r="6" spans="1:6" ht="15.75">
      <c r="A6" s="51" t="s">
        <v>38</v>
      </c>
      <c r="B6" s="251">
        <v>7.5</v>
      </c>
      <c r="C6" s="251">
        <v>7.5</v>
      </c>
    </row>
    <row r="7" spans="1:6" ht="15.75">
      <c r="A7" s="51"/>
      <c r="B7" s="252"/>
      <c r="C7" s="252"/>
    </row>
    <row r="8" spans="1:6" ht="15.75">
      <c r="A8" s="51" t="s">
        <v>39</v>
      </c>
      <c r="B8" s="251">
        <v>8.5</v>
      </c>
      <c r="C8" s="251">
        <v>8.5</v>
      </c>
    </row>
    <row r="9" spans="1:6" ht="15.75">
      <c r="A9" s="51"/>
      <c r="B9" s="251"/>
      <c r="C9" s="251"/>
    </row>
    <row r="10" spans="1:6" ht="15.75">
      <c r="A10" s="51" t="s">
        <v>40</v>
      </c>
      <c r="B10" s="251">
        <v>7.1160545253037366</v>
      </c>
      <c r="C10" s="251">
        <v>7.055500634796501</v>
      </c>
      <c r="D10" s="133"/>
    </row>
    <row r="11" spans="1:6" ht="15.75">
      <c r="A11" s="51"/>
      <c r="B11" s="251"/>
      <c r="C11" s="251"/>
      <c r="D11" s="133"/>
    </row>
    <row r="12" spans="1:6" ht="15.75">
      <c r="A12" s="51" t="s">
        <v>41</v>
      </c>
      <c r="B12" s="251">
        <v>4.3604381901014726</v>
      </c>
      <c r="C12" s="251">
        <v>4.3769443088121802</v>
      </c>
      <c r="D12" s="133"/>
    </row>
    <row r="13" spans="1:6" ht="16.5" thickBot="1">
      <c r="A13" s="51"/>
      <c r="B13" s="82"/>
      <c r="C13" s="82"/>
    </row>
    <row r="14" spans="1:6" ht="17.25" thickBot="1">
      <c r="A14" s="50" t="s">
        <v>117</v>
      </c>
      <c r="B14" s="131">
        <f>B2</f>
        <v>44530</v>
      </c>
      <c r="C14" s="193">
        <f>C2</f>
        <v>44561</v>
      </c>
    </row>
    <row r="15" spans="1:6" ht="15.75">
      <c r="A15" s="51"/>
      <c r="B15" s="82"/>
      <c r="C15" s="82"/>
    </row>
    <row r="16" spans="1:6" ht="15.75">
      <c r="A16" s="51" t="s">
        <v>116</v>
      </c>
      <c r="B16" s="253">
        <v>41027.852125090001</v>
      </c>
      <c r="C16" s="253">
        <v>43868.561351039993</v>
      </c>
      <c r="D16" s="242"/>
      <c r="E16" s="257"/>
      <c r="F16" s="130"/>
    </row>
    <row r="17" spans="1:7" ht="15.75">
      <c r="A17" s="51" t="s">
        <v>46</v>
      </c>
      <c r="B17" s="253">
        <v>-6867.0352572299962</v>
      </c>
      <c r="C17" s="253">
        <v>2840.7092259499914</v>
      </c>
      <c r="E17" s="211"/>
    </row>
    <row r="18" spans="1:7" ht="16.5" thickBot="1">
      <c r="A18" s="51"/>
      <c r="B18" s="100"/>
      <c r="C18" s="100"/>
    </row>
    <row r="19" spans="1:7" ht="17.25" thickBot="1">
      <c r="A19" s="50" t="s">
        <v>108</v>
      </c>
      <c r="B19" s="131">
        <f>B2</f>
        <v>44530</v>
      </c>
      <c r="C19" s="193">
        <f>C2</f>
        <v>44561</v>
      </c>
    </row>
    <row r="20" spans="1:7" ht="15.75">
      <c r="A20" s="51"/>
      <c r="B20" s="82"/>
      <c r="C20" s="82"/>
    </row>
    <row r="21" spans="1:7" ht="16.5">
      <c r="A21" s="52" t="s">
        <v>111</v>
      </c>
      <c r="B21" s="254">
        <v>16.193300000000001</v>
      </c>
      <c r="C21" s="254">
        <v>15.90645</v>
      </c>
    </row>
    <row r="22" spans="1:7" ht="15.75">
      <c r="A22" s="51" t="s">
        <v>114</v>
      </c>
      <c r="B22" s="254">
        <f>1/B21</f>
        <v>6.1753935269525051E-2</v>
      </c>
      <c r="C22" s="254">
        <f>1/C21</f>
        <v>6.2867578875236155E-2</v>
      </c>
      <c r="E22" s="133"/>
    </row>
    <row r="23" spans="1:7" ht="16.5">
      <c r="A23" s="52" t="s">
        <v>112</v>
      </c>
      <c r="B23" s="254">
        <v>21.5792</v>
      </c>
      <c r="C23" s="254">
        <v>21.472650000000002</v>
      </c>
    </row>
    <row r="24" spans="1:7" ht="15.75">
      <c r="A24" s="51" t="s">
        <v>115</v>
      </c>
      <c r="B24" s="254">
        <f>1/B23</f>
        <v>4.6340920886779859E-2</v>
      </c>
      <c r="C24" s="254">
        <f>1/C23</f>
        <v>4.6570870386282083E-2</v>
      </c>
      <c r="F24" s="101"/>
      <c r="G24" s="101"/>
    </row>
    <row r="25" spans="1:7" ht="16.5">
      <c r="A25" s="52" t="s">
        <v>47</v>
      </c>
      <c r="B25" s="254">
        <v>6.9885000000000002</v>
      </c>
      <c r="C25" s="254">
        <v>7.2364499999999996</v>
      </c>
    </row>
    <row r="26" spans="1:7" ht="15.75">
      <c r="A26" s="51" t="s">
        <v>113</v>
      </c>
      <c r="B26" s="254">
        <f>1/B25</f>
        <v>0.14309222293768334</v>
      </c>
      <c r="C26" s="254">
        <f>1/C25</f>
        <v>0.13818930552964506</v>
      </c>
    </row>
    <row r="27" spans="1:7" ht="16.5">
      <c r="A27" s="52" t="s">
        <v>48</v>
      </c>
      <c r="B27" s="254">
        <v>18.31485</v>
      </c>
      <c r="C27" s="254">
        <v>17.99165</v>
      </c>
    </row>
    <row r="28" spans="1:7" ht="15.75">
      <c r="A28" s="51" t="s">
        <v>49</v>
      </c>
      <c r="B28" s="254">
        <f>1/B27</f>
        <v>5.4600501778611345E-2</v>
      </c>
      <c r="C28" s="254">
        <f>1/C27</f>
        <v>5.558133912120345E-2</v>
      </c>
    </row>
    <row r="29" spans="1:7" ht="17.25" thickBot="1">
      <c r="A29" s="52"/>
      <c r="B29" s="82"/>
      <c r="C29" s="82"/>
    </row>
    <row r="30" spans="1:7" ht="17.25" thickBot="1">
      <c r="A30" s="50" t="s">
        <v>42</v>
      </c>
      <c r="B30" s="131">
        <f>B2</f>
        <v>44530</v>
      </c>
      <c r="C30" s="193">
        <f>C2</f>
        <v>44561</v>
      </c>
    </row>
    <row r="31" spans="1:7" ht="15.75">
      <c r="A31" s="51"/>
      <c r="B31" s="83"/>
      <c r="C31" s="240"/>
    </row>
    <row r="32" spans="1:7" ht="15.75">
      <c r="A32" s="51" t="s">
        <v>43</v>
      </c>
      <c r="B32" s="255">
        <v>4.0947940682707582</v>
      </c>
      <c r="C32" s="255">
        <v>4.494422606334993</v>
      </c>
    </row>
    <row r="33" spans="1:4" ht="15.75">
      <c r="A33" s="51" t="s">
        <v>44</v>
      </c>
      <c r="B33" s="255">
        <v>4.084444947678989</v>
      </c>
      <c r="C33" s="255">
        <v>4.494422606334993</v>
      </c>
      <c r="D33" s="129"/>
    </row>
    <row r="34" spans="1:4" ht="16.5" thickBot="1">
      <c r="A34" s="53" t="s">
        <v>45</v>
      </c>
      <c r="B34" s="256">
        <v>0.56830105453377655</v>
      </c>
      <c r="C34" s="256">
        <v>0.39388946048765661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K10" sqref="K10"/>
    </sheetView>
  </sheetViews>
  <sheetFormatPr defaultColWidth="9.140625" defaultRowHeight="15"/>
  <cols>
    <col min="1" max="16384" width="9.14062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zoomScale="70" zoomScaleNormal="70" workbookViewId="0">
      <selection activeCell="L19" sqref="L19"/>
    </sheetView>
  </sheetViews>
  <sheetFormatPr defaultColWidth="9.140625" defaultRowHeight="12.75"/>
  <cols>
    <col min="1" max="1" width="50" style="102" customWidth="1"/>
    <col min="2" max="10" width="11.7109375" style="102" customWidth="1"/>
    <col min="11" max="11" width="6" style="145" customWidth="1"/>
    <col min="12" max="13" width="5.140625" style="145" customWidth="1"/>
    <col min="14" max="16" width="4.5703125" style="145" bestFit="1" customWidth="1"/>
    <col min="17" max="17" width="7" style="145" customWidth="1"/>
    <col min="18" max="19" width="4.5703125" style="145" bestFit="1" customWidth="1"/>
    <col min="20" max="20" width="7.28515625" style="145" bestFit="1" customWidth="1"/>
    <col min="21" max="23" width="5.5703125" style="145" customWidth="1"/>
    <col min="24" max="27" width="5.5703125" style="102" customWidth="1"/>
    <col min="28" max="16384" width="9.140625" style="102"/>
  </cols>
  <sheetData>
    <row r="1" spans="1:27" ht="17.45" customHeight="1" thickBot="1">
      <c r="A1" s="297" t="s">
        <v>98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27" ht="19.5" customHeight="1">
      <c r="A2" s="299" t="s">
        <v>122</v>
      </c>
      <c r="B2" s="300"/>
      <c r="C2" s="300"/>
      <c r="D2" s="300"/>
      <c r="E2" s="300"/>
      <c r="F2" s="300"/>
      <c r="G2" s="300"/>
      <c r="H2" s="300"/>
      <c r="I2" s="300"/>
      <c r="J2" s="301"/>
    </row>
    <row r="3" spans="1:27" ht="19.5" customHeight="1">
      <c r="A3" s="302"/>
      <c r="B3" s="303"/>
      <c r="C3" s="303"/>
      <c r="D3" s="303"/>
      <c r="E3" s="303"/>
      <c r="F3" s="303"/>
      <c r="G3" s="303"/>
      <c r="H3" s="303"/>
      <c r="I3" s="303"/>
      <c r="J3" s="304"/>
    </row>
    <row r="4" spans="1:27" ht="16.5">
      <c r="A4" s="111"/>
      <c r="B4" s="293" t="s">
        <v>95</v>
      </c>
      <c r="C4" s="295"/>
      <c r="D4" s="294"/>
      <c r="E4" s="293" t="s">
        <v>1</v>
      </c>
      <c r="F4" s="294"/>
      <c r="G4" s="112" t="s">
        <v>2</v>
      </c>
      <c r="H4" s="293" t="s">
        <v>93</v>
      </c>
      <c r="I4" s="295"/>
      <c r="J4" s="296"/>
    </row>
    <row r="5" spans="1:27" ht="17.25" thickBot="1">
      <c r="A5" s="113"/>
      <c r="B5" s="159">
        <v>44196</v>
      </c>
      <c r="C5" s="141">
        <v>44530</v>
      </c>
      <c r="D5" s="141">
        <v>44561</v>
      </c>
      <c r="E5" s="142" t="s">
        <v>4</v>
      </c>
      <c r="F5" s="134" t="s">
        <v>5</v>
      </c>
      <c r="G5" s="142" t="s">
        <v>4</v>
      </c>
      <c r="H5" s="194">
        <v>44500</v>
      </c>
      <c r="I5" s="194">
        <v>44530</v>
      </c>
      <c r="J5" s="194">
        <v>44561</v>
      </c>
    </row>
    <row r="6" spans="1:27" ht="17.25" thickTop="1">
      <c r="A6" s="116" t="s">
        <v>50</v>
      </c>
      <c r="B6" s="212">
        <v>32825.129150904708</v>
      </c>
      <c r="C6" s="171">
        <v>41536.44811023739</v>
      </c>
      <c r="D6" s="171">
        <v>43989.196272644564</v>
      </c>
      <c r="E6" s="171">
        <v>2452.7481624071734</v>
      </c>
      <c r="F6" s="171">
        <v>11164.067121739856</v>
      </c>
      <c r="G6" s="171">
        <v>5.9050503208594023</v>
      </c>
      <c r="H6" s="171">
        <v>39.632537737194696</v>
      </c>
      <c r="I6" s="171">
        <v>32.152259140928265</v>
      </c>
      <c r="J6" s="214">
        <v>34.010733272110087</v>
      </c>
      <c r="X6" s="145"/>
      <c r="Y6" s="145"/>
      <c r="Z6" s="145"/>
      <c r="AA6" s="145"/>
    </row>
    <row r="7" spans="1:27" ht="16.5">
      <c r="A7" s="116" t="s">
        <v>51</v>
      </c>
      <c r="B7" s="173">
        <v>31684.626631464711</v>
      </c>
      <c r="C7" s="171">
        <v>41034.38167125739</v>
      </c>
      <c r="D7" s="171">
        <v>43873.666692894563</v>
      </c>
      <c r="E7" s="171">
        <v>2839.2850216371735</v>
      </c>
      <c r="F7" s="171">
        <v>12189.040061429852</v>
      </c>
      <c r="G7" s="171">
        <v>6.9192830645866934</v>
      </c>
      <c r="H7" s="171">
        <v>39.397432876515694</v>
      </c>
      <c r="I7" s="171">
        <v>34.423198125096519</v>
      </c>
      <c r="J7" s="214">
        <v>38.469886999790049</v>
      </c>
      <c r="X7" s="145"/>
      <c r="Y7" s="145"/>
      <c r="Z7" s="145"/>
      <c r="AA7" s="145"/>
    </row>
    <row r="8" spans="1:27" ht="16.5">
      <c r="A8" s="105" t="s">
        <v>52</v>
      </c>
      <c r="B8" s="177">
        <v>9663.6160267300002</v>
      </c>
      <c r="C8" s="175">
        <v>7911.3521806899989</v>
      </c>
      <c r="D8" s="175">
        <v>7883.5998109599996</v>
      </c>
      <c r="E8" s="175">
        <v>-27.752369729999373</v>
      </c>
      <c r="F8" s="175">
        <v>-1780.0162157700006</v>
      </c>
      <c r="G8" s="175">
        <v>-0.35079173693894461</v>
      </c>
      <c r="H8" s="175">
        <v>53.187831750426596</v>
      </c>
      <c r="I8" s="175">
        <v>-12.739768665960582</v>
      </c>
      <c r="J8" s="215">
        <v>-18.419773828413668</v>
      </c>
      <c r="X8" s="145"/>
      <c r="Y8" s="145"/>
      <c r="Z8" s="145"/>
      <c r="AA8" s="145"/>
    </row>
    <row r="9" spans="1:27" ht="16.5">
      <c r="A9" s="105" t="s">
        <v>53</v>
      </c>
      <c r="B9" s="177">
        <v>21946.01275442</v>
      </c>
      <c r="C9" s="175">
        <v>28940.35275496</v>
      </c>
      <c r="D9" s="175">
        <v>31946.210140069998</v>
      </c>
      <c r="E9" s="175">
        <v>3005.8573851099973</v>
      </c>
      <c r="F9" s="175">
        <v>10000.197385649997</v>
      </c>
      <c r="G9" s="175">
        <v>10.386388205288327</v>
      </c>
      <c r="H9" s="175">
        <v>17.999275003068178</v>
      </c>
      <c r="I9" s="175">
        <v>35.32252806373603</v>
      </c>
      <c r="J9" s="215">
        <v>45.567263163263789</v>
      </c>
      <c r="X9" s="145"/>
      <c r="Y9" s="145"/>
      <c r="Z9" s="145"/>
      <c r="AA9" s="145"/>
    </row>
    <row r="10" spans="1:27" ht="16.5">
      <c r="A10" s="105" t="s">
        <v>54</v>
      </c>
      <c r="B10" s="177">
        <v>74.997850314708629</v>
      </c>
      <c r="C10" s="175">
        <v>4182.6767356073888</v>
      </c>
      <c r="D10" s="175">
        <v>4043.7084856445686</v>
      </c>
      <c r="E10" s="175">
        <v>-138.96824996282021</v>
      </c>
      <c r="F10" s="175">
        <v>3968.71063532986</v>
      </c>
      <c r="G10" s="175">
        <v>-3.3224716789556084</v>
      </c>
      <c r="H10" s="175">
        <v>5309.0337798883702</v>
      </c>
      <c r="I10" s="175">
        <v>5577.4940209931465</v>
      </c>
      <c r="J10" s="215">
        <v>5291.7658555228127</v>
      </c>
      <c r="X10" s="145"/>
      <c r="Y10" s="145"/>
      <c r="Z10" s="145"/>
      <c r="AA10" s="145"/>
    </row>
    <row r="11" spans="1:27" ht="16.5">
      <c r="A11" s="105" t="s">
        <v>94</v>
      </c>
      <c r="B11" s="177">
        <v>0</v>
      </c>
      <c r="C11" s="175">
        <v>0</v>
      </c>
      <c r="D11" s="175">
        <v>0.14825621999999999</v>
      </c>
      <c r="E11" s="175">
        <v>0.14825621999999999</v>
      </c>
      <c r="F11" s="175">
        <v>0.14825621999999999</v>
      </c>
      <c r="G11" s="175">
        <v>0</v>
      </c>
      <c r="H11" s="175">
        <v>0</v>
      </c>
      <c r="I11" s="175">
        <v>2.07558708</v>
      </c>
      <c r="J11" s="215">
        <v>2.07558708</v>
      </c>
      <c r="X11" s="145"/>
      <c r="Y11" s="145"/>
      <c r="Z11" s="145"/>
      <c r="AA11" s="145"/>
    </row>
    <row r="12" spans="1:27" ht="16.5">
      <c r="A12" s="116" t="s">
        <v>55</v>
      </c>
      <c r="B12" s="173">
        <v>1140.50251944</v>
      </c>
      <c r="C12" s="171">
        <v>502.06643897999999</v>
      </c>
      <c r="D12" s="171">
        <v>115.52957975</v>
      </c>
      <c r="E12" s="171">
        <v>-386.53685923</v>
      </c>
      <c r="F12" s="171">
        <v>-1024.97293969</v>
      </c>
      <c r="G12" s="171">
        <v>-76.989184940401458</v>
      </c>
      <c r="H12" s="171">
        <v>89.329306161709809</v>
      </c>
      <c r="I12" s="171">
        <v>-44.49154731070297</v>
      </c>
      <c r="J12" s="174">
        <v>-89.870291579300812</v>
      </c>
      <c r="X12" s="145"/>
      <c r="Y12" s="145"/>
      <c r="Z12" s="145"/>
      <c r="AA12" s="145"/>
    </row>
    <row r="13" spans="1:27" ht="16.5">
      <c r="A13" s="105" t="s">
        <v>56</v>
      </c>
      <c r="B13" s="177">
        <v>1040.70900005</v>
      </c>
      <c r="C13" s="175">
        <v>393.69500004999998</v>
      </c>
      <c r="D13" s="175">
        <v>1.4561782499999998</v>
      </c>
      <c r="E13" s="175">
        <v>-392.23882179999998</v>
      </c>
      <c r="F13" s="175">
        <v>-1039.2528218</v>
      </c>
      <c r="G13" s="175">
        <v>-99.630125287388694</v>
      </c>
      <c r="H13" s="175">
        <v>199.08699105052403</v>
      </c>
      <c r="I13" s="175">
        <v>150247.15473302786</v>
      </c>
      <c r="J13" s="178">
        <v>-99.86007824954622</v>
      </c>
      <c r="X13" s="145"/>
      <c r="Y13" s="145"/>
      <c r="Z13" s="145"/>
      <c r="AA13" s="145"/>
    </row>
    <row r="14" spans="1:27" ht="16.5">
      <c r="A14" s="105" t="s">
        <v>57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  <c r="H14" s="177">
        <v>0</v>
      </c>
      <c r="I14" s="177">
        <v>-100</v>
      </c>
      <c r="J14" s="178">
        <v>0</v>
      </c>
      <c r="X14" s="145"/>
      <c r="Y14" s="145"/>
      <c r="Z14" s="145"/>
      <c r="AA14" s="145"/>
    </row>
    <row r="15" spans="1:27" ht="16.5">
      <c r="A15" s="105" t="s">
        <v>58</v>
      </c>
      <c r="B15" s="177">
        <v>99.793519389999986</v>
      </c>
      <c r="C15" s="175">
        <v>108.37143893000001</v>
      </c>
      <c r="D15" s="175">
        <v>114.0734015</v>
      </c>
      <c r="E15" s="175">
        <v>5.7019625699999921</v>
      </c>
      <c r="F15" s="175">
        <v>14.279882110000017</v>
      </c>
      <c r="G15" s="175">
        <v>5.2614993639450063</v>
      </c>
      <c r="H15" s="175">
        <v>12.040799519684398</v>
      </c>
      <c r="I15" s="175">
        <v>10.210196729989576</v>
      </c>
      <c r="J15" s="215">
        <v>14.30942830485138</v>
      </c>
      <c r="X15" s="145"/>
      <c r="Y15" s="145"/>
      <c r="Z15" s="145"/>
      <c r="AA15" s="145"/>
    </row>
    <row r="16" spans="1:27" ht="16.5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5">
      <c r="A17" s="116" t="s">
        <v>59</v>
      </c>
      <c r="B17" s="173">
        <v>32825.186839474707</v>
      </c>
      <c r="C17" s="171">
        <v>41536.505798867358</v>
      </c>
      <c r="D17" s="171">
        <v>43989.253961234608</v>
      </c>
      <c r="E17" s="171">
        <v>2452.7481623672502</v>
      </c>
      <c r="F17" s="171">
        <v>11164.067121759901</v>
      </c>
      <c r="G17" s="171">
        <v>5.9050421194411911</v>
      </c>
      <c r="H17" s="171">
        <v>39.632471513288436</v>
      </c>
      <c r="I17" s="171">
        <v>32.152200128136855</v>
      </c>
      <c r="J17" s="214">
        <v>34.010673500064541</v>
      </c>
      <c r="X17" s="145"/>
      <c r="Y17" s="145"/>
      <c r="Z17" s="145"/>
      <c r="AA17" s="145"/>
    </row>
    <row r="18" spans="1:27" ht="16.5">
      <c r="A18" s="116" t="s">
        <v>60</v>
      </c>
      <c r="B18" s="173">
        <v>8222.8807128299995</v>
      </c>
      <c r="C18" s="171">
        <v>8658.1058581600009</v>
      </c>
      <c r="D18" s="171">
        <v>8242.0213266499995</v>
      </c>
      <c r="E18" s="171">
        <v>-416.0845315100014</v>
      </c>
      <c r="F18" s="171">
        <v>19.140613819999999</v>
      </c>
      <c r="G18" s="171">
        <v>-4.8057223869335672</v>
      </c>
      <c r="H18" s="171">
        <v>-3.5021618028266914</v>
      </c>
      <c r="I18" s="171">
        <v>17.248908976185248</v>
      </c>
      <c r="J18" s="214">
        <v>0.23277260717324566</v>
      </c>
      <c r="X18" s="145"/>
      <c r="Y18" s="145"/>
      <c r="Z18" s="145"/>
      <c r="AA18" s="145"/>
    </row>
    <row r="19" spans="1:27" ht="16.5">
      <c r="A19" s="105" t="s">
        <v>61</v>
      </c>
      <c r="B19" s="177">
        <v>4711.0376256099998</v>
      </c>
      <c r="C19" s="175">
        <v>4703.2283525100001</v>
      </c>
      <c r="D19" s="175">
        <v>4762.7373660399999</v>
      </c>
      <c r="E19" s="175">
        <v>59.50901352999972</v>
      </c>
      <c r="F19" s="175">
        <v>51.69974043000002</v>
      </c>
      <c r="G19" s="175">
        <v>1.2652801239863436</v>
      </c>
      <c r="H19" s="175">
        <v>-0.73941862588283414</v>
      </c>
      <c r="I19" s="175">
        <v>0.40270324853202055</v>
      </c>
      <c r="J19" s="215">
        <v>1.0974172685217241</v>
      </c>
      <c r="X19" s="145"/>
      <c r="Y19" s="145"/>
      <c r="Z19" s="145"/>
      <c r="AA19" s="145"/>
    </row>
    <row r="20" spans="1:27" ht="16.5">
      <c r="A20" s="105" t="s">
        <v>62</v>
      </c>
      <c r="B20" s="177">
        <v>3511.8430872199997</v>
      </c>
      <c r="C20" s="177">
        <v>3954.8775056499999</v>
      </c>
      <c r="D20" s="177">
        <v>3479.2839606100006</v>
      </c>
      <c r="E20" s="177">
        <v>-475.5935450399993</v>
      </c>
      <c r="F20" s="177">
        <v>-32.559126609999112</v>
      </c>
      <c r="G20" s="177">
        <v>-12.025493693813743</v>
      </c>
      <c r="H20" s="177">
        <v>-7.0632165938688871</v>
      </c>
      <c r="I20" s="177">
        <v>46.476050631161115</v>
      </c>
      <c r="J20" s="178">
        <v>-0.92712361575850366</v>
      </c>
      <c r="X20" s="145"/>
      <c r="Y20" s="145"/>
      <c r="Z20" s="145"/>
      <c r="AA20" s="145"/>
    </row>
    <row r="21" spans="1:27" ht="16.5">
      <c r="A21" s="105" t="s">
        <v>63</v>
      </c>
      <c r="B21" s="177">
        <v>14215.159095210001</v>
      </c>
      <c r="C21" s="175">
        <v>12342.619179979998</v>
      </c>
      <c r="D21" s="175">
        <v>12793.533480679998</v>
      </c>
      <c r="E21" s="175">
        <v>450.91430070000024</v>
      </c>
      <c r="F21" s="175">
        <v>-1421.6256145300031</v>
      </c>
      <c r="G21" s="175">
        <v>3.6533112958017284</v>
      </c>
      <c r="H21" s="175">
        <v>26.957896977499288</v>
      </c>
      <c r="I21" s="175">
        <v>-10.47319460038662</v>
      </c>
      <c r="J21" s="215">
        <v>-10.000771746614078</v>
      </c>
      <c r="X21" s="145"/>
      <c r="Y21" s="145"/>
      <c r="Z21" s="145"/>
      <c r="AA21" s="145"/>
    </row>
    <row r="22" spans="1:27" ht="16.5">
      <c r="A22" s="116" t="s">
        <v>64</v>
      </c>
      <c r="B22" s="173">
        <v>4806.8031231100003</v>
      </c>
      <c r="C22" s="173">
        <v>1966.9698048100001</v>
      </c>
      <c r="D22" s="173">
        <v>2531.6602963899995</v>
      </c>
      <c r="E22" s="173">
        <v>564.69049157999939</v>
      </c>
      <c r="F22" s="173">
        <v>-2275.1428267200008</v>
      </c>
      <c r="G22" s="173">
        <v>28.70865074792269</v>
      </c>
      <c r="H22" s="173">
        <v>86.312532348571978</v>
      </c>
      <c r="I22" s="173">
        <v>-51.195656521921869</v>
      </c>
      <c r="J22" s="174">
        <v>-47.331724816887942</v>
      </c>
      <c r="X22" s="145"/>
      <c r="Y22" s="145"/>
      <c r="Z22" s="145"/>
      <c r="AA22" s="145"/>
    </row>
    <row r="23" spans="1:27" ht="16.5">
      <c r="A23" s="118" t="s">
        <v>104</v>
      </c>
      <c r="B23" s="173">
        <v>9408.3559721000001</v>
      </c>
      <c r="C23" s="173">
        <v>10375.649375169998</v>
      </c>
      <c r="D23" s="173">
        <v>10261.87318429</v>
      </c>
      <c r="E23" s="173">
        <v>-113.77619087999847</v>
      </c>
      <c r="F23" s="173">
        <v>853.51721218999955</v>
      </c>
      <c r="G23" s="173">
        <v>-1.0965693496956135</v>
      </c>
      <c r="H23" s="173">
        <v>-5.9710213050895931</v>
      </c>
      <c r="I23" s="173">
        <v>6.349400995628173</v>
      </c>
      <c r="J23" s="174">
        <v>9.0719060239755152</v>
      </c>
      <c r="X23" s="145"/>
      <c r="Y23" s="145"/>
      <c r="Z23" s="145"/>
      <c r="AA23" s="145"/>
    </row>
    <row r="24" spans="1:27" ht="16.5">
      <c r="A24" s="118" t="s">
        <v>65</v>
      </c>
      <c r="B24" s="173">
        <v>2914.1542458744298</v>
      </c>
      <c r="C24" s="213">
        <v>3313.262390143504</v>
      </c>
      <c r="D24" s="213">
        <v>3281.1353131890692</v>
      </c>
      <c r="E24" s="213">
        <v>-32.12707695443487</v>
      </c>
      <c r="F24" s="213">
        <v>366.9810673146394</v>
      </c>
      <c r="G24" s="213">
        <v>-0.96965085077501101</v>
      </c>
      <c r="H24" s="213">
        <v>-5.1478368680924547</v>
      </c>
      <c r="I24" s="213">
        <v>8.9315041462346443</v>
      </c>
      <c r="J24" s="174">
        <v>12.59305569820728</v>
      </c>
      <c r="X24" s="145"/>
      <c r="Y24" s="145"/>
      <c r="Z24" s="145"/>
      <c r="AA24" s="145"/>
    </row>
    <row r="25" spans="1:27" ht="16.5">
      <c r="A25" s="118" t="s">
        <v>103</v>
      </c>
      <c r="B25" s="173">
        <v>8294.8834273399953</v>
      </c>
      <c r="C25" s="173">
        <v>14029.183680819968</v>
      </c>
      <c r="D25" s="173">
        <v>16788.316123500041</v>
      </c>
      <c r="E25" s="173">
        <v>2759.1324426800729</v>
      </c>
      <c r="F25" s="173">
        <v>8493.4326961600455</v>
      </c>
      <c r="G25" s="173">
        <v>19.66709186687909</v>
      </c>
      <c r="H25" s="173">
        <v>72.287596011475955</v>
      </c>
      <c r="I25" s="173">
        <v>75.60848055147153</v>
      </c>
      <c r="J25" s="174">
        <v>102.39363543272506</v>
      </c>
      <c r="X25" s="145"/>
      <c r="Y25" s="145"/>
      <c r="Z25" s="145"/>
      <c r="AA25" s="145"/>
    </row>
    <row r="26" spans="1:27" ht="17.25" thickBot="1">
      <c r="A26" s="124" t="s">
        <v>66</v>
      </c>
      <c r="B26" s="181">
        <v>-821.89064177972057</v>
      </c>
      <c r="C26" s="181">
        <v>3193.3346897638849</v>
      </c>
      <c r="D26" s="181">
        <v>2884.2477172154991</v>
      </c>
      <c r="E26" s="181">
        <v>-309.0869725483858</v>
      </c>
      <c r="F26" s="181">
        <v>3706.1383589952197</v>
      </c>
      <c r="G26" s="181">
        <v>-9.6791286406386519</v>
      </c>
      <c r="H26" s="181">
        <v>-432.42252384393464</v>
      </c>
      <c r="I26" s="181">
        <v>-514.40727117173742</v>
      </c>
      <c r="J26" s="182">
        <v>-450.92840465611749</v>
      </c>
      <c r="X26" s="145"/>
      <c r="Y26" s="145"/>
      <c r="Z26" s="145"/>
      <c r="AA26" s="145"/>
    </row>
    <row r="27" spans="1:27" ht="16.5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5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299" t="s">
        <v>102</v>
      </c>
      <c r="B30" s="300"/>
      <c r="C30" s="300"/>
      <c r="D30" s="300"/>
      <c r="E30" s="300"/>
      <c r="F30" s="300"/>
      <c r="G30" s="300"/>
      <c r="H30" s="300"/>
      <c r="I30" s="300"/>
      <c r="J30" s="301"/>
    </row>
    <row r="31" spans="1:27" ht="19.5" customHeight="1">
      <c r="A31" s="302"/>
      <c r="B31" s="303"/>
      <c r="C31" s="303"/>
      <c r="D31" s="303"/>
      <c r="E31" s="303"/>
      <c r="F31" s="303"/>
      <c r="G31" s="303"/>
      <c r="H31" s="303"/>
      <c r="I31" s="303"/>
      <c r="J31" s="304"/>
    </row>
    <row r="32" spans="1:27" ht="16.5">
      <c r="A32" s="136"/>
      <c r="B32" s="293" t="str">
        <f>B4</f>
        <v>N$ Million</v>
      </c>
      <c r="C32" s="295"/>
      <c r="D32" s="294"/>
      <c r="E32" s="293" t="s">
        <v>1</v>
      </c>
      <c r="F32" s="294"/>
      <c r="G32" s="140" t="s">
        <v>2</v>
      </c>
      <c r="H32" s="293" t="str">
        <f>H4</f>
        <v>Annual percentage change</v>
      </c>
      <c r="I32" s="295"/>
      <c r="J32" s="296"/>
    </row>
    <row r="33" spans="1:27" ht="17.25" thickBot="1">
      <c r="A33" s="137"/>
      <c r="B33" s="142">
        <f>B5</f>
        <v>44196</v>
      </c>
      <c r="C33" s="142">
        <f>C5</f>
        <v>44530</v>
      </c>
      <c r="D33" s="114">
        <f>D5</f>
        <v>44561</v>
      </c>
      <c r="E33" s="142" t="s">
        <v>4</v>
      </c>
      <c r="F33" s="134" t="s">
        <v>5</v>
      </c>
      <c r="G33" s="142" t="s">
        <v>4</v>
      </c>
      <c r="H33" s="115">
        <f>H5</f>
        <v>44500</v>
      </c>
      <c r="I33" s="143">
        <f>I5</f>
        <v>44530</v>
      </c>
      <c r="J33" s="132">
        <f>J5</f>
        <v>44561</v>
      </c>
    </row>
    <row r="34" spans="1:27" ht="17.25" thickTop="1">
      <c r="A34" s="138" t="s">
        <v>50</v>
      </c>
      <c r="B34" s="216">
        <v>166893.68122380099</v>
      </c>
      <c r="C34" s="217">
        <v>175764.44608575592</v>
      </c>
      <c r="D34" s="217">
        <v>173350.84066446644</v>
      </c>
      <c r="E34" s="217">
        <v>-2413.6054212894815</v>
      </c>
      <c r="F34" s="217">
        <v>6457.1594406654476</v>
      </c>
      <c r="G34" s="216">
        <v>-1.3732045786506148</v>
      </c>
      <c r="H34" s="217">
        <v>2.3333956232999071</v>
      </c>
      <c r="I34" s="217">
        <v>4.7548146430812039</v>
      </c>
      <c r="J34" s="219">
        <v>3.8690257134459785</v>
      </c>
      <c r="X34" s="145"/>
      <c r="Y34" s="145"/>
      <c r="Z34" s="145"/>
      <c r="AA34" s="145"/>
    </row>
    <row r="35" spans="1:27" ht="16.5">
      <c r="A35" s="118" t="s">
        <v>51</v>
      </c>
      <c r="B35" s="217">
        <v>19633.597649511856</v>
      </c>
      <c r="C35" s="217">
        <v>21677.591130304463</v>
      </c>
      <c r="D35" s="217">
        <v>19750.580008069996</v>
      </c>
      <c r="E35" s="217">
        <v>-1927.0111222344676</v>
      </c>
      <c r="F35" s="217">
        <v>116.98235855813982</v>
      </c>
      <c r="G35" s="217">
        <v>-8.889415390534694</v>
      </c>
      <c r="H35" s="217">
        <v>-20.290603144275849</v>
      </c>
      <c r="I35" s="217">
        <v>-4.4754067504781858</v>
      </c>
      <c r="J35" s="219">
        <v>0.59582135267478975</v>
      </c>
      <c r="X35" s="145"/>
      <c r="Y35" s="145"/>
      <c r="Z35" s="145"/>
      <c r="AA35" s="145"/>
    </row>
    <row r="36" spans="1:27" ht="16.5">
      <c r="A36" s="120" t="s">
        <v>67</v>
      </c>
      <c r="B36" s="218">
        <v>161.77972051603928</v>
      </c>
      <c r="C36" s="218">
        <v>180.61742852660942</v>
      </c>
      <c r="D36" s="218">
        <v>206.3089826209912</v>
      </c>
      <c r="E36" s="218">
        <v>25.691554094381786</v>
      </c>
      <c r="F36" s="218">
        <v>44.529262104951925</v>
      </c>
      <c r="G36" s="218">
        <v>14.224294025200777</v>
      </c>
      <c r="H36" s="218">
        <v>0.33180528962068934</v>
      </c>
      <c r="I36" s="218">
        <v>2.6322358936897672</v>
      </c>
      <c r="J36" s="220">
        <v>27.524625436929952</v>
      </c>
      <c r="X36" s="145"/>
      <c r="Y36" s="145"/>
      <c r="Z36" s="145"/>
      <c r="AA36" s="145"/>
    </row>
    <row r="37" spans="1:27" ht="16.5">
      <c r="A37" s="120" t="s">
        <v>52</v>
      </c>
      <c r="B37" s="218">
        <v>10568.521279341487</v>
      </c>
      <c r="C37" s="218">
        <v>10955.318392930556</v>
      </c>
      <c r="D37" s="218">
        <v>10526.09707970712</v>
      </c>
      <c r="E37" s="218">
        <v>-429.22131322343557</v>
      </c>
      <c r="F37" s="218">
        <v>-42.424199634366232</v>
      </c>
      <c r="G37" s="218">
        <v>-3.9179264155427234</v>
      </c>
      <c r="H37" s="218">
        <v>-18.792749811372431</v>
      </c>
      <c r="I37" s="218">
        <v>-11.795389848305092</v>
      </c>
      <c r="J37" s="220">
        <v>-0.4014203928159219</v>
      </c>
      <c r="X37" s="145"/>
      <c r="Y37" s="145"/>
      <c r="Z37" s="145"/>
      <c r="AA37" s="145"/>
    </row>
    <row r="38" spans="1:27" ht="16.5">
      <c r="A38" s="120" t="s">
        <v>68</v>
      </c>
      <c r="B38" s="218">
        <v>550.63455875594752</v>
      </c>
      <c r="C38" s="218">
        <v>431.84105590147698</v>
      </c>
      <c r="D38" s="218">
        <v>377.29804971999971</v>
      </c>
      <c r="E38" s="218">
        <v>-54.543006181477267</v>
      </c>
      <c r="F38" s="218">
        <v>-173.33650903594781</v>
      </c>
      <c r="G38" s="218">
        <v>-12.630342908831963</v>
      </c>
      <c r="H38" s="218">
        <v>-27.252780357195235</v>
      </c>
      <c r="I38" s="218">
        <v>-29.987388805050102</v>
      </c>
      <c r="J38" s="220">
        <v>-31.47940976090716</v>
      </c>
      <c r="X38" s="145"/>
      <c r="Y38" s="145"/>
      <c r="Z38" s="145"/>
      <c r="AA38" s="145"/>
    </row>
    <row r="39" spans="1:27" ht="16.5">
      <c r="A39" s="120" t="s">
        <v>69</v>
      </c>
      <c r="B39" s="218">
        <v>8352.6620908983823</v>
      </c>
      <c r="C39" s="218">
        <v>10109.814252945822</v>
      </c>
      <c r="D39" s="218">
        <v>8640.8758960218838</v>
      </c>
      <c r="E39" s="218">
        <v>-1468.938356923938</v>
      </c>
      <c r="F39" s="218">
        <v>288.21380512350152</v>
      </c>
      <c r="G39" s="218">
        <v>-14.529825377315078</v>
      </c>
      <c r="H39" s="218">
        <v>-22.194733573786706</v>
      </c>
      <c r="I39" s="218">
        <v>6.6428499010195026</v>
      </c>
      <c r="J39" s="220">
        <v>3.4505622517347945</v>
      </c>
      <c r="X39" s="145"/>
      <c r="Y39" s="145"/>
      <c r="Z39" s="145"/>
      <c r="AA39" s="145"/>
    </row>
    <row r="40" spans="1:27" ht="16.5">
      <c r="A40" s="118" t="s">
        <v>55</v>
      </c>
      <c r="B40" s="217">
        <v>147260.08357428914</v>
      </c>
      <c r="C40" s="217">
        <v>154086.85495545145</v>
      </c>
      <c r="D40" s="217">
        <v>153600.26065639645</v>
      </c>
      <c r="E40" s="217">
        <v>-486.59429905499564</v>
      </c>
      <c r="F40" s="217">
        <v>6340.1770821073151</v>
      </c>
      <c r="G40" s="217">
        <v>-0.31579221939189495</v>
      </c>
      <c r="H40" s="217">
        <v>6.2537043098811012</v>
      </c>
      <c r="I40" s="217">
        <v>6.1984599733285535</v>
      </c>
      <c r="J40" s="219">
        <v>4.3054281433358312</v>
      </c>
      <c r="X40" s="145"/>
      <c r="Y40" s="145"/>
      <c r="Z40" s="145"/>
      <c r="AA40" s="145"/>
    </row>
    <row r="41" spans="1:27" ht="16.5">
      <c r="A41" s="120" t="s">
        <v>70</v>
      </c>
      <c r="B41" s="218">
        <v>5309.0932695039619</v>
      </c>
      <c r="C41" s="218">
        <v>6093.6337370033907</v>
      </c>
      <c r="D41" s="218">
        <v>6228.589104109009</v>
      </c>
      <c r="E41" s="218">
        <v>134.95536710561828</v>
      </c>
      <c r="F41" s="218">
        <v>919.49583460504709</v>
      </c>
      <c r="G41" s="218">
        <v>2.214694432422263</v>
      </c>
      <c r="H41" s="218">
        <v>5.9810348070380144</v>
      </c>
      <c r="I41" s="218">
        <v>42.095063664522456</v>
      </c>
      <c r="J41" s="220">
        <v>17.319263157171051</v>
      </c>
      <c r="X41" s="145"/>
      <c r="Y41" s="145"/>
      <c r="Z41" s="145"/>
      <c r="AA41" s="145"/>
    </row>
    <row r="42" spans="1:27" ht="16.5">
      <c r="A42" s="120" t="s">
        <v>57</v>
      </c>
      <c r="B42" s="218">
        <v>30811.353091924499</v>
      </c>
      <c r="C42" s="218">
        <v>35506.692597443682</v>
      </c>
      <c r="D42" s="218">
        <v>35114.453913765319</v>
      </c>
      <c r="E42" s="218">
        <v>-392.23868367836258</v>
      </c>
      <c r="F42" s="218">
        <v>4303.1008218408206</v>
      </c>
      <c r="G42" s="218">
        <v>-1.1046894401721943</v>
      </c>
      <c r="H42" s="218">
        <v>21.076060681261552</v>
      </c>
      <c r="I42" s="218">
        <v>18.448671829832008</v>
      </c>
      <c r="J42" s="220">
        <v>13.965958615977314</v>
      </c>
      <c r="X42" s="145"/>
      <c r="Y42" s="145"/>
      <c r="Z42" s="145"/>
      <c r="AA42" s="145"/>
    </row>
    <row r="43" spans="1:27" ht="16.5">
      <c r="A43" s="120" t="s">
        <v>10</v>
      </c>
      <c r="B43" s="218">
        <v>4761.6115403528238</v>
      </c>
      <c r="C43" s="218">
        <v>4828.4332993300004</v>
      </c>
      <c r="D43" s="218">
        <v>4720.6779805260148</v>
      </c>
      <c r="E43" s="218">
        <v>-107.75531880398557</v>
      </c>
      <c r="F43" s="218">
        <v>-40.93355982680896</v>
      </c>
      <c r="G43" s="218">
        <v>-2.2316828694503812</v>
      </c>
      <c r="H43" s="218">
        <v>-15.447321064913694</v>
      </c>
      <c r="I43" s="218">
        <v>-4.5119229710378761</v>
      </c>
      <c r="J43" s="220">
        <v>-0.85965769109706969</v>
      </c>
      <c r="X43" s="145"/>
      <c r="Y43" s="145"/>
      <c r="Z43" s="145"/>
      <c r="AA43" s="145"/>
    </row>
    <row r="44" spans="1:27" ht="16.5">
      <c r="A44" s="120" t="s">
        <v>71</v>
      </c>
      <c r="B44" s="218">
        <v>248.41918299</v>
      </c>
      <c r="C44" s="218">
        <v>185.84365929000001</v>
      </c>
      <c r="D44" s="218">
        <v>235.29960438000001</v>
      </c>
      <c r="E44" s="218">
        <v>49.45594509</v>
      </c>
      <c r="F44" s="218">
        <v>-13.119578609999991</v>
      </c>
      <c r="G44" s="218">
        <v>26.611585931391076</v>
      </c>
      <c r="H44" s="218">
        <v>71.461385762045921</v>
      </c>
      <c r="I44" s="218">
        <v>-24.494179145636281</v>
      </c>
      <c r="J44" s="220">
        <v>-5.2812260519060317</v>
      </c>
      <c r="X44" s="145"/>
      <c r="Y44" s="145"/>
      <c r="Z44" s="145"/>
      <c r="AA44" s="145"/>
    </row>
    <row r="45" spans="1:27" ht="16.5">
      <c r="A45" s="120" t="s">
        <v>12</v>
      </c>
      <c r="B45" s="218">
        <v>561.06300479405252</v>
      </c>
      <c r="C45" s="218">
        <v>526.78802356852304</v>
      </c>
      <c r="D45" s="218">
        <v>641.3908641999999</v>
      </c>
      <c r="E45" s="218">
        <v>114.60284063147685</v>
      </c>
      <c r="F45" s="218">
        <v>80.327859405947379</v>
      </c>
      <c r="G45" s="218">
        <v>21.755020141715448</v>
      </c>
      <c r="H45" s="218">
        <v>73.75643480131879</v>
      </c>
      <c r="I45" s="218">
        <v>62.450464215640864</v>
      </c>
      <c r="J45" s="220">
        <v>14.317083593033033</v>
      </c>
      <c r="X45" s="145"/>
      <c r="Y45" s="145"/>
      <c r="Z45" s="145"/>
      <c r="AA45" s="145"/>
    </row>
    <row r="46" spans="1:27" ht="16.5">
      <c r="A46" s="120" t="s">
        <v>72</v>
      </c>
      <c r="B46" s="218">
        <v>44940.550875450943</v>
      </c>
      <c r="C46" s="218">
        <v>45119.182019380409</v>
      </c>
      <c r="D46" s="218">
        <v>44831.725762765251</v>
      </c>
      <c r="E46" s="218">
        <v>-287.45625661515805</v>
      </c>
      <c r="F46" s="218">
        <v>-108.82511268569215</v>
      </c>
      <c r="G46" s="218">
        <v>-0.63710431738697082</v>
      </c>
      <c r="H46" s="218">
        <v>2.7950187737544496</v>
      </c>
      <c r="I46" s="218">
        <v>0.62111848316061469</v>
      </c>
      <c r="J46" s="220">
        <v>-0.2421534907021794</v>
      </c>
      <c r="X46" s="145"/>
      <c r="Y46" s="145"/>
      <c r="Z46" s="145"/>
      <c r="AA46" s="145"/>
    </row>
    <row r="47" spans="1:27" ht="16.5">
      <c r="A47" s="120" t="s">
        <v>14</v>
      </c>
      <c r="B47" s="218">
        <v>60627.992609272864</v>
      </c>
      <c r="C47" s="218">
        <v>61826.281619435438</v>
      </c>
      <c r="D47" s="218">
        <v>61828.123426650862</v>
      </c>
      <c r="E47" s="218">
        <v>1.8418072154236143</v>
      </c>
      <c r="F47" s="218">
        <v>1200.130817377998</v>
      </c>
      <c r="G47" s="218">
        <v>2.9790036974333134E-3</v>
      </c>
      <c r="H47" s="218">
        <v>2.6896602481490959</v>
      </c>
      <c r="I47" s="218">
        <v>2.4278905116680107</v>
      </c>
      <c r="J47" s="220">
        <v>1.9794995112446543</v>
      </c>
      <c r="X47" s="145"/>
      <c r="Y47" s="145"/>
      <c r="Z47" s="145"/>
      <c r="AA47" s="145"/>
    </row>
    <row r="48" spans="1:27" ht="16.5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5">
      <c r="A49" s="118" t="s">
        <v>59</v>
      </c>
      <c r="B49" s="217">
        <v>166893.64616981236</v>
      </c>
      <c r="C49" s="217">
        <v>175764.44548936299</v>
      </c>
      <c r="D49" s="217">
        <v>173350.8311794099</v>
      </c>
      <c r="E49" s="217">
        <v>-2413.6143099530891</v>
      </c>
      <c r="F49" s="217">
        <v>6457.1850095975387</v>
      </c>
      <c r="G49" s="217">
        <v>-1.3732096404554994</v>
      </c>
      <c r="H49" s="217">
        <v>2.3333948141588792</v>
      </c>
      <c r="I49" s="217">
        <v>4.7548143694003073</v>
      </c>
      <c r="J49" s="219">
        <v>3.8690418465826042</v>
      </c>
      <c r="X49" s="145"/>
      <c r="Y49" s="145"/>
      <c r="Z49" s="145"/>
      <c r="AA49" s="145"/>
    </row>
    <row r="50" spans="1:27" ht="16.5">
      <c r="A50" s="118" t="s">
        <v>73</v>
      </c>
      <c r="B50" s="217">
        <v>6598.2731448300001</v>
      </c>
      <c r="C50" s="217">
        <v>6736.9954130700007</v>
      </c>
      <c r="D50" s="217">
        <v>6110.8207957927407</v>
      </c>
      <c r="E50" s="217">
        <v>-626.17461727726004</v>
      </c>
      <c r="F50" s="217">
        <v>-487.45234903725941</v>
      </c>
      <c r="G50" s="217">
        <v>-9.2945679621877133</v>
      </c>
      <c r="H50" s="217">
        <v>-23.54794219690109</v>
      </c>
      <c r="I50" s="217">
        <v>-6.3995340236132989</v>
      </c>
      <c r="J50" s="219">
        <v>-7.3875745719802097</v>
      </c>
      <c r="X50" s="145"/>
      <c r="Y50" s="145"/>
      <c r="Z50" s="145"/>
      <c r="AA50" s="145"/>
    </row>
    <row r="51" spans="1:27" ht="16.5">
      <c r="A51" s="120" t="s">
        <v>52</v>
      </c>
      <c r="B51" s="218">
        <v>4221.1587858900002</v>
      </c>
      <c r="C51" s="218">
        <v>4557.5983859999997</v>
      </c>
      <c r="D51" s="218">
        <v>4105.1331590127411</v>
      </c>
      <c r="E51" s="218">
        <v>-452.46522698725857</v>
      </c>
      <c r="F51" s="218">
        <v>-116.02562687725913</v>
      </c>
      <c r="G51" s="218">
        <v>-9.9277116732606032</v>
      </c>
      <c r="H51" s="218">
        <v>-11.62939473492159</v>
      </c>
      <c r="I51" s="218">
        <v>1.0131454033544145</v>
      </c>
      <c r="J51" s="220">
        <v>-2.7486676707139281</v>
      </c>
      <c r="X51" s="145"/>
      <c r="Y51" s="145"/>
      <c r="Z51" s="145"/>
      <c r="AA51" s="145"/>
    </row>
    <row r="52" spans="1:27" ht="16.5">
      <c r="A52" s="120" t="s">
        <v>74</v>
      </c>
      <c r="B52" s="218">
        <v>453.82755164999998</v>
      </c>
      <c r="C52" s="218">
        <v>385.07721000000004</v>
      </c>
      <c r="D52" s="218">
        <v>375.35775018999999</v>
      </c>
      <c r="E52" s="218">
        <v>-9.7194598100000462</v>
      </c>
      <c r="F52" s="218">
        <v>-78.469801459999985</v>
      </c>
      <c r="G52" s="218">
        <v>-2.5240288330748086</v>
      </c>
      <c r="H52" s="218">
        <v>-13.992325546651529</v>
      </c>
      <c r="I52" s="218">
        <v>-14.786625319077714</v>
      </c>
      <c r="J52" s="220">
        <v>-17.290664961768854</v>
      </c>
      <c r="X52" s="145"/>
      <c r="Y52" s="145"/>
      <c r="Z52" s="145"/>
      <c r="AA52" s="145"/>
    </row>
    <row r="53" spans="1:27" ht="16.5">
      <c r="A53" s="120" t="s">
        <v>68</v>
      </c>
      <c r="B53" s="218">
        <v>463.31202425999999</v>
      </c>
      <c r="C53" s="218">
        <v>1132.29167843</v>
      </c>
      <c r="D53" s="218">
        <v>1032.2459104499999</v>
      </c>
      <c r="E53" s="218">
        <v>-100.04576798000016</v>
      </c>
      <c r="F53" s="218">
        <v>568.93388618999984</v>
      </c>
      <c r="G53" s="218">
        <v>-8.8356887086479645</v>
      </c>
      <c r="H53" s="218">
        <v>-26.881137081727275</v>
      </c>
      <c r="I53" s="218">
        <v>49.192499338633127</v>
      </c>
      <c r="J53" s="220">
        <v>122.79713376718396</v>
      </c>
      <c r="X53" s="145"/>
      <c r="Y53" s="145"/>
      <c r="Z53" s="145"/>
      <c r="AA53" s="145"/>
    </row>
    <row r="54" spans="1:27" ht="16.5">
      <c r="A54" s="120" t="s">
        <v>75</v>
      </c>
      <c r="B54" s="218">
        <v>1459.97478303</v>
      </c>
      <c r="C54" s="218">
        <v>662.02813863999995</v>
      </c>
      <c r="D54" s="218">
        <v>598.08397614</v>
      </c>
      <c r="E54" s="218">
        <v>-63.944162499999948</v>
      </c>
      <c r="F54" s="218">
        <v>-861.89080689000002</v>
      </c>
      <c r="G54" s="218">
        <v>-9.6588284950183549</v>
      </c>
      <c r="H54" s="218">
        <v>-58.050822107985418</v>
      </c>
      <c r="I54" s="218">
        <v>-55.113024290230079</v>
      </c>
      <c r="J54" s="220">
        <v>-59.034636550451268</v>
      </c>
      <c r="X54" s="145"/>
      <c r="Y54" s="145"/>
      <c r="Z54" s="145"/>
      <c r="AA54" s="145"/>
    </row>
    <row r="55" spans="1:27" ht="16.5">
      <c r="A55" s="118" t="s">
        <v>76</v>
      </c>
      <c r="B55" s="217">
        <v>160295.37302498237</v>
      </c>
      <c r="C55" s="217">
        <v>169027.450076293</v>
      </c>
      <c r="D55" s="217">
        <v>167240.01038361716</v>
      </c>
      <c r="E55" s="217">
        <v>-1787.4396926758345</v>
      </c>
      <c r="F55" s="217">
        <v>6944.6373586347909</v>
      </c>
      <c r="G55" s="217">
        <v>-1.0574848593344086</v>
      </c>
      <c r="H55" s="217">
        <v>3.4660793532127627</v>
      </c>
      <c r="I55" s="217">
        <v>5.2547532616689807</v>
      </c>
      <c r="J55" s="219">
        <v>4.3324003853513915</v>
      </c>
      <c r="X55" s="145"/>
      <c r="Y55" s="145"/>
      <c r="Z55" s="145"/>
      <c r="AA55" s="145"/>
    </row>
    <row r="56" spans="1:27" ht="16.5">
      <c r="A56" s="118" t="s">
        <v>77</v>
      </c>
      <c r="B56" s="217">
        <v>121737.96346248561</v>
      </c>
      <c r="C56" s="217">
        <v>126682.16241311769</v>
      </c>
      <c r="D56" s="217">
        <v>126816.39375880192</v>
      </c>
      <c r="E56" s="217">
        <v>134.23134568422392</v>
      </c>
      <c r="F56" s="217">
        <v>5078.4302963163063</v>
      </c>
      <c r="G56" s="217">
        <v>0.1059591525178547</v>
      </c>
      <c r="H56" s="217">
        <v>0.92627492427639879</v>
      </c>
      <c r="I56" s="217">
        <v>2.7215431097134797</v>
      </c>
      <c r="J56" s="219">
        <v>4.1716077317830695</v>
      </c>
      <c r="X56" s="145"/>
      <c r="Y56" s="145"/>
      <c r="Z56" s="145"/>
      <c r="AA56" s="145"/>
    </row>
    <row r="57" spans="1:27" ht="15">
      <c r="A57" s="122" t="s">
        <v>78</v>
      </c>
      <c r="B57" s="218">
        <v>58371.258100215135</v>
      </c>
      <c r="C57" s="218">
        <v>65859.851208023043</v>
      </c>
      <c r="D57" s="218">
        <v>64714.604361729951</v>
      </c>
      <c r="E57" s="218">
        <v>-1145.2468462930919</v>
      </c>
      <c r="F57" s="218">
        <v>6343.3462615148164</v>
      </c>
      <c r="G57" s="218">
        <v>-1.7389150222580128</v>
      </c>
      <c r="H57" s="218">
        <v>10.708657694888913</v>
      </c>
      <c r="I57" s="218">
        <v>10.118515121370891</v>
      </c>
      <c r="J57" s="220">
        <v>10.867242660119118</v>
      </c>
      <c r="X57" s="145"/>
      <c r="Y57" s="145"/>
      <c r="Z57" s="145"/>
      <c r="AA57" s="145"/>
    </row>
    <row r="58" spans="1:27" ht="15">
      <c r="A58" s="122" t="s">
        <v>75</v>
      </c>
      <c r="B58" s="218">
        <v>63366.705362270484</v>
      </c>
      <c r="C58" s="218">
        <v>60822.311205094651</v>
      </c>
      <c r="D58" s="218">
        <v>62101.789397071974</v>
      </c>
      <c r="E58" s="218">
        <v>1279.4781919773231</v>
      </c>
      <c r="F58" s="218">
        <v>-1264.9159651985101</v>
      </c>
      <c r="G58" s="218">
        <v>2.10363297057701</v>
      </c>
      <c r="H58" s="218">
        <v>-8.1578523819826501</v>
      </c>
      <c r="I58" s="218">
        <v>-4.2434388545388657</v>
      </c>
      <c r="J58" s="220">
        <v>-1.9961838917881636</v>
      </c>
      <c r="X58" s="145"/>
      <c r="Y58" s="145"/>
      <c r="Z58" s="145"/>
      <c r="AA58" s="145"/>
    </row>
    <row r="59" spans="1:27" ht="16.5">
      <c r="A59" s="118" t="s">
        <v>79</v>
      </c>
      <c r="B59" s="217">
        <v>3591.8278877499997</v>
      </c>
      <c r="C59" s="217">
        <v>3294.6774936800002</v>
      </c>
      <c r="D59" s="217">
        <v>3890.520464299997</v>
      </c>
      <c r="E59" s="217">
        <v>595.84297061999678</v>
      </c>
      <c r="F59" s="217">
        <v>298.69257654999728</v>
      </c>
      <c r="G59" s="217">
        <v>18.085016568783118</v>
      </c>
      <c r="H59" s="217">
        <v>-9.9494592903368471</v>
      </c>
      <c r="I59" s="217">
        <v>-21.243865467452792</v>
      </c>
      <c r="J59" s="219">
        <v>8.3158933524820213</v>
      </c>
      <c r="X59" s="145"/>
      <c r="Y59" s="145"/>
      <c r="Z59" s="145"/>
      <c r="AA59" s="145"/>
    </row>
    <row r="60" spans="1:27" ht="16.5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5">
      <c r="A61" s="118" t="s">
        <v>81</v>
      </c>
      <c r="B61" s="217">
        <v>22687.922642890007</v>
      </c>
      <c r="C61" s="217">
        <v>22367.626150349995</v>
      </c>
      <c r="D61" s="217">
        <v>23058.348144069998</v>
      </c>
      <c r="E61" s="217">
        <v>690.7219937200025</v>
      </c>
      <c r="F61" s="217">
        <v>370.42550117999053</v>
      </c>
      <c r="G61" s="217">
        <v>3.0880433581870932</v>
      </c>
      <c r="H61" s="217">
        <v>-5.6953125063371317</v>
      </c>
      <c r="I61" s="217">
        <v>-4.6533330580756598</v>
      </c>
      <c r="J61" s="219">
        <v>1.6326990664175014</v>
      </c>
      <c r="X61" s="145"/>
      <c r="Y61" s="145"/>
      <c r="Z61" s="145"/>
      <c r="AA61" s="145"/>
    </row>
    <row r="62" spans="1:27" ht="16.5">
      <c r="A62" s="118" t="s">
        <v>82</v>
      </c>
      <c r="B62" s="217">
        <v>2310.7657933100004</v>
      </c>
      <c r="C62" s="217">
        <v>1489.75248012</v>
      </c>
      <c r="D62" s="217">
        <v>1528.6278048000001</v>
      </c>
      <c r="E62" s="217">
        <v>38.875324680000176</v>
      </c>
      <c r="F62" s="217">
        <v>-782.13798851000024</v>
      </c>
      <c r="G62" s="217">
        <v>2.6095156879261339</v>
      </c>
      <c r="H62" s="217">
        <v>-28.008549784858587</v>
      </c>
      <c r="I62" s="217">
        <v>-35.716714034987533</v>
      </c>
      <c r="J62" s="219">
        <v>-33.847566498275256</v>
      </c>
      <c r="X62" s="145"/>
      <c r="Y62" s="145"/>
      <c r="Z62" s="145"/>
      <c r="AA62" s="145"/>
    </row>
    <row r="63" spans="1:27" ht="16.5">
      <c r="A63" s="118" t="s">
        <v>83</v>
      </c>
      <c r="B63" s="217">
        <v>1040.8688320000001</v>
      </c>
      <c r="C63" s="217">
        <v>688.904808</v>
      </c>
      <c r="D63" s="217">
        <v>-1E-8</v>
      </c>
      <c r="E63" s="217">
        <v>-688.90480801000001</v>
      </c>
      <c r="F63" s="217">
        <v>-1040.86883201</v>
      </c>
      <c r="G63" s="217">
        <v>-100.00000000145158</v>
      </c>
      <c r="H63" s="217">
        <v>199.58415930126836</v>
      </c>
      <c r="I63" s="217">
        <v>925.06444067493953</v>
      </c>
      <c r="J63" s="219">
        <v>-100.00000000096074</v>
      </c>
      <c r="X63" s="145"/>
      <c r="Y63" s="145"/>
      <c r="Z63" s="145"/>
      <c r="AA63" s="145"/>
    </row>
    <row r="64" spans="1:27" ht="16.5">
      <c r="A64" s="118" t="s">
        <v>68</v>
      </c>
      <c r="B64" s="217">
        <v>9.0787435999999992</v>
      </c>
      <c r="C64" s="217">
        <v>465.89609438000002</v>
      </c>
      <c r="D64" s="217">
        <v>468.40716510999999</v>
      </c>
      <c r="E64" s="217">
        <v>2.5110707299999717</v>
      </c>
      <c r="F64" s="217">
        <v>459.32842151</v>
      </c>
      <c r="G64" s="217">
        <v>0.53897655728185612</v>
      </c>
      <c r="H64" s="217">
        <v>6.7934706018677673</v>
      </c>
      <c r="I64" s="217">
        <v>5055.3478947884596</v>
      </c>
      <c r="J64" s="219">
        <v>5059.3831233431911</v>
      </c>
      <c r="X64" s="145"/>
      <c r="Y64" s="145"/>
      <c r="Z64" s="145"/>
      <c r="AA64" s="145"/>
    </row>
    <row r="65" spans="1:27" ht="16.5">
      <c r="A65" s="118" t="s">
        <v>84</v>
      </c>
      <c r="B65" s="217">
        <v>567.43851100000006</v>
      </c>
      <c r="C65" s="217">
        <v>144.22327300000001</v>
      </c>
      <c r="D65" s="217">
        <v>96.230248830000008</v>
      </c>
      <c r="E65" s="217">
        <v>-47.993024169999998</v>
      </c>
      <c r="F65" s="217">
        <v>-471.20826217000007</v>
      </c>
      <c r="G65" s="217">
        <v>-33.276892953330773</v>
      </c>
      <c r="H65" s="217">
        <v>-60.301292041881858</v>
      </c>
      <c r="I65" s="217">
        <v>-70.739183258326648</v>
      </c>
      <c r="J65" s="219">
        <v>-83.041290472087823</v>
      </c>
      <c r="X65" s="145"/>
      <c r="Y65" s="145"/>
      <c r="Z65" s="145"/>
      <c r="AA65" s="145"/>
    </row>
    <row r="66" spans="1:27" ht="16.5">
      <c r="A66" s="118" t="s">
        <v>125</v>
      </c>
      <c r="B66" s="217">
        <v>22493.927740069998</v>
      </c>
      <c r="C66" s="217">
        <v>23936.499277892428</v>
      </c>
      <c r="D66" s="217">
        <v>24188.709355795811</v>
      </c>
      <c r="E66" s="217">
        <v>252.21007790338263</v>
      </c>
      <c r="F66" s="217">
        <v>1694.781615725813</v>
      </c>
      <c r="G66" s="217">
        <v>1.0536631734462674</v>
      </c>
      <c r="H66" s="217">
        <v>8.5189936897654519</v>
      </c>
      <c r="I66" s="217">
        <v>7.8287860611144566</v>
      </c>
      <c r="J66" s="219">
        <v>7.5343961059623155</v>
      </c>
      <c r="X66" s="145"/>
      <c r="Y66" s="145"/>
      <c r="Z66" s="145"/>
      <c r="AA66" s="145"/>
    </row>
    <row r="67" spans="1:27" ht="17.25" thickBot="1">
      <c r="A67" s="249" t="s">
        <v>66</v>
      </c>
      <c r="B67" s="222">
        <v>-14144.42058812327</v>
      </c>
      <c r="C67" s="226">
        <v>-10042.291914247118</v>
      </c>
      <c r="D67" s="226">
        <v>-12807.22655808056</v>
      </c>
      <c r="E67" s="226">
        <v>-2764.9346438334414</v>
      </c>
      <c r="F67" s="226">
        <v>1337.1940300427104</v>
      </c>
      <c r="G67" s="226">
        <v>27.532904514663585</v>
      </c>
      <c r="H67" s="226">
        <v>-31.366673601614778</v>
      </c>
      <c r="I67" s="226">
        <v>-35.063478461619226</v>
      </c>
      <c r="J67" s="227">
        <v>-9.4538621904775653</v>
      </c>
      <c r="X67" s="145"/>
      <c r="Y67" s="145"/>
      <c r="Z67" s="145"/>
      <c r="AA67" s="145"/>
    </row>
    <row r="68" spans="1:27" ht="16.5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5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299" t="s">
        <v>123</v>
      </c>
      <c r="B72" s="300"/>
      <c r="C72" s="300"/>
      <c r="D72" s="300"/>
      <c r="E72" s="300"/>
      <c r="F72" s="300"/>
      <c r="G72" s="300"/>
      <c r="H72" s="300"/>
      <c r="I72" s="300"/>
      <c r="J72" s="301"/>
    </row>
    <row r="73" spans="1:27" ht="19.5" customHeight="1">
      <c r="A73" s="302"/>
      <c r="B73" s="303"/>
      <c r="C73" s="303"/>
      <c r="D73" s="303"/>
      <c r="E73" s="303"/>
      <c r="F73" s="303"/>
      <c r="G73" s="303"/>
      <c r="H73" s="303"/>
      <c r="I73" s="303"/>
      <c r="J73" s="304"/>
    </row>
    <row r="74" spans="1:27" ht="19.5" customHeight="1">
      <c r="A74" s="136"/>
      <c r="B74" s="293" t="str">
        <f>B4</f>
        <v>N$ Million</v>
      </c>
      <c r="C74" s="295"/>
      <c r="D74" s="294"/>
      <c r="E74" s="293" t="s">
        <v>1</v>
      </c>
      <c r="F74" s="294"/>
      <c r="G74" s="139" t="s">
        <v>2</v>
      </c>
      <c r="H74" s="293" t="str">
        <f>H4</f>
        <v>Annual percentage change</v>
      </c>
      <c r="I74" s="295"/>
      <c r="J74" s="296"/>
    </row>
    <row r="75" spans="1:27" ht="17.25" thickBot="1">
      <c r="A75" s="137"/>
      <c r="B75" s="135">
        <f>B5</f>
        <v>44196</v>
      </c>
      <c r="C75" s="135">
        <f>C5</f>
        <v>44530</v>
      </c>
      <c r="D75" s="142">
        <f>D5</f>
        <v>44561</v>
      </c>
      <c r="E75" s="142" t="s">
        <v>4</v>
      </c>
      <c r="F75" s="134" t="s">
        <v>5</v>
      </c>
      <c r="G75" s="142" t="s">
        <v>4</v>
      </c>
      <c r="H75" s="135">
        <f>H5</f>
        <v>44500</v>
      </c>
      <c r="I75" s="135">
        <f>I5</f>
        <v>44530</v>
      </c>
      <c r="J75" s="144">
        <f>J5</f>
        <v>44561</v>
      </c>
    </row>
    <row r="76" spans="1:27" ht="17.25" thickTop="1">
      <c r="A76" s="118" t="s">
        <v>50</v>
      </c>
      <c r="B76" s="217">
        <v>176739.01179802732</v>
      </c>
      <c r="C76" s="217">
        <v>197306.58511071559</v>
      </c>
      <c r="D76" s="217">
        <v>197657.74625311611</v>
      </c>
      <c r="E76" s="217">
        <v>351.16114240052411</v>
      </c>
      <c r="F76" s="217">
        <v>20918.734455088794</v>
      </c>
      <c r="G76" s="217">
        <v>0.17797740617906754</v>
      </c>
      <c r="H76" s="217">
        <v>8.180283453726986</v>
      </c>
      <c r="I76" s="217">
        <v>10.634096804347109</v>
      </c>
      <c r="J76" s="219">
        <v>11.835946258992422</v>
      </c>
    </row>
    <row r="77" spans="1:27" ht="16.5">
      <c r="A77" s="118" t="s">
        <v>6</v>
      </c>
      <c r="B77" s="217">
        <v>41805.796890272148</v>
      </c>
      <c r="C77" s="217">
        <v>52661.714738267547</v>
      </c>
      <c r="D77" s="217">
        <v>54232.289400518661</v>
      </c>
      <c r="E77" s="217">
        <v>1570.5746622511142</v>
      </c>
      <c r="F77" s="217">
        <v>12426.492510246513</v>
      </c>
      <c r="G77" s="217">
        <v>2.9823842046484401</v>
      </c>
      <c r="H77" s="217">
        <v>21.079776681869106</v>
      </c>
      <c r="I77" s="217">
        <v>22.525355736081295</v>
      </c>
      <c r="J77" s="219">
        <v>29.724328764411268</v>
      </c>
      <c r="X77" s="145"/>
      <c r="Y77" s="145"/>
      <c r="Z77" s="145"/>
      <c r="AA77" s="145"/>
    </row>
    <row r="78" spans="1:27" ht="16.5">
      <c r="A78" s="118" t="s">
        <v>7</v>
      </c>
      <c r="B78" s="217">
        <v>134933.21490775517</v>
      </c>
      <c r="C78" s="217">
        <v>144644.87037244806</v>
      </c>
      <c r="D78" s="217">
        <v>143425.45685259745</v>
      </c>
      <c r="E78" s="217">
        <v>-1219.4135198506119</v>
      </c>
      <c r="F78" s="217">
        <v>8492.2419448422734</v>
      </c>
      <c r="G78" s="217">
        <v>-0.84303958841452697</v>
      </c>
      <c r="H78" s="217">
        <v>3.3610143505660659</v>
      </c>
      <c r="I78" s="217">
        <v>6.8583548373618726</v>
      </c>
      <c r="J78" s="219">
        <v>6.2936630915137073</v>
      </c>
      <c r="X78" s="145"/>
      <c r="Y78" s="145"/>
      <c r="Z78" s="145"/>
      <c r="AA78" s="145"/>
    </row>
    <row r="79" spans="1:27" ht="16.5">
      <c r="A79" s="105" t="s">
        <v>85</v>
      </c>
      <c r="B79" s="218">
        <v>23693.784175504497</v>
      </c>
      <c r="C79" s="218">
        <v>32049.97031251368</v>
      </c>
      <c r="D79" s="218">
        <v>31054.16581257532</v>
      </c>
      <c r="E79" s="218">
        <v>-995.8044999383601</v>
      </c>
      <c r="F79" s="218">
        <v>7360.3816370708228</v>
      </c>
      <c r="G79" s="218">
        <v>-3.1070371991875305</v>
      </c>
      <c r="H79" s="218">
        <v>9.0461613332088575</v>
      </c>
      <c r="I79" s="218">
        <v>31.166695864273521</v>
      </c>
      <c r="J79" s="220">
        <v>31.064609952344625</v>
      </c>
      <c r="X79" s="145"/>
      <c r="Y79" s="145"/>
      <c r="Z79" s="145"/>
      <c r="AA79" s="145"/>
    </row>
    <row r="80" spans="1:27" ht="16.5">
      <c r="A80" s="118" t="s">
        <v>86</v>
      </c>
      <c r="B80" s="217">
        <v>111239.43073225068</v>
      </c>
      <c r="C80" s="217">
        <v>112594.90005993437</v>
      </c>
      <c r="D80" s="217">
        <v>112371.29104002213</v>
      </c>
      <c r="E80" s="217">
        <v>-223.60901991224091</v>
      </c>
      <c r="F80" s="217">
        <v>1131.8603077714506</v>
      </c>
      <c r="G80" s="217">
        <v>-0.19859604635131234</v>
      </c>
      <c r="H80" s="217">
        <v>2.2312863412999207</v>
      </c>
      <c r="I80" s="217">
        <v>1.5038048686760703</v>
      </c>
      <c r="J80" s="219">
        <v>1.0174991909980236</v>
      </c>
      <c r="X80" s="145"/>
      <c r="Y80" s="145"/>
      <c r="Z80" s="145"/>
      <c r="AA80" s="145"/>
    </row>
    <row r="81" spans="1:27" ht="16.5">
      <c r="A81" s="109" t="s">
        <v>10</v>
      </c>
      <c r="B81" s="218">
        <v>4761.9158513528237</v>
      </c>
      <c r="C81" s="218">
        <v>4828.43430033</v>
      </c>
      <c r="D81" s="218">
        <v>4720.6789815260145</v>
      </c>
      <c r="E81" s="218">
        <v>-107.75531880398557</v>
      </c>
      <c r="F81" s="218">
        <v>-41.236869826809198</v>
      </c>
      <c r="G81" s="218">
        <v>-2.231682406792217</v>
      </c>
      <c r="H81" s="218">
        <v>-15.44731795900293</v>
      </c>
      <c r="I81" s="218">
        <v>-4.5119220778587277</v>
      </c>
      <c r="J81" s="220">
        <v>-0.86597224970060438</v>
      </c>
      <c r="X81" s="145"/>
      <c r="Y81" s="145"/>
      <c r="Z81" s="145"/>
      <c r="AA81" s="145"/>
    </row>
    <row r="82" spans="1:27" ht="16.5">
      <c r="A82" s="109" t="s">
        <v>11</v>
      </c>
      <c r="B82" s="218">
        <v>248.41918299</v>
      </c>
      <c r="C82" s="218">
        <v>185.84365929000001</v>
      </c>
      <c r="D82" s="218">
        <v>235.29960438000001</v>
      </c>
      <c r="E82" s="218">
        <v>49.45594509</v>
      </c>
      <c r="F82" s="218">
        <v>-13.119578609999991</v>
      </c>
      <c r="G82" s="218">
        <v>26.611585931391076</v>
      </c>
      <c r="H82" s="218">
        <v>71.461385762045921</v>
      </c>
      <c r="I82" s="218">
        <v>-24.494179145636281</v>
      </c>
      <c r="J82" s="220">
        <v>-5.2812260519060317</v>
      </c>
      <c r="X82" s="145"/>
      <c r="Y82" s="145"/>
      <c r="Z82" s="145"/>
      <c r="AA82" s="145"/>
    </row>
    <row r="83" spans="1:27" ht="16.5">
      <c r="A83" s="109" t="s">
        <v>12</v>
      </c>
      <c r="B83" s="218">
        <v>561.06300479405252</v>
      </c>
      <c r="C83" s="218">
        <v>526.78802356852304</v>
      </c>
      <c r="D83" s="218">
        <v>641.3908641999999</v>
      </c>
      <c r="E83" s="218">
        <v>114.60284063147685</v>
      </c>
      <c r="F83" s="218">
        <v>80.327859405947379</v>
      </c>
      <c r="G83" s="218">
        <v>21.755020141715448</v>
      </c>
      <c r="H83" s="218">
        <v>73.75643480131879</v>
      </c>
      <c r="I83" s="218">
        <v>62.450464215640864</v>
      </c>
      <c r="J83" s="220">
        <v>14.317083593033033</v>
      </c>
      <c r="X83" s="145"/>
      <c r="Y83" s="145"/>
      <c r="Z83" s="145"/>
      <c r="AA83" s="145"/>
    </row>
    <row r="84" spans="1:27" ht="16.5">
      <c r="A84" s="109" t="s">
        <v>87</v>
      </c>
      <c r="B84" s="218">
        <v>44940.550875450943</v>
      </c>
      <c r="C84" s="218">
        <v>45119.182019380409</v>
      </c>
      <c r="D84" s="218">
        <v>44831.725762765251</v>
      </c>
      <c r="E84" s="218">
        <v>-287.45625661515805</v>
      </c>
      <c r="F84" s="218">
        <v>-108.82511268569215</v>
      </c>
      <c r="G84" s="218">
        <v>-0.63710431738697082</v>
      </c>
      <c r="H84" s="218">
        <v>2.7950187737544496</v>
      </c>
      <c r="I84" s="218">
        <v>0.62111848316061469</v>
      </c>
      <c r="J84" s="220">
        <v>-0.2421534907021794</v>
      </c>
      <c r="X84" s="145"/>
      <c r="Y84" s="145"/>
      <c r="Z84" s="145"/>
      <c r="AA84" s="145"/>
    </row>
    <row r="85" spans="1:27" ht="16.5">
      <c r="A85" s="109" t="s">
        <v>14</v>
      </c>
      <c r="B85" s="218">
        <v>60727.481817662861</v>
      </c>
      <c r="C85" s="218">
        <v>61934.652057365442</v>
      </c>
      <c r="D85" s="218">
        <v>61942.195827150863</v>
      </c>
      <c r="E85" s="218">
        <v>7.5437697854213184</v>
      </c>
      <c r="F85" s="218">
        <v>1214.7140094880015</v>
      </c>
      <c r="G85" s="218">
        <v>1.2180208550176985E-2</v>
      </c>
      <c r="H85" s="218">
        <v>2.7045286171658063</v>
      </c>
      <c r="I85" s="218">
        <v>2.4405478079747525</v>
      </c>
      <c r="J85" s="220">
        <v>2.000270673391725</v>
      </c>
      <c r="X85" s="145"/>
      <c r="Y85" s="145"/>
      <c r="Z85" s="145"/>
      <c r="AA85" s="145"/>
    </row>
    <row r="86" spans="1:27" ht="15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5">
      <c r="A87" s="118" t="s">
        <v>59</v>
      </c>
      <c r="B87" s="217">
        <v>176739.03443260869</v>
      </c>
      <c r="C87" s="217">
        <v>197306.64246303344</v>
      </c>
      <c r="D87" s="217">
        <v>197657.79564811368</v>
      </c>
      <c r="E87" s="217">
        <v>351.15318508024211</v>
      </c>
      <c r="F87" s="217">
        <v>20918.761215504986</v>
      </c>
      <c r="G87" s="217">
        <v>0.17797332147398492</v>
      </c>
      <c r="H87" s="217">
        <v>8.1802807841021945</v>
      </c>
      <c r="I87" s="217">
        <v>10.634093257175465</v>
      </c>
      <c r="J87" s="219">
        <v>11.835959884391812</v>
      </c>
      <c r="X87" s="145"/>
      <c r="Y87" s="145"/>
      <c r="Z87" s="145"/>
      <c r="AA87" s="145"/>
    </row>
    <row r="88" spans="1:27" ht="16.5">
      <c r="A88" s="118" t="s">
        <v>88</v>
      </c>
      <c r="B88" s="217">
        <v>124652.20949393167</v>
      </c>
      <c r="C88" s="217">
        <v>129900.29604220428</v>
      </c>
      <c r="D88" s="217">
        <v>129948.25519252289</v>
      </c>
      <c r="E88" s="217">
        <v>47.959150318609318</v>
      </c>
      <c r="F88" s="217">
        <v>5296.0456985912169</v>
      </c>
      <c r="G88" s="217">
        <v>3.6919969992240453E-2</v>
      </c>
      <c r="H88" s="217">
        <v>0.97809076908697534</v>
      </c>
      <c r="I88" s="217">
        <v>2.7649728760349035</v>
      </c>
      <c r="J88" s="219">
        <v>4.2486577013695239</v>
      </c>
      <c r="X88" s="145"/>
      <c r="Y88" s="145"/>
      <c r="Z88" s="145"/>
      <c r="AA88" s="145"/>
    </row>
    <row r="89" spans="1:27" ht="16.5">
      <c r="A89" s="105" t="s">
        <v>89</v>
      </c>
      <c r="B89" s="218">
        <v>2914.2460314460391</v>
      </c>
      <c r="C89" s="218">
        <v>3218.1336290866093</v>
      </c>
      <c r="D89" s="218">
        <v>3131.861433720991</v>
      </c>
      <c r="E89" s="218">
        <v>-86.272195365618245</v>
      </c>
      <c r="F89" s="218">
        <v>217.61540227495198</v>
      </c>
      <c r="G89" s="218">
        <v>-2.6808145748162957</v>
      </c>
      <c r="H89" s="218">
        <v>3.0678746667447143</v>
      </c>
      <c r="I89" s="218">
        <v>4.5042602627764126</v>
      </c>
      <c r="J89" s="220">
        <v>7.4672968557487138</v>
      </c>
      <c r="X89" s="145"/>
      <c r="Y89" s="145"/>
      <c r="Z89" s="145"/>
      <c r="AA89" s="145"/>
    </row>
    <row r="90" spans="1:27" ht="16.5">
      <c r="A90" s="105" t="s">
        <v>90</v>
      </c>
      <c r="B90" s="218">
        <v>58371.258100215142</v>
      </c>
      <c r="C90" s="218">
        <v>65859.851208023028</v>
      </c>
      <c r="D90" s="218">
        <v>64714.604361729944</v>
      </c>
      <c r="E90" s="218">
        <v>-1145.2468462930847</v>
      </c>
      <c r="F90" s="218">
        <v>6343.3462615148019</v>
      </c>
      <c r="G90" s="218">
        <v>-1.7389150222579985</v>
      </c>
      <c r="H90" s="218">
        <v>10.708657694888927</v>
      </c>
      <c r="I90" s="218">
        <v>10.118515121370876</v>
      </c>
      <c r="J90" s="220">
        <v>10.867242660119089</v>
      </c>
      <c r="X90" s="145"/>
      <c r="Y90" s="145"/>
      <c r="Z90" s="145"/>
      <c r="AA90" s="145"/>
    </row>
    <row r="91" spans="1:27" ht="16.5">
      <c r="A91" s="105" t="s">
        <v>91</v>
      </c>
      <c r="B91" s="218">
        <v>63366.705362270484</v>
      </c>
      <c r="C91" s="218">
        <v>60822.311205094651</v>
      </c>
      <c r="D91" s="218">
        <v>62101.789397071967</v>
      </c>
      <c r="E91" s="218">
        <v>1279.4781919773159</v>
      </c>
      <c r="F91" s="218">
        <v>-1264.9159651985174</v>
      </c>
      <c r="G91" s="218">
        <v>2.1036329705769816</v>
      </c>
      <c r="H91" s="218">
        <v>-8.1578523819826501</v>
      </c>
      <c r="I91" s="218">
        <v>-4.2434388545388657</v>
      </c>
      <c r="J91" s="220">
        <v>-1.9961838917881778</v>
      </c>
      <c r="X91" s="145"/>
      <c r="Y91" s="145"/>
      <c r="Z91" s="145"/>
      <c r="AA91" s="145"/>
    </row>
    <row r="92" spans="1:27" ht="16.5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25" thickBot="1">
      <c r="A93" s="124" t="s">
        <v>15</v>
      </c>
      <c r="B93" s="222">
        <v>52086.824938677019</v>
      </c>
      <c r="C93" s="222">
        <v>67406.346420829155</v>
      </c>
      <c r="D93" s="222">
        <v>67709.540455590788</v>
      </c>
      <c r="E93" s="222">
        <v>303.19403476163279</v>
      </c>
      <c r="F93" s="222">
        <v>15622.71551691377</v>
      </c>
      <c r="G93" s="222">
        <v>0.44980042809135057</v>
      </c>
      <c r="H93" s="222">
        <v>25.723883252941221</v>
      </c>
      <c r="I93" s="222">
        <v>29.786323819186009</v>
      </c>
      <c r="J93" s="224">
        <v>29.99360305664004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8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7" t="s">
        <v>98</v>
      </c>
      <c r="D2" s="307"/>
      <c r="E2" s="307"/>
      <c r="F2" s="307"/>
      <c r="G2" s="307"/>
      <c r="H2" s="307"/>
      <c r="I2" s="307"/>
      <c r="J2" s="307"/>
      <c r="K2" s="307"/>
      <c r="L2" s="308"/>
      <c r="M2" s="95"/>
    </row>
    <row r="3" spans="3:14" ht="19.5">
      <c r="C3" s="309" t="s">
        <v>99</v>
      </c>
      <c r="D3" s="309"/>
      <c r="E3" s="309"/>
      <c r="F3" s="309"/>
      <c r="G3" s="309"/>
      <c r="H3" s="309"/>
      <c r="I3" s="309"/>
      <c r="J3" s="309"/>
      <c r="K3" s="309"/>
      <c r="L3" s="310"/>
      <c r="M3" s="96"/>
    </row>
    <row r="4" spans="3:14" ht="16.5">
      <c r="C4" s="44"/>
      <c r="D4" s="305" t="s">
        <v>100</v>
      </c>
      <c r="E4" s="305"/>
      <c r="F4" s="305"/>
      <c r="G4" s="45" t="s">
        <v>1</v>
      </c>
      <c r="H4" s="45"/>
      <c r="I4" s="46" t="s">
        <v>2</v>
      </c>
      <c r="J4" s="305" t="s">
        <v>93</v>
      </c>
      <c r="K4" s="305"/>
      <c r="L4" s="306"/>
      <c r="M4" s="44"/>
    </row>
    <row r="5" spans="3:14" ht="16.5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.7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.7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.7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.7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.7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.7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.7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.7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.7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.7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.7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.7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.7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.7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.7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.7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.7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.7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.7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5">
      <c r="C29" s="311" t="s">
        <v>102</v>
      </c>
      <c r="D29" s="311"/>
      <c r="E29" s="311"/>
      <c r="F29" s="311"/>
      <c r="G29" s="311"/>
      <c r="H29" s="311"/>
      <c r="I29" s="311"/>
      <c r="J29" s="311"/>
      <c r="K29" s="311"/>
      <c r="L29" s="312"/>
      <c r="M29" s="77"/>
      <c r="N29" s="56"/>
    </row>
    <row r="30" spans="3:22" ht="16.5">
      <c r="C30" s="44"/>
      <c r="D30" s="305" t="s">
        <v>100</v>
      </c>
      <c r="E30" s="305"/>
      <c r="F30" s="305"/>
      <c r="G30" s="45" t="s">
        <v>1</v>
      </c>
      <c r="H30" s="45"/>
      <c r="I30" s="46" t="s">
        <v>2</v>
      </c>
      <c r="J30" s="305" t="s">
        <v>93</v>
      </c>
      <c r="K30" s="305"/>
      <c r="L30" s="306"/>
      <c r="M30" s="77"/>
      <c r="N30" s="56"/>
    </row>
    <row r="31" spans="3:22" ht="16.5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.7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.7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.7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.7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.7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.7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.7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.7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.7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.7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.7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.7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.7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.7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.7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.7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.7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.7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.7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.7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.7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.7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.7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.7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.7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.7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.7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.7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.7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.7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.7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.7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.7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5">
      <c r="C68" s="309" t="s">
        <v>101</v>
      </c>
      <c r="D68" s="309"/>
      <c r="E68" s="309"/>
      <c r="F68" s="309"/>
      <c r="G68" s="309"/>
      <c r="H68" s="309"/>
      <c r="I68" s="309"/>
      <c r="J68" s="309"/>
      <c r="K68" s="309"/>
      <c r="L68" s="310"/>
      <c r="M68" s="77"/>
      <c r="N68" s="56"/>
    </row>
    <row r="69" spans="3:22" ht="16.5">
      <c r="C69" s="44"/>
      <c r="D69" s="305" t="s">
        <v>100</v>
      </c>
      <c r="E69" s="305"/>
      <c r="F69" s="305"/>
      <c r="G69" s="45" t="s">
        <v>1</v>
      </c>
      <c r="H69" s="45"/>
      <c r="I69" s="46" t="s">
        <v>2</v>
      </c>
      <c r="J69" s="305" t="s">
        <v>93</v>
      </c>
      <c r="K69" s="305"/>
      <c r="L69" s="306"/>
      <c r="M69" s="77"/>
      <c r="N69" s="56"/>
    </row>
    <row r="70" spans="3:22" ht="16.5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.7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.7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.7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.7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.7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.7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.7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.7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.7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.7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.7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.7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.7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.7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.7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.7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.7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.7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2022-01-31T13:59:01Z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