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92E2787F-2465-41FA-B7DB-46270D82F2BB}" xr6:coauthVersionLast="46" xr6:coauthVersionMax="46" xr10:uidLastSave="{00000000-0000-0000-0000-000000000000}"/>
  <bookViews>
    <workbookView xWindow="-120" yWindow="-120" windowWidth="21840" windowHeight="1329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C24" i="4"/>
  <c r="C26" i="4"/>
  <c r="C28" i="4"/>
  <c r="B28" i="4"/>
  <c r="B26" i="4"/>
  <c r="B24" i="4"/>
  <c r="B22" i="4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4" i="37" l="1"/>
  <c r="B74" i="37"/>
  <c r="B32" i="37"/>
  <c r="H32" i="37"/>
  <c r="B30" i="4" l="1"/>
  <c r="B19" i="4"/>
  <c r="B14" i="4"/>
  <c r="J33" i="37" l="1"/>
  <c r="J75" i="37"/>
  <c r="I75" i="37"/>
  <c r="H75" i="37"/>
  <c r="C75" i="37"/>
  <c r="D75" i="37"/>
  <c r="B75" i="37"/>
  <c r="I33" i="37"/>
  <c r="H33" i="37"/>
  <c r="C33" i="37"/>
  <c r="D33" i="37"/>
  <c r="B33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<sst xmlns="http://schemas.openxmlformats.org/spreadsheetml/2006/main" count="325" uniqueCount="129">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</sst>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£&quot;#,##0;[Red]\-&quot;£&quot;#,##0"/>
    <numFmt numFmtId="167" formatCode="_-&quot;£&quot;* #,##0.00_-;\-&quot;£&quot;* #,##0.00_-;_-&quot;£&quot;* &quot;-&quot;??_-;_-@_-"/>
    <numFmt numFmtId="168" formatCode="_ * #,##0.00_ ;_ * \-#,##0.00_ ;_ * &quot;-&quot;??_ ;_ @_ "/>
    <numFmt numFmtId="169" formatCode="[$-409]mmm\-yy;@"/>
    <numFmt numFmtId="170" formatCode="#,##0.0"/>
    <numFmt numFmtId="171" formatCode="_-[$€-2]* #,##0.00_-;\-[$€-2]* #,##0.00_-;_-[$€-2]* &quot;-&quot;??_-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[Black][&gt;0.05]#,##0.0;[Black][&lt;-0.05]\-#,##0.0;;"/>
    <numFmt numFmtId="178" formatCode="[Black][&gt;0.5]#,##0;[Black][&lt;-0.5]\-#,##0;;"/>
    <numFmt numFmtId="179" formatCode="0.0"/>
    <numFmt numFmtId="180" formatCode="#,##0.0_);\(#,##0.0\)"/>
    <numFmt numFmtId="181" formatCode="_(* #,##0.0_);_(* \(#,##0.0\);_(* &quot;-&quot;??_);_(@_)"/>
    <numFmt numFmtId="182" formatCode="_ * #,##0.0_ ;_ * \-#,##0.0_ ;_ * &quot;-&quot;??_ ;_ @_ "/>
    <numFmt numFmtId="183" formatCode="0.0000"/>
    <numFmt numFmtId="184" formatCode="_-* #,##0.00\ _€_-;\-* #,##0.00\ _€_-;_-* &quot;-&quot;??\ _€_-;_-@_-"/>
    <numFmt numFmtId="185" formatCode="[$-816]dd/mmm/yy;@"/>
    <numFmt numFmtId="186" formatCode="0.000000000000"/>
    <numFmt numFmtId="187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6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8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8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43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95" fillId="0" borderId="0"/>
    <xf numFmtId="185" fontId="5" fillId="0" borderId="0"/>
    <xf numFmtId="185" fontId="127" fillId="0" borderId="0" applyNumberFormat="0" applyFill="0" applyBorder="0" applyAlignment="0" applyProtection="0">
      <alignment vertical="top"/>
      <protection locked="0"/>
    </xf>
    <xf numFmtId="185" fontId="5" fillId="0" borderId="0"/>
    <xf numFmtId="185" fontId="5" fillId="0" borderId="0"/>
    <xf numFmtId="185" fontId="5" fillId="0" borderId="0"/>
    <xf numFmtId="0" fontId="5" fillId="0" borderId="0" applyNumberFormat="0" applyFont="0" applyFill="0" applyBorder="0" applyAlignment="0" applyProtection="0"/>
    <xf numFmtId="185" fontId="5" fillId="0" borderId="0"/>
    <xf numFmtId="167" fontId="5" fillId="0" borderId="0"/>
    <xf numFmtId="166" fontId="5" fillId="0" borderId="0"/>
    <xf numFmtId="167" fontId="5" fillId="0" borderId="0"/>
    <xf numFmtId="185" fontId="5" fillId="0" borderId="0"/>
    <xf numFmtId="185" fontId="5" fillId="0" borderId="0"/>
    <xf numFmtId="185" fontId="95" fillId="0" borderId="0"/>
    <xf numFmtId="185" fontId="95" fillId="0" borderId="0"/>
    <xf numFmtId="0" fontId="5" fillId="0" borderId="0"/>
    <xf numFmtId="164" fontId="5" fillId="0" borderId="0"/>
    <xf numFmtId="164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5" fillId="0" borderId="0"/>
    <xf numFmtId="185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165" fontId="5" fillId="0" borderId="0" applyFont="0" applyFill="0" applyBorder="0" applyAlignment="0" applyProtection="0"/>
    <xf numFmtId="164" fontId="5" fillId="0" borderId="0"/>
    <xf numFmtId="164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1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0" fontId="42" fillId="0" borderId="0" xfId="603" applyNumberFormat="1" applyFont="1" applyAlignment="1">
      <alignment horizontal="center"/>
    </xf>
    <xf numFmtId="170" fontId="38" fillId="0" borderId="0" xfId="603" applyNumberFormat="1" applyFont="1"/>
    <xf numFmtId="0" fontId="38" fillId="0" borderId="14" xfId="603" applyFont="1" applyBorder="1"/>
    <xf numFmtId="170" fontId="42" fillId="0" borderId="0" xfId="603" applyNumberFormat="1" applyFont="1"/>
    <xf numFmtId="0" fontId="43" fillId="0" borderId="0" xfId="603" applyFont="1" applyAlignment="1">
      <alignment horizontal="left" indent="1"/>
    </xf>
    <xf numFmtId="170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0" fontId="48" fillId="0" borderId="0" xfId="644" applyNumberFormat="1" applyFont="1"/>
    <xf numFmtId="179" fontId="48" fillId="0" borderId="0" xfId="644" applyNumberFormat="1" applyFont="1"/>
    <xf numFmtId="0" fontId="49" fillId="0" borderId="0" xfId="644" applyFont="1"/>
    <xf numFmtId="0" fontId="41" fillId="0" borderId="0" xfId="644"/>
    <xf numFmtId="170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0" fontId="58" fillId="23" borderId="0" xfId="0" applyNumberFormat="1" applyFont="1" applyFill="1"/>
    <xf numFmtId="170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0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0" fontId="60" fillId="23" borderId="0" xfId="0" applyNumberFormat="1" applyFont="1" applyFill="1" applyAlignment="1">
      <alignment horizontal="left" indent="1"/>
    </xf>
    <xf numFmtId="170" fontId="58" fillId="23" borderId="0" xfId="0" applyNumberFormat="1" applyFont="1" applyFill="1" applyAlignment="1">
      <alignment horizontal="left"/>
    </xf>
    <xf numFmtId="170" fontId="59" fillId="23" borderId="0" xfId="0" applyNumberFormat="1" applyFont="1" applyFill="1" applyAlignment="1">
      <alignment horizontal="left" indent="2"/>
    </xf>
    <xf numFmtId="170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0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0" fontId="0" fillId="0" borderId="0" xfId="0" applyNumberFormat="1"/>
    <xf numFmtId="170" fontId="76" fillId="29" borderId="0" xfId="806" applyNumberFormat="1" applyFont="1" applyFill="1"/>
    <xf numFmtId="170" fontId="76" fillId="29" borderId="0" xfId="806" applyNumberFormat="1" applyFont="1" applyFill="1" applyAlignment="1">
      <alignment horizontal="center"/>
    </xf>
    <xf numFmtId="170" fontId="77" fillId="29" borderId="0" xfId="806" applyNumberFormat="1" applyFont="1" applyFill="1"/>
    <xf numFmtId="170" fontId="77" fillId="29" borderId="0" xfId="806" applyNumberFormat="1" applyFont="1" applyFill="1" applyAlignment="1">
      <alignment horizontal="center"/>
    </xf>
    <xf numFmtId="170" fontId="76" fillId="29" borderId="0" xfId="809" applyNumberFormat="1" applyFont="1" applyFill="1"/>
    <xf numFmtId="179" fontId="76" fillId="29" borderId="0" xfId="809" applyNumberFormat="1" applyFont="1" applyFill="1"/>
    <xf numFmtId="179" fontId="59" fillId="29" borderId="0" xfId="0" applyNumberFormat="1" applyFont="1" applyFill="1"/>
    <xf numFmtId="170" fontId="77" fillId="29" borderId="0" xfId="809" applyNumberFormat="1" applyFont="1" applyFill="1"/>
    <xf numFmtId="179" fontId="77" fillId="29" borderId="0" xfId="809" applyNumberFormat="1" applyFont="1" applyFill="1"/>
    <xf numFmtId="170" fontId="76" fillId="29" borderId="0" xfId="810" applyNumberFormat="1" applyFont="1" applyFill="1"/>
    <xf numFmtId="179" fontId="76" fillId="29" borderId="0" xfId="810" applyNumberFormat="1" applyFont="1" applyFill="1"/>
    <xf numFmtId="170" fontId="77" fillId="29" borderId="0" xfId="810" applyNumberFormat="1" applyFont="1" applyFill="1"/>
    <xf numFmtId="179" fontId="77" fillId="29" borderId="0" xfId="810" applyNumberFormat="1" applyFont="1" applyFill="1"/>
    <xf numFmtId="170" fontId="58" fillId="29" borderId="18" xfId="0" applyNumberFormat="1" applyFont="1" applyFill="1" applyBorder="1"/>
    <xf numFmtId="170" fontId="76" fillId="29" borderId="0" xfId="571" applyNumberFormat="1" applyFont="1" applyFill="1"/>
    <xf numFmtId="179" fontId="76" fillId="29" borderId="0" xfId="571" applyNumberFormat="1" applyFont="1" applyFill="1"/>
    <xf numFmtId="170" fontId="77" fillId="29" borderId="0" xfId="571" applyNumberFormat="1" applyFont="1" applyFill="1"/>
    <xf numFmtId="179" fontId="77" fillId="29" borderId="0" xfId="571" applyNumberFormat="1" applyFont="1" applyFill="1"/>
    <xf numFmtId="170" fontId="76" fillId="29" borderId="18" xfId="571" applyNumberFormat="1" applyFont="1" applyFill="1" applyBorder="1"/>
    <xf numFmtId="179" fontId="76" fillId="29" borderId="18" xfId="571" applyNumberFormat="1" applyFont="1" applyFill="1" applyBorder="1"/>
    <xf numFmtId="179" fontId="0" fillId="0" borderId="0" xfId="0" applyNumberFormat="1"/>
    <xf numFmtId="179" fontId="58" fillId="29" borderId="0" xfId="809" applyNumberFormat="1" applyFont="1" applyFill="1"/>
    <xf numFmtId="170" fontId="76" fillId="29" borderId="18" xfId="809" applyNumberFormat="1" applyFont="1" applyFill="1" applyBorder="1"/>
    <xf numFmtId="179" fontId="76" fillId="29" borderId="18" xfId="809" applyNumberFormat="1" applyFont="1" applyFill="1" applyBorder="1"/>
    <xf numFmtId="179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0" fontId="93" fillId="23" borderId="16" xfId="640" applyNumberFormat="1" applyFont="1" applyFill="1" applyBorder="1" applyAlignment="1">
      <alignment horizontal="right"/>
    </xf>
    <xf numFmtId="170" fontId="53" fillId="23" borderId="25" xfId="640" applyNumberFormat="1" applyFont="1" applyFill="1" applyBorder="1" applyAlignment="1">
      <alignment horizontal="right"/>
    </xf>
    <xf numFmtId="170" fontId="76" fillId="29" borderId="0" xfId="808" applyNumberFormat="1" applyFont="1" applyFill="1"/>
    <xf numFmtId="170" fontId="76" fillId="29" borderId="0" xfId="808" applyNumberFormat="1" applyFont="1" applyFill="1" applyAlignment="1">
      <alignment horizontal="center"/>
    </xf>
    <xf numFmtId="170" fontId="77" fillId="29" borderId="0" xfId="808" applyNumberFormat="1" applyFont="1" applyFill="1"/>
    <xf numFmtId="170" fontId="77" fillId="29" borderId="0" xfId="808" applyNumberFormat="1" applyFont="1" applyFill="1" applyAlignment="1">
      <alignment horizontal="center"/>
    </xf>
    <xf numFmtId="170" fontId="76" fillId="29" borderId="14" xfId="808" applyNumberFormat="1" applyFont="1" applyFill="1" applyBorder="1"/>
    <xf numFmtId="170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1" fontId="83" fillId="0" borderId="0" xfId="322" applyNumberFormat="1" applyFont="1"/>
    <xf numFmtId="181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0" fontId="58" fillId="29" borderId="0" xfId="806" applyNumberFormat="1" applyFont="1" applyFill="1"/>
    <xf numFmtId="170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0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2" fontId="114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0" fontId="115" fillId="63" borderId="23" xfId="620" applyNumberFormat="1" applyFont="1" applyFill="1" applyBorder="1" applyAlignment="1">
      <alignment horizontal="left" indent="1"/>
    </xf>
    <xf numFmtId="170" fontId="85" fillId="0" borderId="0" xfId="620" applyNumberFormat="1" applyFont="1" applyAlignment="1">
      <alignment horizontal="center"/>
    </xf>
    <xf numFmtId="170" fontId="112" fillId="63" borderId="23" xfId="620" applyNumberFormat="1" applyFont="1" applyFill="1" applyBorder="1" applyAlignment="1">
      <alignment horizontal="left" indent="1"/>
    </xf>
    <xf numFmtId="170" fontId="116" fillId="63" borderId="23" xfId="620" applyNumberFormat="1" applyFont="1" applyFill="1" applyBorder="1" applyAlignment="1">
      <alignment horizontal="left" indent="2"/>
    </xf>
    <xf numFmtId="170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0" fontId="115" fillId="63" borderId="24" xfId="620" applyNumberFormat="1" applyFont="1" applyFill="1" applyBorder="1" applyAlignment="1">
      <alignment horizontal="left" indent="1"/>
    </xf>
    <xf numFmtId="170" fontId="117" fillId="63" borderId="36" xfId="620" applyNumberFormat="1" applyFont="1" applyFill="1" applyBorder="1" applyAlignment="1">
      <alignment horizontal="right"/>
    </xf>
    <xf numFmtId="170" fontId="118" fillId="63" borderId="36" xfId="620" applyNumberFormat="1" applyFont="1" applyFill="1" applyBorder="1" applyAlignment="1">
      <alignment horizontal="right"/>
    </xf>
    <xf numFmtId="170" fontId="118" fillId="63" borderId="35" xfId="620" applyNumberFormat="1" applyFont="1" applyFill="1" applyBorder="1" applyAlignment="1">
      <alignment horizontal="right"/>
    </xf>
    <xf numFmtId="170" fontId="117" fillId="63" borderId="35" xfId="620" applyNumberFormat="1" applyFont="1" applyFill="1" applyBorder="1" applyAlignment="1">
      <alignment horizontal="right"/>
    </xf>
    <xf numFmtId="182" fontId="53" fillId="23" borderId="16" xfId="321" applyNumberFormat="1" applyFont="1" applyFill="1" applyBorder="1" applyAlignment="1">
      <alignment horizontal="right"/>
    </xf>
    <xf numFmtId="0" fontId="111" fillId="0" borderId="0" xfId="0" applyFont="1"/>
    <xf numFmtId="43" fontId="0" fillId="0" borderId="0" xfId="0" applyNumberFormat="1"/>
    <xf numFmtId="169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0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8" fontId="2" fillId="0" borderId="0" xfId="321" applyFont="1"/>
    <xf numFmtId="182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0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0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0" fontId="5" fillId="64" borderId="34" xfId="620" applyNumberFormat="1" applyFont="1" applyFill="1" applyBorder="1"/>
    <xf numFmtId="170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0" fontId="117" fillId="64" borderId="19" xfId="620" applyNumberFormat="1" applyFont="1" applyFill="1" applyBorder="1" applyAlignment="1">
      <alignment horizontal="right"/>
    </xf>
    <xf numFmtId="170" fontId="117" fillId="64" borderId="0" xfId="620" applyNumberFormat="1" applyFont="1" applyFill="1" applyAlignment="1">
      <alignment horizontal="right"/>
    </xf>
    <xf numFmtId="170" fontId="117" fillId="64" borderId="36" xfId="620" applyNumberFormat="1" applyFont="1" applyFill="1" applyBorder="1" applyAlignment="1">
      <alignment horizontal="right"/>
    </xf>
    <xf numFmtId="170" fontId="117" fillId="64" borderId="35" xfId="620" applyNumberFormat="1" applyFont="1" applyFill="1" applyBorder="1" applyAlignment="1">
      <alignment horizontal="right"/>
    </xf>
    <xf numFmtId="170" fontId="118" fillId="64" borderId="19" xfId="620" applyNumberFormat="1" applyFont="1" applyFill="1" applyBorder="1" applyAlignment="1">
      <alignment horizontal="right"/>
    </xf>
    <xf numFmtId="170" fontId="118" fillId="64" borderId="0" xfId="620" applyNumberFormat="1" applyFont="1" applyFill="1" applyAlignment="1">
      <alignment horizontal="right"/>
    </xf>
    <xf numFmtId="170" fontId="118" fillId="64" borderId="36" xfId="620" applyNumberFormat="1" applyFont="1" applyFill="1" applyBorder="1" applyAlignment="1">
      <alignment horizontal="right"/>
    </xf>
    <xf numFmtId="170" fontId="118" fillId="64" borderId="35" xfId="620" applyNumberFormat="1" applyFont="1" applyFill="1" applyBorder="1" applyAlignment="1">
      <alignment horizontal="right"/>
    </xf>
    <xf numFmtId="170" fontId="117" fillId="64" borderId="46" xfId="620" applyNumberFormat="1" applyFont="1" applyFill="1" applyBorder="1" applyAlignment="1">
      <alignment horizontal="right"/>
    </xf>
    <xf numFmtId="170" fontId="117" fillId="64" borderId="14" xfId="620" applyNumberFormat="1" applyFont="1" applyFill="1" applyBorder="1" applyAlignment="1">
      <alignment horizontal="right"/>
    </xf>
    <xf numFmtId="170" fontId="117" fillId="64" borderId="37" xfId="620" applyNumberFormat="1" applyFont="1" applyFill="1" applyBorder="1" applyAlignment="1">
      <alignment horizontal="right"/>
    </xf>
    <xf numFmtId="170" fontId="117" fillId="64" borderId="38" xfId="620" applyNumberFormat="1" applyFont="1" applyFill="1" applyBorder="1" applyAlignment="1">
      <alignment horizontal="right"/>
    </xf>
    <xf numFmtId="182" fontId="117" fillId="63" borderId="34" xfId="346" applyNumberFormat="1" applyFont="1" applyFill="1" applyBorder="1" applyAlignment="1">
      <alignment horizontal="right"/>
    </xf>
    <xf numFmtId="179" fontId="117" fillId="63" borderId="34" xfId="620" applyNumberFormat="1" applyFont="1" applyFill="1" applyBorder="1" applyAlignment="1">
      <alignment horizontal="right"/>
    </xf>
    <xf numFmtId="179" fontId="117" fillId="63" borderId="35" xfId="620" applyNumberFormat="1" applyFont="1" applyFill="1" applyBorder="1" applyAlignment="1">
      <alignment horizontal="right"/>
    </xf>
    <xf numFmtId="182" fontId="118" fillId="63" borderId="34" xfId="346" applyNumberFormat="1" applyFont="1" applyFill="1" applyBorder="1" applyAlignment="1">
      <alignment horizontal="right"/>
    </xf>
    <xf numFmtId="179" fontId="118" fillId="63" borderId="34" xfId="620" applyNumberFormat="1" applyFont="1" applyFill="1" applyBorder="1" applyAlignment="1">
      <alignment horizontal="right"/>
    </xf>
    <xf numFmtId="179" fontId="118" fillId="63" borderId="35" xfId="620" applyNumberFormat="1" applyFont="1" applyFill="1" applyBorder="1" applyAlignment="1">
      <alignment horizontal="right"/>
    </xf>
    <xf numFmtId="179" fontId="118" fillId="63" borderId="48" xfId="620" applyNumberFormat="1" applyFont="1" applyFill="1" applyBorder="1" applyAlignment="1">
      <alignment horizontal="right"/>
    </xf>
    <xf numFmtId="179" fontId="118" fillId="63" borderId="38" xfId="620" applyNumberFormat="1" applyFont="1" applyFill="1" applyBorder="1" applyAlignment="1">
      <alignment horizontal="right"/>
    </xf>
    <xf numFmtId="182" fontId="117" fillId="63" borderId="36" xfId="346" applyNumberFormat="1" applyFont="1" applyFill="1" applyBorder="1" applyAlignment="1">
      <alignment horizontal="right"/>
    </xf>
    <xf numFmtId="182" fontId="118" fillId="63" borderId="36" xfId="346" applyNumberFormat="1" applyFont="1" applyFill="1" applyBorder="1" applyAlignment="1">
      <alignment horizontal="right"/>
    </xf>
    <xf numFmtId="169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183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0" fontId="85" fillId="63" borderId="19" xfId="620" applyNumberFormat="1" applyFont="1" applyFill="1" applyBorder="1"/>
    <xf numFmtId="170" fontId="116" fillId="64" borderId="36" xfId="620" applyNumberFormat="1" applyFont="1" applyFill="1" applyBorder="1" applyAlignment="1">
      <alignment horizontal="center"/>
    </xf>
    <xf numFmtId="170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68" fontId="0" fillId="0" borderId="0" xfId="321" applyFont="1"/>
    <xf numFmtId="170" fontId="117" fillId="64" borderId="47" xfId="620" applyNumberFormat="1" applyFont="1" applyFill="1" applyBorder="1" applyAlignment="1">
      <alignment horizontal="right"/>
    </xf>
    <xf numFmtId="170" fontId="117" fillId="64" borderId="34" xfId="620" applyNumberFormat="1" applyFont="1" applyFill="1" applyBorder="1" applyAlignment="1">
      <alignment horizontal="right"/>
    </xf>
    <xf numFmtId="170" fontId="117" fillId="64" borderId="41" xfId="620" applyNumberFormat="1" applyFont="1" applyFill="1" applyBorder="1" applyAlignment="1">
      <alignment horizontal="right"/>
    </xf>
    <xf numFmtId="170" fontId="118" fillId="64" borderId="41" xfId="620" applyNumberFormat="1" applyFont="1" applyFill="1" applyBorder="1" applyAlignment="1">
      <alignment horizontal="right"/>
    </xf>
    <xf numFmtId="170" fontId="117" fillId="64" borderId="19" xfId="620" applyNumberFormat="1" applyFont="1" applyFill="1" applyBorder="1"/>
    <xf numFmtId="170" fontId="117" fillId="64" borderId="36" xfId="620" applyNumberFormat="1" applyFont="1" applyFill="1" applyBorder="1"/>
    <xf numFmtId="170" fontId="118" fillId="64" borderId="36" xfId="620" applyNumberFormat="1" applyFont="1" applyFill="1" applyBorder="1"/>
    <xf numFmtId="170" fontId="117" fillId="64" borderId="35" xfId="620" applyNumberFormat="1" applyFont="1" applyFill="1" applyBorder="1"/>
    <xf numFmtId="170" fontId="118" fillId="64" borderId="35" xfId="620" applyNumberFormat="1" applyFont="1" applyFill="1" applyBorder="1"/>
    <xf numFmtId="170" fontId="47" fillId="64" borderId="36" xfId="620" applyNumberFormat="1" applyFont="1" applyFill="1" applyBorder="1"/>
    <xf numFmtId="170" fontId="117" fillId="64" borderId="37" xfId="620" applyNumberFormat="1" applyFont="1" applyFill="1" applyBorder="1"/>
    <xf numFmtId="170" fontId="47" fillId="64" borderId="35" xfId="620" applyNumberFormat="1" applyFont="1" applyFill="1" applyBorder="1"/>
    <xf numFmtId="170" fontId="117" fillId="64" borderId="38" xfId="620" applyNumberFormat="1" applyFont="1" applyFill="1" applyBorder="1"/>
    <xf numFmtId="170" fontId="2" fillId="0" borderId="0" xfId="571" applyNumberFormat="1" applyFont="1"/>
    <xf numFmtId="170" fontId="116" fillId="64" borderId="37" xfId="620" applyNumberFormat="1" applyFont="1" applyFill="1" applyBorder="1"/>
    <xf numFmtId="170" fontId="116" fillId="64" borderId="38" xfId="620" applyNumberFormat="1" applyFont="1" applyFill="1" applyBorder="1"/>
    <xf numFmtId="186" fontId="2" fillId="0" borderId="0" xfId="571" applyNumberFormat="1"/>
    <xf numFmtId="182" fontId="117" fillId="66" borderId="36" xfId="346" applyNumberFormat="1" applyFont="1" applyFill="1" applyBorder="1" applyAlignment="1">
      <alignment horizontal="right"/>
    </xf>
    <xf numFmtId="170" fontId="117" fillId="66" borderId="36" xfId="620" applyNumberFormat="1" applyFont="1" applyFill="1" applyBorder="1" applyAlignment="1">
      <alignment horizontal="right"/>
    </xf>
    <xf numFmtId="170" fontId="117" fillId="66" borderId="35" xfId="620" applyNumberFormat="1" applyFont="1" applyFill="1" applyBorder="1" applyAlignment="1">
      <alignment horizontal="right"/>
    </xf>
    <xf numFmtId="182" fontId="118" fillId="66" borderId="36" xfId="346" applyNumberFormat="1" applyFont="1" applyFill="1" applyBorder="1" applyAlignment="1">
      <alignment horizontal="right"/>
    </xf>
    <xf numFmtId="170" fontId="118" fillId="66" borderId="36" xfId="620" applyNumberFormat="1" applyFont="1" applyFill="1" applyBorder="1" applyAlignment="1">
      <alignment horizontal="right"/>
    </xf>
    <xf numFmtId="170" fontId="118" fillId="66" borderId="35" xfId="620" applyNumberFormat="1" applyFont="1" applyFill="1" applyBorder="1" applyAlignment="1">
      <alignment horizontal="right"/>
    </xf>
    <xf numFmtId="182" fontId="47" fillId="66" borderId="36" xfId="346" applyNumberFormat="1" applyFont="1" applyFill="1" applyBorder="1" applyAlignment="1">
      <alignment horizontal="right"/>
    </xf>
    <xf numFmtId="170" fontId="47" fillId="66" borderId="36" xfId="620" applyNumberFormat="1" applyFont="1" applyFill="1" applyBorder="1" applyAlignment="1">
      <alignment horizontal="right"/>
    </xf>
    <xf numFmtId="170" fontId="47" fillId="66" borderId="35" xfId="620" applyNumberFormat="1" applyFont="1" applyFill="1" applyBorder="1" applyAlignment="1">
      <alignment horizontal="right"/>
    </xf>
    <xf numFmtId="182" fontId="117" fillId="66" borderId="37" xfId="346" applyNumberFormat="1" applyFont="1" applyFill="1" applyBorder="1" applyAlignment="1">
      <alignment horizontal="right"/>
    </xf>
    <xf numFmtId="170" fontId="117" fillId="66" borderId="37" xfId="620" applyNumberFormat="1" applyFont="1" applyFill="1" applyBorder="1" applyAlignment="1">
      <alignment horizontal="right"/>
    </xf>
    <xf numFmtId="170" fontId="114" fillId="23" borderId="16" xfId="640" applyNumberFormat="1" applyFont="1" applyFill="1" applyBorder="1" applyAlignment="1">
      <alignment horizontal="right"/>
    </xf>
    <xf numFmtId="165" fontId="2" fillId="0" borderId="0" xfId="571" applyNumberFormat="1"/>
    <xf numFmtId="187" fontId="0" fillId="0" borderId="0" xfId="0" applyNumberFormat="1"/>
    <xf numFmtId="170" fontId="117" fillId="66" borderId="38" xfId="620" applyNumberFormat="1" applyFont="1" applyFill="1" applyBorder="1" applyAlignment="1">
      <alignment horizontal="right"/>
    </xf>
    <xf numFmtId="170" fontId="115" fillId="63" borderId="0" xfId="620" applyNumberFormat="1" applyFont="1" applyFill="1" applyBorder="1" applyAlignment="1">
      <alignment horizontal="left" indent="1"/>
    </xf>
    <xf numFmtId="170" fontId="117" fillId="64" borderId="0" xfId="620" applyNumberFormat="1" applyFont="1" applyFill="1" applyBorder="1" applyAlignment="1">
      <alignment horizontal="right"/>
    </xf>
    <xf numFmtId="170" fontId="117" fillId="64" borderId="0" xfId="620" applyNumberFormat="1" applyFont="1" applyFill="1" applyBorder="1"/>
    <xf numFmtId="170" fontId="116" fillId="64" borderId="0" xfId="620" applyNumberFormat="1" applyFont="1" applyFill="1" applyBorder="1"/>
    <xf numFmtId="0" fontId="5" fillId="0" borderId="0" xfId="620" applyFont="1" applyBorder="1"/>
    <xf numFmtId="170" fontId="115" fillId="63" borderId="46" xfId="620" applyNumberFormat="1" applyFont="1" applyFill="1" applyBorder="1" applyAlignment="1">
      <alignment horizontal="left" indent="1"/>
    </xf>
    <xf numFmtId="170" fontId="117" fillId="64" borderId="26" xfId="620" applyNumberFormat="1" applyFont="1" applyFill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0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0" fontId="52" fillId="62" borderId="54" xfId="620" applyNumberFormat="1" applyFont="1" applyFill="1" applyBorder="1" applyAlignment="1">
      <alignment horizontal="center"/>
    </xf>
    <xf numFmtId="170" fontId="52" fillId="62" borderId="52" xfId="620" applyNumberFormat="1" applyFont="1" applyFill="1" applyBorder="1" applyAlignment="1">
      <alignment horizontal="center"/>
    </xf>
    <xf numFmtId="170" fontId="52" fillId="62" borderId="55" xfId="620" applyNumberFormat="1" applyFont="1" applyFill="1" applyBorder="1" applyAlignment="1">
      <alignment horizontal="center"/>
    </xf>
    <xf numFmtId="170" fontId="121" fillId="62" borderId="54" xfId="620" applyNumberFormat="1" applyFont="1" applyFill="1" applyBorder="1" applyAlignment="1">
      <alignment horizontal="center"/>
    </xf>
    <xf numFmtId="170" fontId="121" fillId="62" borderId="52" xfId="620" applyNumberFormat="1" applyFont="1" applyFill="1" applyBorder="1" applyAlignment="1">
      <alignment horizontal="center"/>
    </xf>
    <xf numFmtId="170" fontId="121" fillId="62" borderId="53" xfId="620" applyNumberFormat="1" applyFont="1" applyFill="1" applyBorder="1" applyAlignment="1">
      <alignment horizontal="center"/>
    </xf>
    <xf numFmtId="170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-NCPI'!$A$169:$B$195</c:f>
              <c:multiLvlStrCache>
                <c:ptCount val="2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-NCPI'!$E$169:$E$195</c:f>
              <c:numCache>
                <c:formatCode>General</c:formatCode>
                <c:ptCount val="27"/>
                <c:pt idx="0">
                  <c:v>4.6580190521909657</c:v>
                </c:pt>
                <c:pt idx="1">
                  <c:v>4.4162601805727775</c:v>
                </c:pt>
                <c:pt idx="2">
                  <c:v>4.4975213923691797</c:v>
                </c:pt>
                <c:pt idx="3">
                  <c:v>4.5029590869654754</c:v>
                </c:pt>
                <c:pt idx="4">
                  <c:v>4.0758044810516765</c:v>
                </c:pt>
                <c:pt idx="5">
                  <c:v>3.9394373749994713</c:v>
                </c:pt>
                <c:pt idx="6">
                  <c:v>3.6392178851568673</c:v>
                </c:pt>
                <c:pt idx="7">
                  <c:v>3.7054196386323497</c:v>
                </c:pt>
                <c:pt idx="8">
                  <c:v>3.2589554606163205</c:v>
                </c:pt>
                <c:pt idx="9">
                  <c:v>3.0153102423883524</c:v>
                </c:pt>
                <c:pt idx="10">
                  <c:v>2.4605516508823229</c:v>
                </c:pt>
                <c:pt idx="11">
                  <c:v>2.587889962856039</c:v>
                </c:pt>
                <c:pt idx="12">
                  <c:v>2.0503183988268319</c:v>
                </c:pt>
                <c:pt idx="13">
                  <c:v>2.4502024256760677</c:v>
                </c:pt>
                <c:pt idx="14">
                  <c:v>2.3544085580315084</c:v>
                </c:pt>
                <c:pt idx="15">
                  <c:v>1.6431236896511763</c:v>
                </c:pt>
                <c:pt idx="16">
                  <c:v>2.0600614854228212</c:v>
                </c:pt>
                <c:pt idx="17">
                  <c:v>2.1446392462370625</c:v>
                </c:pt>
                <c:pt idx="18">
                  <c:v>2.0868094370267443</c:v>
                </c:pt>
                <c:pt idx="19">
                  <c:v>2.4160186174740517</c:v>
                </c:pt>
                <c:pt idx="20">
                  <c:v>2.4161171437785782</c:v>
                </c:pt>
                <c:pt idx="21">
                  <c:v>2.2767910007146099</c:v>
                </c:pt>
                <c:pt idx="22">
                  <c:v>2.2421321686475011</c:v>
                </c:pt>
                <c:pt idx="23">
                  <c:v>2.3607228553388637</c:v>
                </c:pt>
                <c:pt idx="24">
                  <c:v>2.6601644204584431</c:v>
                </c:pt>
                <c:pt idx="25">
                  <c:v>2.727645856532007</c:v>
                </c:pt>
                <c:pt idx="26">
                  <c:v>3.1325787630817672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82-4D9F-B107-9D66E88F57C1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-NCPI'!$A$169:$B$195</c:f>
              <c:multiLvlStrCache>
                <c:ptCount val="2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-NCPI'!$D$169:$D$195</c:f>
              <c:numCache>
                <c:formatCode>General</c:formatCode>
                <c:ptCount val="27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4.0999999999999996</c:v>
                </c:pt>
                <c:pt idx="9">
                  <c:v>3.7</c:v>
                </c:pt>
                <c:pt idx="10">
                  <c:v>3.6</c:v>
                </c:pt>
                <c:pt idx="11">
                  <c:v>4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</c:v>
                </c:pt>
                <c:pt idx="16">
                  <c:v>2.1</c:v>
                </c:pt>
                <c:pt idx="17">
                  <c:v>2.2000000000000002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3.3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2.9</c:v>
                </c:pt>
                <c:pt idx="2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2-4D9F-B107-9D66E88F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6322789177190018"/>
          <c:h val="0.65529490223637488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[18]IR!$C$345:$D$371</c:f>
              <c:multiLvlStrCache>
                <c:ptCount val="2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[18]IR!$M$345:$M$371</c:f>
              <c:numCache>
                <c:formatCode>General</c:formatCode>
                <c:ptCount val="27"/>
                <c:pt idx="0">
                  <c:v>10.11</c:v>
                </c:pt>
                <c:pt idx="1">
                  <c:v>10.01</c:v>
                </c:pt>
                <c:pt idx="2">
                  <c:v>10.08</c:v>
                </c:pt>
                <c:pt idx="3">
                  <c:v>9.91</c:v>
                </c:pt>
                <c:pt idx="4">
                  <c:v>9.91</c:v>
                </c:pt>
                <c:pt idx="5">
                  <c:v>10.039999999999999</c:v>
                </c:pt>
                <c:pt idx="6">
                  <c:v>10.06</c:v>
                </c:pt>
                <c:pt idx="7">
                  <c:v>9.77</c:v>
                </c:pt>
                <c:pt idx="8">
                  <c:v>9.74</c:v>
                </c:pt>
                <c:pt idx="9">
                  <c:v>9.65</c:v>
                </c:pt>
                <c:pt idx="10">
                  <c:v>9.5299999999999994</c:v>
                </c:pt>
                <c:pt idx="11">
                  <c:v>9.6999999999999993</c:v>
                </c:pt>
                <c:pt idx="12">
                  <c:v>9.832633193442561</c:v>
                </c:pt>
                <c:pt idx="13">
                  <c:v>9.6335551508596637</c:v>
                </c:pt>
                <c:pt idx="14">
                  <c:v>9.3687698880426158</c:v>
                </c:pt>
                <c:pt idx="15">
                  <c:v>8.1060900711997466</c:v>
                </c:pt>
                <c:pt idx="16">
                  <c:v>7.5256445047358405</c:v>
                </c:pt>
                <c:pt idx="17">
                  <c:v>7.6160840721880971</c:v>
                </c:pt>
                <c:pt idx="18">
                  <c:v>7.3942821471031888</c:v>
                </c:pt>
                <c:pt idx="19">
                  <c:v>7.0947097983841578</c:v>
                </c:pt>
                <c:pt idx="20">
                  <c:v>6.9020834581167509</c:v>
                </c:pt>
                <c:pt idx="21">
                  <c:v>7.0670463695042578</c:v>
                </c:pt>
                <c:pt idx="22">
                  <c:v>6.965484314329367</c:v>
                </c:pt>
                <c:pt idx="23">
                  <c:v>6.9171570885051281</c:v>
                </c:pt>
                <c:pt idx="24">
                  <c:v>6.6625716911397603</c:v>
                </c:pt>
                <c:pt idx="25">
                  <c:v>6.7306474881090841</c:v>
                </c:pt>
                <c:pt idx="26">
                  <c:v>6.6532801900921701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23D-4830-A1D6-F87842E0BF90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[18]IR!$C$345:$D$371</c:f>
              <c:multiLvlStrCache>
                <c:ptCount val="2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[18]IR!$F$345:$F$371</c:f>
              <c:numCache>
                <c:formatCode>General</c:formatCode>
                <c:ptCount val="27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6.25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</c:v>
                </c:pt>
                <c:pt idx="18">
                  <c:v>4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23D-4830-A1D6-F87842E0BF90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[18]IR!$C$345:$D$371</c:f>
              <c:multiLvlStrCache>
                <c:ptCount val="2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[18]IR!$L$345:$L$371</c:f>
              <c:numCache>
                <c:formatCode>General</c:formatCode>
                <c:ptCount val="27"/>
                <c:pt idx="0">
                  <c:v>5.63</c:v>
                </c:pt>
                <c:pt idx="1">
                  <c:v>5.61</c:v>
                </c:pt>
                <c:pt idx="2">
                  <c:v>5.93</c:v>
                </c:pt>
                <c:pt idx="3">
                  <c:v>5.98</c:v>
                </c:pt>
                <c:pt idx="4">
                  <c:v>5.75</c:v>
                </c:pt>
                <c:pt idx="5">
                  <c:v>5.95</c:v>
                </c:pt>
                <c:pt idx="6">
                  <c:v>5.8133368442829925</c:v>
                </c:pt>
                <c:pt idx="7">
                  <c:v>5.77</c:v>
                </c:pt>
                <c:pt idx="8">
                  <c:v>5.55</c:v>
                </c:pt>
                <c:pt idx="9">
                  <c:v>5.54</c:v>
                </c:pt>
                <c:pt idx="10">
                  <c:v>5.49</c:v>
                </c:pt>
                <c:pt idx="11">
                  <c:v>5.45</c:v>
                </c:pt>
                <c:pt idx="12">
                  <c:v>5.4965390743130662</c:v>
                </c:pt>
                <c:pt idx="13">
                  <c:v>5.4540693026900637</c:v>
                </c:pt>
                <c:pt idx="14">
                  <c:v>5.3043395919241005</c:v>
                </c:pt>
                <c:pt idx="15">
                  <c:v>4.616928202240512</c:v>
                </c:pt>
                <c:pt idx="16">
                  <c:v>4.2161444097401954</c:v>
                </c:pt>
                <c:pt idx="17">
                  <c:v>3.9529847251583976</c:v>
                </c:pt>
                <c:pt idx="18">
                  <c:v>3.8091810305117701</c:v>
                </c:pt>
                <c:pt idx="19">
                  <c:v>3.6994387285032593</c:v>
                </c:pt>
                <c:pt idx="20">
                  <c:v>3.4366687772070041</c:v>
                </c:pt>
                <c:pt idx="21">
                  <c:v>3.3743771908832372</c:v>
                </c:pt>
                <c:pt idx="22">
                  <c:v>3.2760104821522926</c:v>
                </c:pt>
                <c:pt idx="23">
                  <c:v>3.2920667411050517</c:v>
                </c:pt>
                <c:pt idx="24">
                  <c:v>3.236108493599323</c:v>
                </c:pt>
                <c:pt idx="25">
                  <c:v>3.5921451944789911</c:v>
                </c:pt>
                <c:pt idx="26">
                  <c:v>3.4879956628804214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23D-4830-A1D6-F87842E0B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87861362174086211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March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148166</xdr:colOff>
      <xdr:row>15</xdr:row>
      <xdr:rowOff>84667</xdr:rowOff>
    </xdr:from>
    <xdr:to>
      <xdr:col>9</xdr:col>
      <xdr:colOff>129116</xdr:colOff>
      <xdr:row>27</xdr:row>
      <xdr:rowOff>170392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74E0210-4E0E-4D52-BF08-710709DBF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137584</xdr:colOff>
      <xdr:row>1</xdr:row>
      <xdr:rowOff>21166</xdr:rowOff>
    </xdr:from>
    <xdr:to>
      <xdr:col>9</xdr:col>
      <xdr:colOff>148167</xdr:colOff>
      <xdr:row>13</xdr:row>
      <xdr:rowOff>52917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E6AC179E-7515-487A-A8EF-700974EB7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D1" t="str">
            <v>RSA CPI</v>
          </cell>
          <cell r="E1" t="str">
            <v>NCPI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B158" t="str">
            <v>F</v>
          </cell>
          <cell r="D158">
            <v>4</v>
          </cell>
          <cell r="E158">
            <v>3.5</v>
          </cell>
        </row>
        <row r="159">
          <cell r="B159" t="str">
            <v>M</v>
          </cell>
          <cell r="D159">
            <v>3.8</v>
          </cell>
          <cell r="E159">
            <v>3.5</v>
          </cell>
        </row>
        <row r="160"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B162" t="str">
            <v>J</v>
          </cell>
          <cell r="D162">
            <v>4.5999999999999996</v>
          </cell>
          <cell r="E162">
            <v>4</v>
          </cell>
        </row>
        <row r="163"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B167" t="str">
            <v>N</v>
          </cell>
          <cell r="D167">
            <v>5.2</v>
          </cell>
          <cell r="E167">
            <v>5.6</v>
          </cell>
        </row>
        <row r="168"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B189" t="str">
            <v>S</v>
          </cell>
          <cell r="D189">
            <v>3</v>
          </cell>
          <cell r="E189">
            <v>2.4161171437785782</v>
          </cell>
        </row>
        <row r="190"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2.6601644204584431</v>
          </cell>
        </row>
        <row r="194">
          <cell r="B194" t="str">
            <v>F</v>
          </cell>
          <cell r="D194">
            <v>2.9</v>
          </cell>
          <cell r="E194">
            <v>2.727645856532007</v>
          </cell>
        </row>
        <row r="195">
          <cell r="B195" t="str">
            <v>M</v>
          </cell>
          <cell r="D195">
            <v>3.2</v>
          </cell>
          <cell r="E195">
            <v>3.1325787630817672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6" t="s">
        <v>96</v>
      </c>
      <c r="B1" s="257"/>
      <c r="C1" s="257"/>
      <c r="D1" s="257"/>
      <c r="E1" s="257"/>
      <c r="F1" s="257"/>
      <c r="G1" s="257"/>
      <c r="H1" s="258"/>
      <c r="I1" s="258"/>
      <c r="J1" s="258"/>
    </row>
    <row r="2" spans="1:12" ht="18">
      <c r="A2" s="267" t="s">
        <v>0</v>
      </c>
      <c r="B2" s="268"/>
      <c r="C2" s="268"/>
      <c r="D2" s="268"/>
      <c r="E2" s="268"/>
      <c r="F2" s="268"/>
      <c r="G2" s="268"/>
      <c r="H2" s="269"/>
      <c r="I2" s="269"/>
      <c r="J2" s="269"/>
    </row>
    <row r="3" spans="1:12" ht="16.5">
      <c r="A3" s="41"/>
      <c r="B3" s="259" t="s">
        <v>95</v>
      </c>
      <c r="C3" s="260"/>
      <c r="D3" s="261"/>
      <c r="E3" s="264" t="s">
        <v>1</v>
      </c>
      <c r="F3" s="265"/>
      <c r="G3" s="42" t="s">
        <v>2</v>
      </c>
      <c r="H3" s="262" t="s">
        <v>3</v>
      </c>
      <c r="I3" s="270"/>
      <c r="J3" s="270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72" t="s">
        <v>92</v>
      </c>
      <c r="B18" s="273"/>
      <c r="C18" s="273"/>
      <c r="D18" s="273"/>
      <c r="E18" s="273"/>
      <c r="F18" s="273"/>
      <c r="G18" s="273"/>
      <c r="H18" s="274"/>
      <c r="I18" s="274"/>
      <c r="J18" s="274"/>
      <c r="K18" s="82"/>
      <c r="L18" s="55"/>
    </row>
    <row r="19" spans="1:12" ht="16.5">
      <c r="A19" s="41"/>
      <c r="B19" s="259" t="s">
        <v>95</v>
      </c>
      <c r="C19" s="260"/>
      <c r="D19" s="261"/>
      <c r="E19" s="264" t="s">
        <v>1</v>
      </c>
      <c r="F19" s="265"/>
      <c r="G19" s="42" t="s">
        <v>2</v>
      </c>
      <c r="H19" s="262" t="s">
        <v>3</v>
      </c>
      <c r="I19" s="270"/>
      <c r="J19" s="270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71" t="s">
        <v>22</v>
      </c>
      <c r="B30" s="271"/>
      <c r="C30" s="271"/>
      <c r="D30" s="271"/>
      <c r="E30" s="271"/>
      <c r="F30" s="271"/>
      <c r="G30" s="271"/>
      <c r="H30" s="271"/>
      <c r="I30" s="271"/>
      <c r="J30" s="271"/>
      <c r="K30" s="82"/>
      <c r="L30" s="55"/>
    </row>
    <row r="31" spans="1:12" ht="15.75">
      <c r="A31" s="41"/>
      <c r="B31" s="259" t="s">
        <v>95</v>
      </c>
      <c r="C31" s="260"/>
      <c r="D31" s="261"/>
      <c r="E31" s="262" t="s">
        <v>23</v>
      </c>
      <c r="F31" s="266"/>
      <c r="G31" s="42" t="s">
        <v>2</v>
      </c>
      <c r="H31" s="262" t="s">
        <v>3</v>
      </c>
      <c r="I31" s="263"/>
      <c r="J31" s="263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80" zoomScaleNormal="80" workbookViewId="0">
      <selection activeCell="K6" sqref="K6:S48"/>
    </sheetView>
  </sheetViews>
  <sheetFormatPr defaultRowHeight="15"/>
  <cols>
    <col min="1" max="1" width="55.85546875" style="104" customWidth="1"/>
    <col min="2" max="2" width="13.5703125" style="103" bestFit="1" customWidth="1"/>
    <col min="3" max="4" width="13.5703125" style="104" bestFit="1" customWidth="1"/>
    <col min="5" max="5" width="12.28515625" style="104" bestFit="1" customWidth="1"/>
    <col min="6" max="7" width="12.28515625" style="104" customWidth="1"/>
    <col min="8" max="8" width="10.5703125" style="104" customWidth="1"/>
    <col min="9" max="9" width="12.7109375" style="104" customWidth="1"/>
    <col min="10" max="10" width="12" style="104" customWidth="1"/>
    <col min="11" max="11" width="7.7109375" style="104" customWidth="1"/>
    <col min="12" max="12" width="7.42578125" style="149" customWidth="1"/>
    <col min="13" max="15" width="5.28515625" style="104" customWidth="1"/>
    <col min="16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75" t="s">
        <v>98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24" ht="16.5">
      <c r="A2" s="278" t="s">
        <v>120</v>
      </c>
      <c r="B2" s="279"/>
      <c r="C2" s="279"/>
      <c r="D2" s="279"/>
      <c r="E2" s="279"/>
      <c r="F2" s="279"/>
      <c r="G2" s="279"/>
      <c r="H2" s="279"/>
      <c r="I2" s="279"/>
      <c r="J2" s="280"/>
    </row>
    <row r="3" spans="1:24" ht="15.75" customHeight="1">
      <c r="A3" s="153"/>
      <c r="B3" s="284" t="s">
        <v>95</v>
      </c>
      <c r="C3" s="285"/>
      <c r="D3" s="286"/>
      <c r="E3" s="276" t="s">
        <v>1</v>
      </c>
      <c r="F3" s="277"/>
      <c r="G3" s="154" t="s">
        <v>2</v>
      </c>
      <c r="H3" s="287" t="s">
        <v>93</v>
      </c>
      <c r="I3" s="288"/>
      <c r="J3" s="289"/>
    </row>
    <row r="4" spans="1:24" ht="17.25" thickBot="1">
      <c r="A4" s="141"/>
      <c r="B4" s="146">
        <v>43861</v>
      </c>
      <c r="C4" s="146">
        <v>44255</v>
      </c>
      <c r="D4" s="146">
        <v>44286</v>
      </c>
      <c r="E4" s="205" t="s">
        <v>4</v>
      </c>
      <c r="F4" s="205" t="s">
        <v>5</v>
      </c>
      <c r="G4" s="205" t="s">
        <v>4</v>
      </c>
      <c r="H4" s="198">
        <v>44227</v>
      </c>
      <c r="I4" s="198">
        <v>44255</v>
      </c>
      <c r="J4" s="198">
        <v>44286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39515.517678961878</v>
      </c>
      <c r="C6" s="175">
        <v>42962.034861936016</v>
      </c>
      <c r="D6" s="175">
        <v>45288.296776558869</v>
      </c>
      <c r="E6" s="175">
        <v>2326.2619146228535</v>
      </c>
      <c r="F6" s="175">
        <v>5772.7790975969911</v>
      </c>
      <c r="G6" s="175">
        <v>5.4146921161872115</v>
      </c>
      <c r="H6" s="176">
        <v>10.874031902409456</v>
      </c>
      <c r="I6" s="177">
        <v>4.274161360447863</v>
      </c>
      <c r="J6" s="178">
        <v>14.608891485357972</v>
      </c>
      <c r="K6" s="149"/>
      <c r="M6" s="149"/>
      <c r="N6" s="149"/>
      <c r="O6" s="149"/>
      <c r="P6" s="149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127862.1918469049</v>
      </c>
      <c r="C7" s="175">
        <v>135277.75150683083</v>
      </c>
      <c r="D7" s="175">
        <v>139230.15205960145</v>
      </c>
      <c r="E7" s="175">
        <v>3952.4005527706177</v>
      </c>
      <c r="F7" s="175">
        <v>11367.960212696547</v>
      </c>
      <c r="G7" s="175">
        <v>2.921692967798208</v>
      </c>
      <c r="H7" s="176">
        <v>6.1899752223023512</v>
      </c>
      <c r="I7" s="177">
        <v>8.089996207688273</v>
      </c>
      <c r="J7" s="178">
        <v>8.8907909746361469</v>
      </c>
      <c r="K7" s="149"/>
      <c r="M7" s="149"/>
      <c r="N7" s="149"/>
      <c r="O7" s="149"/>
      <c r="P7" s="149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17047.390395244107</v>
      </c>
      <c r="C8" s="179">
        <v>24223.601460878806</v>
      </c>
      <c r="D8" s="179">
        <v>28373.089938589881</v>
      </c>
      <c r="E8" s="179">
        <v>4149.4884777110747</v>
      </c>
      <c r="F8" s="179">
        <v>11325.699543345774</v>
      </c>
      <c r="G8" s="179">
        <v>17.1299403369582</v>
      </c>
      <c r="H8" s="180">
        <v>52.138508538776392</v>
      </c>
      <c r="I8" s="181">
        <v>70.590932022232977</v>
      </c>
      <c r="J8" s="182">
        <v>66.436558797324352</v>
      </c>
      <c r="K8" s="149"/>
      <c r="M8" s="149"/>
      <c r="N8" s="149"/>
      <c r="O8" s="149"/>
      <c r="P8" s="149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110814.80145166079</v>
      </c>
      <c r="C9" s="175">
        <v>111054.15004595202</v>
      </c>
      <c r="D9" s="175">
        <v>110857.06212101155</v>
      </c>
      <c r="E9" s="175">
        <v>-197.08792494046793</v>
      </c>
      <c r="F9" s="175">
        <v>42.260669350755052</v>
      </c>
      <c r="G9" s="175">
        <v>-0.17747011242616395</v>
      </c>
      <c r="H9" s="176">
        <v>0.22350138714264745</v>
      </c>
      <c r="I9" s="177">
        <v>9.1101726645746339E-2</v>
      </c>
      <c r="J9" s="178">
        <v>3.8136303812436267E-2</v>
      </c>
      <c r="K9" s="149"/>
      <c r="M9" s="149"/>
      <c r="N9" s="149"/>
      <c r="O9" s="149"/>
      <c r="P9" s="149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5674.1039992227834</v>
      </c>
      <c r="C10" s="179">
        <v>4612.4420915222654</v>
      </c>
      <c r="D10" s="179">
        <v>4650.7401673539671</v>
      </c>
      <c r="E10" s="179">
        <v>38.298075831701681</v>
      </c>
      <c r="F10" s="179">
        <v>-1023.3638318688163</v>
      </c>
      <c r="G10" s="179">
        <v>0.83032101155468752</v>
      </c>
      <c r="H10" s="180">
        <v>-20.606174167164568</v>
      </c>
      <c r="I10" s="181">
        <v>-25.599691761379944</v>
      </c>
      <c r="J10" s="182">
        <v>-18.035690428109746</v>
      </c>
      <c r="K10" s="149"/>
      <c r="M10" s="149"/>
      <c r="N10" s="149"/>
      <c r="O10" s="149"/>
      <c r="P10" s="149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264.12975648000003</v>
      </c>
      <c r="C11" s="179">
        <v>203.94221341999997</v>
      </c>
      <c r="D11" s="179">
        <v>259.46110117000001</v>
      </c>
      <c r="E11" s="179">
        <v>55.518887750000033</v>
      </c>
      <c r="F11" s="179">
        <v>-4.6686553100000197</v>
      </c>
      <c r="G11" s="179">
        <v>27.222852404599564</v>
      </c>
      <c r="H11" s="180">
        <v>-31.357260536334991</v>
      </c>
      <c r="I11" s="181">
        <v>-40.798024108002096</v>
      </c>
      <c r="J11" s="182">
        <v>-1.7675612820827808</v>
      </c>
      <c r="K11" s="149"/>
      <c r="M11" s="149"/>
      <c r="N11" s="149"/>
      <c r="O11" s="149"/>
      <c r="P11" s="149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1004.427357615873</v>
      </c>
      <c r="C12" s="179">
        <v>447.06042589144505</v>
      </c>
      <c r="D12" s="179">
        <v>441.14862664097501</v>
      </c>
      <c r="E12" s="179">
        <v>-5.9117992504700396</v>
      </c>
      <c r="F12" s="179">
        <v>-563.27873097489805</v>
      </c>
      <c r="G12" s="179">
        <v>-1.3223714084470402</v>
      </c>
      <c r="H12" s="180">
        <v>-58.150729603119942</v>
      </c>
      <c r="I12" s="181">
        <v>-56.209188208183782</v>
      </c>
      <c r="J12" s="182">
        <v>-56.079588703349003</v>
      </c>
      <c r="K12" s="149"/>
      <c r="M12" s="149"/>
      <c r="N12" s="149"/>
      <c r="O12" s="149"/>
      <c r="P12" s="149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109</v>
      </c>
      <c r="B13" s="175">
        <v>103872.14033834214</v>
      </c>
      <c r="C13" s="175">
        <v>105790.70531511831</v>
      </c>
      <c r="D13" s="175">
        <v>105505.71222584661</v>
      </c>
      <c r="E13" s="175">
        <v>-284.99308927169477</v>
      </c>
      <c r="F13" s="175">
        <v>1633.5718875044695</v>
      </c>
      <c r="G13" s="175">
        <v>-0.26939331619236384</v>
      </c>
      <c r="H13" s="176">
        <v>2.12268460578278</v>
      </c>
      <c r="I13" s="177">
        <v>2.3237801254968531</v>
      </c>
      <c r="J13" s="178">
        <v>1.5726756781784417</v>
      </c>
      <c r="K13" s="149"/>
      <c r="M13" s="149"/>
      <c r="N13" s="149"/>
      <c r="O13" s="149"/>
      <c r="P13" s="149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44309.027829361126</v>
      </c>
      <c r="C14" s="179">
        <v>45175.764143447908</v>
      </c>
      <c r="D14" s="179">
        <v>44657.55836740449</v>
      </c>
      <c r="E14" s="179">
        <v>-518.20577604341815</v>
      </c>
      <c r="F14" s="179">
        <v>348.53053804336378</v>
      </c>
      <c r="G14" s="179">
        <v>-1.1470880147105902</v>
      </c>
      <c r="H14" s="180">
        <v>1.6709770043517693</v>
      </c>
      <c r="I14" s="181">
        <v>2.04680176670891</v>
      </c>
      <c r="J14" s="182">
        <v>0.78659035216388418</v>
      </c>
      <c r="K14" s="149"/>
      <c r="M14" s="149"/>
      <c r="N14" s="149"/>
      <c r="O14" s="149"/>
      <c r="P14" s="149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59563.112508981016</v>
      </c>
      <c r="C15" s="179">
        <v>60614.941171670398</v>
      </c>
      <c r="D15" s="179">
        <v>60848.153858442121</v>
      </c>
      <c r="E15" s="179">
        <v>233.21268677172338</v>
      </c>
      <c r="F15" s="179">
        <v>1285.0413494611057</v>
      </c>
      <c r="G15" s="179">
        <v>0.38474455681023301</v>
      </c>
      <c r="H15" s="180">
        <v>2.4663229712402313</v>
      </c>
      <c r="I15" s="181">
        <v>2.5311894391420822</v>
      </c>
      <c r="J15" s="182">
        <v>2.1574449274580019</v>
      </c>
      <c r="K15" s="149"/>
      <c r="M15" s="149"/>
      <c r="N15" s="149"/>
      <c r="O15" s="149"/>
      <c r="P15" s="149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50983.664219657032</v>
      </c>
      <c r="C16" s="175">
        <v>53034.334581899951</v>
      </c>
      <c r="D16" s="175">
        <v>57073.475789541015</v>
      </c>
      <c r="E16" s="175">
        <v>4039.1412076410634</v>
      </c>
      <c r="F16" s="175">
        <v>6089.8115698839829</v>
      </c>
      <c r="G16" s="175">
        <v>7.616087275316886</v>
      </c>
      <c r="H16" s="176">
        <v>0.942442976771801</v>
      </c>
      <c r="I16" s="177">
        <v>0.93290390205503115</v>
      </c>
      <c r="J16" s="178">
        <v>11.944632978215836</v>
      </c>
      <c r="K16" s="149"/>
      <c r="L16" s="149"/>
      <c r="M16" s="149"/>
      <c r="N16" s="149"/>
      <c r="O16" s="149"/>
      <c r="P16" s="149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116394.10197514889</v>
      </c>
      <c r="C17" s="183">
        <v>125205.50926734877</v>
      </c>
      <c r="D17" s="183">
        <v>127445.03052861334</v>
      </c>
      <c r="E17" s="185">
        <v>2239.5212612645701</v>
      </c>
      <c r="F17" s="183">
        <v>11050.928553464444</v>
      </c>
      <c r="G17" s="183">
        <v>1.7886762925763691</v>
      </c>
      <c r="H17" s="184">
        <v>10.2335425921775</v>
      </c>
      <c r="I17" s="185">
        <v>10.012910112723986</v>
      </c>
      <c r="J17" s="186">
        <v>9.4944059586661069</v>
      </c>
      <c r="K17" s="149"/>
      <c r="M17" s="149"/>
      <c r="N17" s="149"/>
      <c r="O17" s="149"/>
      <c r="P17" s="149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0"/>
      <c r="F18" s="152"/>
      <c r="G18" s="152"/>
      <c r="H18" s="152"/>
      <c r="I18" s="152"/>
      <c r="J18" s="152"/>
      <c r="K18" s="149"/>
      <c r="M18" s="149"/>
      <c r="N18" s="149"/>
      <c r="O18" s="149"/>
      <c r="P18" s="149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81" t="s">
        <v>121</v>
      </c>
      <c r="B19" s="282"/>
      <c r="C19" s="282"/>
      <c r="D19" s="282"/>
      <c r="E19" s="282"/>
      <c r="F19" s="282"/>
      <c r="G19" s="282"/>
      <c r="H19" s="282"/>
      <c r="I19" s="282"/>
      <c r="J19" s="283"/>
      <c r="K19" s="149"/>
      <c r="M19" s="149"/>
      <c r="N19" s="149"/>
      <c r="O19" s="149"/>
      <c r="P19" s="149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84" t="str">
        <f>B3</f>
        <v>N$ Million</v>
      </c>
      <c r="C20" s="285"/>
      <c r="D20" s="286"/>
      <c r="E20" s="276" t="s">
        <v>1</v>
      </c>
      <c r="F20" s="277"/>
      <c r="G20" s="212" t="s">
        <v>2</v>
      </c>
      <c r="H20" s="284" t="str">
        <f>H3</f>
        <v>Annual percentage change</v>
      </c>
      <c r="I20" s="285"/>
      <c r="J20" s="290"/>
      <c r="K20" s="149"/>
      <c r="M20" s="149"/>
      <c r="N20" s="149"/>
      <c r="O20" s="149"/>
      <c r="P20" s="149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43861</v>
      </c>
      <c r="C21" s="145">
        <f>C4</f>
        <v>44255</v>
      </c>
      <c r="D21" s="145">
        <f>D4</f>
        <v>44286</v>
      </c>
      <c r="E21" s="205" t="s">
        <v>4</v>
      </c>
      <c r="F21" s="205" t="s">
        <v>5</v>
      </c>
      <c r="G21" s="205" t="s">
        <v>4</v>
      </c>
      <c r="H21" s="198">
        <f>H4</f>
        <v>44227</v>
      </c>
      <c r="I21" s="198">
        <f>I4</f>
        <v>44255</v>
      </c>
      <c r="J21" s="199">
        <f>J4</f>
        <v>44286</v>
      </c>
      <c r="K21" s="149"/>
      <c r="M21" s="149"/>
      <c r="N21" s="149"/>
      <c r="O21" s="149"/>
      <c r="P21" s="149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49"/>
      <c r="M22" s="149"/>
      <c r="N22" s="149"/>
      <c r="O22" s="149"/>
      <c r="P22" s="149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116394.10197514889</v>
      </c>
      <c r="C23" s="187">
        <v>125205.50926734877</v>
      </c>
      <c r="D23" s="187">
        <v>127445.03052861334</v>
      </c>
      <c r="E23" s="187">
        <v>2239.5212612645701</v>
      </c>
      <c r="F23" s="187">
        <v>11050.928553464444</v>
      </c>
      <c r="G23" s="188">
        <v>1.7886762925763691</v>
      </c>
      <c r="H23" s="188">
        <v>10.2335425921775</v>
      </c>
      <c r="I23" s="188">
        <v>10.012910112723986</v>
      </c>
      <c r="J23" s="189">
        <v>9.4944059586661069</v>
      </c>
      <c r="K23" s="149"/>
      <c r="M23" s="149"/>
      <c r="N23" s="149"/>
      <c r="O23" s="149"/>
      <c r="P23" s="149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2618.0649439463741</v>
      </c>
      <c r="C24" s="190">
        <v>3006.761150629799</v>
      </c>
      <c r="D24" s="190">
        <v>2779.3753051882322</v>
      </c>
      <c r="E24" s="190">
        <v>-227.38584544156674</v>
      </c>
      <c r="F24" s="190">
        <v>161.31036124185812</v>
      </c>
      <c r="G24" s="191">
        <v>-7.5624844824783679</v>
      </c>
      <c r="H24" s="191">
        <v>14.774374273576015</v>
      </c>
      <c r="I24" s="191">
        <v>15.755180333279057</v>
      </c>
      <c r="J24" s="192">
        <v>6.1614346739124386</v>
      </c>
      <c r="K24" s="149"/>
      <c r="M24" s="149"/>
      <c r="N24" s="149"/>
      <c r="O24" s="149"/>
      <c r="P24" s="149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54728.575698768858</v>
      </c>
      <c r="C25" s="190">
        <v>60169.734834359566</v>
      </c>
      <c r="D25" s="190">
        <v>63209.685217729086</v>
      </c>
      <c r="E25" s="190">
        <v>3039.9503833695198</v>
      </c>
      <c r="F25" s="190">
        <v>8481.1095189602274</v>
      </c>
      <c r="G25" s="191">
        <v>5.0522914746726997</v>
      </c>
      <c r="H25" s="191">
        <v>12.531938686206615</v>
      </c>
      <c r="I25" s="191">
        <v>17.130198008238054</v>
      </c>
      <c r="J25" s="192">
        <v>15.496675019721025</v>
      </c>
      <c r="K25" s="149"/>
      <c r="M25" s="149"/>
      <c r="N25" s="149"/>
      <c r="O25" s="149"/>
      <c r="P25" s="149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59047.461332433661</v>
      </c>
      <c r="C26" s="190">
        <v>62029.013282359403</v>
      </c>
      <c r="D26" s="190">
        <v>61455.970005696014</v>
      </c>
      <c r="E26" s="190">
        <v>-573.04327666338941</v>
      </c>
      <c r="F26" s="190">
        <v>2408.5086732623531</v>
      </c>
      <c r="G26" s="191">
        <v>-0.92383103702596259</v>
      </c>
      <c r="H26" s="191">
        <v>7.9177449869528544</v>
      </c>
      <c r="I26" s="191">
        <v>3.654028885611325</v>
      </c>
      <c r="J26" s="192">
        <v>4.0789368736830198</v>
      </c>
      <c r="K26" s="149"/>
      <c r="M26" s="149"/>
      <c r="N26" s="149"/>
      <c r="O26" s="149"/>
      <c r="P26" s="149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49"/>
      <c r="M27" s="149"/>
      <c r="N27" s="149"/>
      <c r="O27" s="149"/>
      <c r="P27" s="149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49"/>
      <c r="M28" s="149"/>
      <c r="N28" s="149"/>
      <c r="O28" s="149"/>
      <c r="P28" s="149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8" t="s">
        <v>22</v>
      </c>
      <c r="B29" s="279"/>
      <c r="C29" s="279"/>
      <c r="D29" s="279"/>
      <c r="E29" s="279"/>
      <c r="F29" s="279"/>
      <c r="G29" s="279"/>
      <c r="H29" s="279"/>
      <c r="I29" s="279"/>
      <c r="J29" s="280"/>
      <c r="K29" s="149"/>
      <c r="M29" s="149"/>
      <c r="N29" s="149"/>
      <c r="O29" s="149"/>
      <c r="P29" s="149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84" t="str">
        <f>B3</f>
        <v>N$ Million</v>
      </c>
      <c r="C30" s="285"/>
      <c r="D30" s="286"/>
      <c r="E30" s="276" t="s">
        <v>1</v>
      </c>
      <c r="F30" s="277"/>
      <c r="G30" s="169" t="s">
        <v>2</v>
      </c>
      <c r="H30" s="284" t="str">
        <f>H3</f>
        <v>Annual percentage change</v>
      </c>
      <c r="I30" s="285"/>
      <c r="J30" s="290"/>
      <c r="K30" s="149"/>
      <c r="M30" s="149"/>
      <c r="N30" s="149"/>
      <c r="O30" s="149"/>
      <c r="P30" s="149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43861</v>
      </c>
      <c r="C31" s="146">
        <f>C4</f>
        <v>44255</v>
      </c>
      <c r="D31" s="145">
        <f>D4</f>
        <v>44286</v>
      </c>
      <c r="E31" s="145" t="s">
        <v>4</v>
      </c>
      <c r="F31" s="145" t="s">
        <v>5</v>
      </c>
      <c r="G31" s="145" t="s">
        <v>4</v>
      </c>
      <c r="H31" s="145">
        <f>H4</f>
        <v>44227</v>
      </c>
      <c r="I31" s="145">
        <f>I4</f>
        <v>44255</v>
      </c>
      <c r="J31" s="210">
        <f>J4</f>
        <v>44286</v>
      </c>
      <c r="K31" s="149"/>
      <c r="M31" s="149"/>
      <c r="N31" s="149"/>
      <c r="O31" s="149"/>
      <c r="P31" s="149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49"/>
      <c r="M32" s="149"/>
      <c r="N32" s="149"/>
      <c r="O32" s="149"/>
      <c r="P32" s="149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103655.67823635504</v>
      </c>
      <c r="C33" s="195">
        <v>105602.80314006611</v>
      </c>
      <c r="D33" s="195">
        <v>105265.24353055672</v>
      </c>
      <c r="E33" s="195">
        <v>-337.55960950939334</v>
      </c>
      <c r="F33" s="195">
        <v>1609.565294201675</v>
      </c>
      <c r="G33" s="128">
        <v>-0.31965023604692533</v>
      </c>
      <c r="H33" s="128">
        <v>1.4954984115351095</v>
      </c>
      <c r="I33" s="128">
        <v>1.7568301954437686</v>
      </c>
      <c r="J33" s="131">
        <v>1.5527999252791034</v>
      </c>
      <c r="K33" s="149"/>
      <c r="M33" s="149"/>
      <c r="N33" s="149"/>
      <c r="O33" s="149"/>
      <c r="P33" s="149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5674.1029982227838</v>
      </c>
      <c r="C34" s="196">
        <v>4612.4410905222658</v>
      </c>
      <c r="D34" s="196">
        <v>4650.7391663539674</v>
      </c>
      <c r="E34" s="196">
        <v>38.298075831701681</v>
      </c>
      <c r="F34" s="196">
        <v>-1023.3638318688163</v>
      </c>
      <c r="G34" s="128">
        <v>0.83032119175238961</v>
      </c>
      <c r="H34" s="129">
        <v>-20.603584075431186</v>
      </c>
      <c r="I34" s="129">
        <v>-25.599695894829978</v>
      </c>
      <c r="J34" s="130">
        <v>-18.035693609885996</v>
      </c>
      <c r="K34" s="149"/>
      <c r="M34" s="149"/>
      <c r="N34" s="149"/>
      <c r="O34" s="149"/>
      <c r="P34" s="149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43592.603372934034</v>
      </c>
      <c r="C35" s="195">
        <v>44606.242903267157</v>
      </c>
      <c r="D35" s="195">
        <v>44137.144823915572</v>
      </c>
      <c r="E35" s="195">
        <v>-469.0980793515846</v>
      </c>
      <c r="F35" s="195">
        <v>544.54145098153822</v>
      </c>
      <c r="G35" s="128">
        <v>-1.0516422115372137</v>
      </c>
      <c r="H35" s="128">
        <v>0.96446690723920281</v>
      </c>
      <c r="I35" s="128">
        <v>1.5650913606247585</v>
      </c>
      <c r="J35" s="131">
        <v>1.2491601988598555</v>
      </c>
      <c r="K35" s="149"/>
      <c r="M35" s="149"/>
      <c r="N35" s="149"/>
      <c r="O35" s="149"/>
      <c r="P35" s="149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4">
        <v>39726.646903965819</v>
      </c>
      <c r="C36" s="234">
        <v>41075.955410406634</v>
      </c>
      <c r="D36" s="234">
        <v>40645.633062825989</v>
      </c>
      <c r="E36" s="234">
        <v>-430.32234758064442</v>
      </c>
      <c r="F36" s="234">
        <v>918.98615886017069</v>
      </c>
      <c r="G36" s="235">
        <v>-1.0476259000700452</v>
      </c>
      <c r="H36" s="235">
        <v>2.356390466765963</v>
      </c>
      <c r="I36" s="235">
        <v>2.6013975073564235</v>
      </c>
      <c r="J36" s="236">
        <v>2.3132739117945302</v>
      </c>
      <c r="K36" s="149"/>
      <c r="M36" s="149"/>
      <c r="N36" s="149"/>
      <c r="O36" s="149"/>
      <c r="P36" s="149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37">
        <v>12884.581352143259</v>
      </c>
      <c r="C37" s="237">
        <v>12435.024467389298</v>
      </c>
      <c r="D37" s="237">
        <v>12416.386051492767</v>
      </c>
      <c r="E37" s="237">
        <v>-18.638415896530205</v>
      </c>
      <c r="F37" s="237">
        <v>-468.19530065049184</v>
      </c>
      <c r="G37" s="238">
        <v>-0.1498864432909528</v>
      </c>
      <c r="H37" s="238">
        <v>-3.192538310431658</v>
      </c>
      <c r="I37" s="238">
        <v>-3.3205719187829033</v>
      </c>
      <c r="J37" s="239">
        <v>-3.6337641701692576</v>
      </c>
      <c r="K37" s="149"/>
      <c r="M37" s="149"/>
      <c r="N37" s="149"/>
      <c r="O37" s="149"/>
      <c r="P37" s="149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37">
        <v>16954.45072638083</v>
      </c>
      <c r="C38" s="237">
        <v>17124.238338321487</v>
      </c>
      <c r="D38" s="237">
        <v>17060.157066720181</v>
      </c>
      <c r="E38" s="237">
        <v>-64.081271601306071</v>
      </c>
      <c r="F38" s="237">
        <v>105.7063403393513</v>
      </c>
      <c r="G38" s="238">
        <v>-0.37421385018861031</v>
      </c>
      <c r="H38" s="238">
        <v>-0.6008187167095258</v>
      </c>
      <c r="I38" s="238">
        <v>1.4077602737679626</v>
      </c>
      <c r="J38" s="239">
        <v>0.62347251494779243</v>
      </c>
      <c r="K38" s="149"/>
      <c r="M38" s="149"/>
      <c r="N38" s="149"/>
      <c r="O38" s="149"/>
      <c r="P38" s="149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37">
        <v>9887.6148254417294</v>
      </c>
      <c r="C39" s="237">
        <v>11516.692604695854</v>
      </c>
      <c r="D39" s="237">
        <v>11169.089944613042</v>
      </c>
      <c r="E39" s="237">
        <v>-347.60266008281178</v>
      </c>
      <c r="F39" s="237">
        <v>1281.4751191713131</v>
      </c>
      <c r="G39" s="238">
        <v>-3.0182507427616798</v>
      </c>
      <c r="H39" s="238">
        <v>14.232510813542973</v>
      </c>
      <c r="I39" s="238">
        <v>11.966238320784896</v>
      </c>
      <c r="J39" s="239">
        <v>12.960406951471867</v>
      </c>
      <c r="K39" s="149"/>
      <c r="M39" s="149"/>
      <c r="N39" s="149"/>
      <c r="O39" s="149"/>
      <c r="P39" s="149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128</v>
      </c>
      <c r="B40" s="234">
        <v>3865.956468968217</v>
      </c>
      <c r="C40" s="234">
        <v>3530.287492860522</v>
      </c>
      <c r="D40" s="234">
        <v>3491.5117610895832</v>
      </c>
      <c r="E40" s="234">
        <v>-38.775731770938819</v>
      </c>
      <c r="F40" s="234">
        <v>-374.44470787863384</v>
      </c>
      <c r="G40" s="235">
        <v>-1.0983732018810599</v>
      </c>
      <c r="H40" s="235">
        <v>-12.760965865377699</v>
      </c>
      <c r="I40" s="235">
        <v>-9.1156523005163024</v>
      </c>
      <c r="J40" s="236">
        <v>-9.6856938479332939</v>
      </c>
      <c r="K40" s="149"/>
      <c r="M40" s="149"/>
      <c r="N40" s="149"/>
      <c r="O40" s="149"/>
      <c r="P40" s="149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0"/>
      <c r="C41" s="240"/>
      <c r="D41" s="240"/>
      <c r="E41" s="234"/>
      <c r="F41" s="234"/>
      <c r="G41" s="235"/>
      <c r="H41" s="241"/>
      <c r="I41" s="241"/>
      <c r="J41" s="242"/>
      <c r="K41" s="149"/>
      <c r="M41" s="149"/>
      <c r="N41" s="149"/>
      <c r="O41" s="149"/>
      <c r="P41" s="149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124</v>
      </c>
      <c r="B42" s="234">
        <v>59148.708397421011</v>
      </c>
      <c r="C42" s="234">
        <v>60453.965732520395</v>
      </c>
      <c r="D42" s="234">
        <v>60669.217008772117</v>
      </c>
      <c r="E42" s="234">
        <v>215.25127625172172</v>
      </c>
      <c r="F42" s="234">
        <v>1520.5086113511061</v>
      </c>
      <c r="G42" s="235">
        <v>0.35605815705143584</v>
      </c>
      <c r="H42" s="235">
        <v>2.4546760470350022</v>
      </c>
      <c r="I42" s="235">
        <v>2.5769394174232572</v>
      </c>
      <c r="J42" s="236">
        <v>2.5706539543260938</v>
      </c>
      <c r="K42" s="149"/>
      <c r="M42" s="149"/>
      <c r="N42" s="149"/>
      <c r="O42" s="149"/>
      <c r="P42" s="149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4">
        <v>52493.837919369245</v>
      </c>
      <c r="C43" s="234">
        <v>54045.39904421135</v>
      </c>
      <c r="D43" s="234">
        <v>54249.632961847681</v>
      </c>
      <c r="E43" s="234">
        <v>204.23391763633117</v>
      </c>
      <c r="F43" s="234">
        <v>1755.7950424784358</v>
      </c>
      <c r="G43" s="235">
        <v>0.37789325501928772</v>
      </c>
      <c r="H43" s="235">
        <v>3.1932222573963331</v>
      </c>
      <c r="I43" s="235">
        <v>3.4288375828679198</v>
      </c>
      <c r="J43" s="236">
        <v>3.344764094359693</v>
      </c>
      <c r="K43" s="149"/>
      <c r="M43" s="149"/>
      <c r="N43" s="149"/>
      <c r="O43" s="149"/>
      <c r="P43" s="149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37">
        <v>40404.908784318737</v>
      </c>
      <c r="C44" s="237">
        <v>41992.424979118587</v>
      </c>
      <c r="D44" s="237">
        <v>42183.521087070483</v>
      </c>
      <c r="E44" s="237">
        <v>191.09610795189656</v>
      </c>
      <c r="F44" s="237">
        <v>1778.612302751746</v>
      </c>
      <c r="G44" s="238">
        <v>0.45507280907668246</v>
      </c>
      <c r="H44" s="238">
        <v>3.6232812732476987</v>
      </c>
      <c r="I44" s="238">
        <v>4.539185851581081</v>
      </c>
      <c r="J44" s="239">
        <v>4.4019708403401552</v>
      </c>
      <c r="K44" s="149"/>
      <c r="M44" s="149"/>
      <c r="N44" s="149"/>
      <c r="O44" s="149"/>
      <c r="P44" s="149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37">
        <v>9688.8083823665002</v>
      </c>
      <c r="C45" s="237">
        <v>9637.9459884594962</v>
      </c>
      <c r="D45" s="237">
        <v>9629.6672980530529</v>
      </c>
      <c r="E45" s="237">
        <v>-8.2786904064432747</v>
      </c>
      <c r="F45" s="237">
        <v>-59.141084313447209</v>
      </c>
      <c r="G45" s="238">
        <v>-8.5896833374619064E-2</v>
      </c>
      <c r="H45" s="238">
        <v>1.5836313248627505</v>
      </c>
      <c r="I45" s="238">
        <v>-0.24741743394956472</v>
      </c>
      <c r="J45" s="239">
        <v>-0.61040617152758614</v>
      </c>
      <c r="K45" s="149"/>
      <c r="M45" s="149"/>
      <c r="N45" s="149"/>
      <c r="O45" s="149"/>
      <c r="P45" s="149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107</v>
      </c>
      <c r="B46" s="237">
        <v>2400.1207526840062</v>
      </c>
      <c r="C46" s="237">
        <v>2415.0280766332639</v>
      </c>
      <c r="D46" s="237">
        <v>2436.44457672415</v>
      </c>
      <c r="E46" s="237">
        <v>21.416500090886075</v>
      </c>
      <c r="F46" s="237">
        <v>36.323824040143791</v>
      </c>
      <c r="G46" s="238">
        <v>0.88680128807207836</v>
      </c>
      <c r="H46" s="238">
        <v>2.3367712732114114</v>
      </c>
      <c r="I46" s="238">
        <v>-0.31985004436342024</v>
      </c>
      <c r="J46" s="239">
        <v>1.5134165228780176</v>
      </c>
      <c r="K46" s="149"/>
      <c r="M46" s="149"/>
      <c r="N46" s="149"/>
      <c r="O46" s="149"/>
      <c r="P46" s="149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127</v>
      </c>
      <c r="B47" s="234">
        <v>6654.8704780517637</v>
      </c>
      <c r="C47" s="234">
        <v>6408.5666883090453</v>
      </c>
      <c r="D47" s="234">
        <v>6419.5840469244367</v>
      </c>
      <c r="E47" s="234">
        <v>11.017358615391458</v>
      </c>
      <c r="F47" s="234">
        <v>-235.28643112732698</v>
      </c>
      <c r="G47" s="235">
        <v>0.17191611090652259</v>
      </c>
      <c r="H47" s="235">
        <v>-3.3502773903237255</v>
      </c>
      <c r="I47" s="235">
        <v>-4.0854261734298802</v>
      </c>
      <c r="J47" s="236">
        <v>-3.5355523733079224</v>
      </c>
      <c r="K47" s="149"/>
      <c r="M47" s="149"/>
      <c r="N47" s="149"/>
      <c r="O47" s="149"/>
      <c r="P47" s="149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3">
        <v>914.36646599999995</v>
      </c>
      <c r="C48" s="243">
        <v>542.59450427855495</v>
      </c>
      <c r="D48" s="243">
        <v>458.88169786902506</v>
      </c>
      <c r="E48" s="243">
        <v>-83.71280640952989</v>
      </c>
      <c r="F48" s="243">
        <v>-455.48476813097489</v>
      </c>
      <c r="G48" s="244">
        <v>-15.428244434734211</v>
      </c>
      <c r="H48" s="244">
        <v>-34.010707779999144</v>
      </c>
      <c r="I48" s="244">
        <v>-41.370263049061492</v>
      </c>
      <c r="J48" s="248">
        <v>-49.814246811078362</v>
      </c>
      <c r="K48" s="149"/>
      <c r="M48" s="149"/>
      <c r="N48" s="149"/>
      <c r="O48" s="149"/>
      <c r="P48" s="149"/>
      <c r="Q48" s="150"/>
      <c r="R48" s="150"/>
      <c r="S48" s="150"/>
      <c r="T48" s="150"/>
      <c r="U48" s="150"/>
      <c r="V48" s="150"/>
      <c r="W48" s="150"/>
      <c r="X48" s="150"/>
    </row>
    <row r="49" spans="3:21">
      <c r="E49" s="246"/>
      <c r="F49" s="246"/>
      <c r="K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3"/>
    </row>
    <row r="51" spans="3:21">
      <c r="C51" s="233"/>
    </row>
    <row r="52" spans="3:21">
      <c r="C52" s="233"/>
      <c r="H52" s="149"/>
      <c r="I52" s="149"/>
      <c r="J52" s="149"/>
    </row>
    <row r="53" spans="3:21">
      <c r="C53" s="233"/>
      <c r="H53" s="149"/>
      <c r="I53" s="149"/>
      <c r="J53" s="149"/>
    </row>
    <row r="54" spans="3:21">
      <c r="C54" s="233"/>
    </row>
    <row r="55" spans="3:21">
      <c r="C55" s="233"/>
    </row>
    <row r="56" spans="3:21">
      <c r="C56" s="233"/>
    </row>
    <row r="57" spans="3:21">
      <c r="C57" s="233"/>
    </row>
    <row r="58" spans="3:21">
      <c r="C58" s="233"/>
    </row>
    <row r="59" spans="3:21">
      <c r="C59" s="233"/>
    </row>
    <row r="60" spans="3:21">
      <c r="C60" s="233"/>
    </row>
    <row r="61" spans="3:21">
      <c r="C61" s="233"/>
    </row>
    <row r="62" spans="3:21">
      <c r="C62" s="233"/>
    </row>
    <row r="63" spans="3:21">
      <c r="C63" s="233"/>
    </row>
    <row r="64" spans="3:21">
      <c r="C64" s="233"/>
    </row>
    <row r="65" spans="3:3">
      <c r="C65" s="233"/>
    </row>
    <row r="66" spans="3:3">
      <c r="C66" s="233"/>
    </row>
    <row r="67" spans="3:3">
      <c r="C67" s="233"/>
    </row>
    <row r="68" spans="3:3">
      <c r="C68" s="233"/>
    </row>
    <row r="69" spans="3:3">
      <c r="C69" s="233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zoomScale="90" zoomScaleNormal="90" workbookViewId="0">
      <selection activeCell="C11" sqref="C11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32" t="s">
        <v>110</v>
      </c>
    </row>
    <row r="2" spans="1:6" ht="17.25" thickBot="1">
      <c r="A2" s="51" t="s">
        <v>36</v>
      </c>
      <c r="B2" s="197">
        <v>43889</v>
      </c>
      <c r="C2" s="197">
        <v>43921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3.75</v>
      </c>
      <c r="C4" s="102">
        <v>3.75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7.5</v>
      </c>
      <c r="C6" s="102">
        <v>7.5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8.5</v>
      </c>
      <c r="C8" s="102">
        <v>8.5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6.7306474881090841</v>
      </c>
      <c r="C10" s="102">
        <v>6.6532801900921701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3.5921451944789911</v>
      </c>
      <c r="C12" s="102">
        <v>3.4879956628804214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117</v>
      </c>
      <c r="B14" s="135">
        <f>B2</f>
        <v>43889</v>
      </c>
      <c r="C14" s="197">
        <f>C2</f>
        <v>43921</v>
      </c>
    </row>
    <row r="15" spans="1:6" ht="15.75">
      <c r="A15" s="52"/>
      <c r="B15" s="83"/>
      <c r="C15" s="83"/>
    </row>
    <row r="16" spans="1:6" ht="15.75">
      <c r="A16" s="52" t="s">
        <v>116</v>
      </c>
      <c r="B16" s="132">
        <v>32355.739999999998</v>
      </c>
      <c r="C16" s="132">
        <v>34673.51393547</v>
      </c>
      <c r="D16" s="247"/>
      <c r="E16" s="134"/>
      <c r="F16" s="134"/>
    </row>
    <row r="17" spans="1:7" ht="15.75">
      <c r="A17" s="52" t="s">
        <v>46</v>
      </c>
      <c r="B17" s="132">
        <v>-2016.4710516599953</v>
      </c>
      <c r="C17" s="132">
        <v>2317.7762754200012</v>
      </c>
      <c r="E17" s="216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43889</v>
      </c>
      <c r="C19" s="197">
        <f>C2</f>
        <v>43921</v>
      </c>
    </row>
    <row r="20" spans="1:7" ht="15.75">
      <c r="A20" s="52"/>
      <c r="B20" s="83"/>
      <c r="C20" s="83"/>
    </row>
    <row r="21" spans="1:7" ht="16.5">
      <c r="A21" s="53" t="s">
        <v>111</v>
      </c>
      <c r="B21" s="200">
        <v>15.0505</v>
      </c>
      <c r="C21" s="200">
        <v>14.9276</v>
      </c>
    </row>
    <row r="22" spans="1:7" ht="15.75">
      <c r="A22" s="52" t="s">
        <v>114</v>
      </c>
      <c r="B22" s="200">
        <f>1/B21</f>
        <v>6.6442975316434671E-2</v>
      </c>
      <c r="C22" s="200">
        <f>1/C21</f>
        <v>6.6990005091240382E-2</v>
      </c>
      <c r="E22" s="137"/>
    </row>
    <row r="23" spans="1:7" ht="16.5">
      <c r="A23" s="53" t="s">
        <v>112</v>
      </c>
      <c r="B23" s="200">
        <v>21.001300000000001</v>
      </c>
      <c r="C23" s="200">
        <v>20.53125</v>
      </c>
    </row>
    <row r="24" spans="1:7" ht="15.75">
      <c r="A24" s="52" t="s">
        <v>115</v>
      </c>
      <c r="B24" s="200">
        <f>1/B23</f>
        <v>4.7616099955717028E-2</v>
      </c>
      <c r="C24" s="200">
        <f>1/C23</f>
        <v>4.8706240487062402E-2</v>
      </c>
      <c r="F24" s="103"/>
      <c r="G24" s="103"/>
    </row>
    <row r="25" spans="1:7" ht="16.5">
      <c r="A25" s="53" t="s">
        <v>47</v>
      </c>
      <c r="B25" s="200">
        <v>7.0563000000000002</v>
      </c>
      <c r="C25" s="200">
        <v>7.4150999999999998</v>
      </c>
    </row>
    <row r="26" spans="1:7" ht="15.75">
      <c r="A26" s="52" t="s">
        <v>113</v>
      </c>
      <c r="B26" s="200">
        <f>1/B25</f>
        <v>0.14171733061236058</v>
      </c>
      <c r="C26" s="200">
        <f>1/C25</f>
        <v>0.13485994794406009</v>
      </c>
    </row>
    <row r="27" spans="1:7" ht="16.5">
      <c r="A27" s="53" t="s">
        <v>48</v>
      </c>
      <c r="B27" s="200">
        <v>18.292899999999999</v>
      </c>
      <c r="C27" s="200">
        <v>17.502700000000001</v>
      </c>
    </row>
    <row r="28" spans="1:7" ht="15.75">
      <c r="A28" s="52" t="s">
        <v>49</v>
      </c>
      <c r="B28" s="200">
        <f>1/B27</f>
        <v>5.4666017963253502E-2</v>
      </c>
      <c r="C28" s="200">
        <f>1/C27</f>
        <v>5.7134042176349931E-2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43889</v>
      </c>
      <c r="C30" s="197">
        <f>C2</f>
        <v>43921</v>
      </c>
    </row>
    <row r="31" spans="1:7" ht="15.75">
      <c r="A31" s="52"/>
      <c r="B31" s="84"/>
      <c r="C31" s="245"/>
    </row>
    <row r="32" spans="1:7" ht="15.75">
      <c r="A32" s="52" t="s">
        <v>43</v>
      </c>
      <c r="B32" s="16">
        <v>2.727645856532007</v>
      </c>
      <c r="C32" s="16">
        <v>3.1325787630817672</v>
      </c>
    </row>
    <row r="33" spans="1:4" ht="15.75">
      <c r="A33" s="52" t="s">
        <v>44</v>
      </c>
      <c r="B33" s="16">
        <v>1.3097374335198282</v>
      </c>
      <c r="C33" s="16">
        <v>1.8077752114721051</v>
      </c>
      <c r="D33" s="133"/>
    </row>
    <row r="34" spans="1:4" ht="16.5" thickBot="1">
      <c r="A34" s="54" t="s">
        <v>45</v>
      </c>
      <c r="B34" s="85">
        <v>0.37180710206537526</v>
      </c>
      <c r="C34" s="85">
        <v>0.49159912025147889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90" zoomScaleNormal="90" workbookViewId="0">
      <selection activeCell="K17" sqref="K17"/>
    </sheetView>
  </sheetViews>
  <sheetFormatPr defaultRowHeight="15"/>
  <cols>
    <col min="1" max="16384" width="9.140625" style="214"/>
  </cols>
  <sheetData>
    <row r="1" spans="2:2">
      <c r="B1" s="213" t="s">
        <v>118</v>
      </c>
    </row>
    <row r="15" spans="2:2">
      <c r="B15" s="213" t="s">
        <v>119</v>
      </c>
    </row>
    <row r="30" spans="2:2">
      <c r="B30" s="215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abSelected="1" zoomScale="80" zoomScaleNormal="80" workbookViewId="0">
      <selection activeCell="L1" sqref="L1:T1048576"/>
    </sheetView>
  </sheetViews>
  <sheetFormatPr defaultRowHeight="12.75"/>
  <cols>
    <col min="1" max="1" width="52.42578125" style="104" customWidth="1"/>
    <col min="2" max="10" width="12.28515625" style="104" customWidth="1"/>
    <col min="11" max="11" width="4.85546875" style="149" customWidth="1"/>
    <col min="12" max="12" width="5.7109375" style="149" customWidth="1"/>
    <col min="13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91" t="s">
        <v>98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27" ht="19.5" customHeight="1">
      <c r="A2" s="293" t="s">
        <v>122</v>
      </c>
      <c r="B2" s="294"/>
      <c r="C2" s="294"/>
      <c r="D2" s="294"/>
      <c r="E2" s="294"/>
      <c r="F2" s="294"/>
      <c r="G2" s="294"/>
      <c r="H2" s="294"/>
      <c r="I2" s="294"/>
      <c r="J2" s="295"/>
    </row>
    <row r="3" spans="1:27" ht="19.5" customHeight="1">
      <c r="A3" s="296"/>
      <c r="B3" s="297"/>
      <c r="C3" s="297"/>
      <c r="D3" s="297"/>
      <c r="E3" s="297"/>
      <c r="F3" s="297"/>
      <c r="G3" s="297"/>
      <c r="H3" s="297"/>
      <c r="I3" s="297"/>
      <c r="J3" s="298"/>
    </row>
    <row r="4" spans="1:27" ht="16.5">
      <c r="A4" s="114"/>
      <c r="B4" s="299" t="s">
        <v>95</v>
      </c>
      <c r="C4" s="301"/>
      <c r="D4" s="300"/>
      <c r="E4" s="299" t="s">
        <v>1</v>
      </c>
      <c r="F4" s="300"/>
      <c r="G4" s="115" t="s">
        <v>2</v>
      </c>
      <c r="H4" s="299" t="s">
        <v>93</v>
      </c>
      <c r="I4" s="301"/>
      <c r="J4" s="302"/>
    </row>
    <row r="5" spans="1:27" ht="17.25" thickBot="1">
      <c r="A5" s="116"/>
      <c r="B5" s="163">
        <v>43861</v>
      </c>
      <c r="C5" s="145">
        <v>44255</v>
      </c>
      <c r="D5" s="145">
        <v>44286</v>
      </c>
      <c r="E5" s="146" t="s">
        <v>4</v>
      </c>
      <c r="F5" s="138" t="s">
        <v>5</v>
      </c>
      <c r="G5" s="146" t="s">
        <v>4</v>
      </c>
      <c r="H5" s="198">
        <v>44227</v>
      </c>
      <c r="I5" s="198">
        <v>44255</v>
      </c>
      <c r="J5" s="199">
        <v>44286</v>
      </c>
    </row>
    <row r="6" spans="1:27" ht="17.25" thickTop="1">
      <c r="A6" s="119" t="s">
        <v>50</v>
      </c>
      <c r="B6" s="217">
        <v>37841.874168769813</v>
      </c>
      <c r="C6" s="175">
        <v>32468.565281038667</v>
      </c>
      <c r="D6" s="175">
        <v>36249.040097041237</v>
      </c>
      <c r="E6" s="175">
        <v>3780.4748160025702</v>
      </c>
      <c r="F6" s="175">
        <v>-1592.8340717285755</v>
      </c>
      <c r="G6" s="175">
        <v>11.643492046167907</v>
      </c>
      <c r="H6" s="175">
        <v>6.2597503040161371</v>
      </c>
      <c r="I6" s="175">
        <v>-3.689220929265062</v>
      </c>
      <c r="J6" s="219">
        <v>-4.2091838914339803</v>
      </c>
      <c r="X6" s="149"/>
      <c r="Y6" s="149"/>
      <c r="Z6" s="149"/>
      <c r="AA6" s="149"/>
    </row>
    <row r="7" spans="1:27" ht="16.5">
      <c r="A7" s="119" t="s">
        <v>51</v>
      </c>
      <c r="B7" s="177">
        <v>33071.955854949811</v>
      </c>
      <c r="C7" s="175">
        <v>32367.141574838668</v>
      </c>
      <c r="D7" s="175">
        <v>34682.378087211226</v>
      </c>
      <c r="E7" s="175">
        <v>2315.2365123725576</v>
      </c>
      <c r="F7" s="175">
        <v>1610.422232261415</v>
      </c>
      <c r="G7" s="175">
        <v>7.1530459587211652</v>
      </c>
      <c r="H7" s="175">
        <v>10.587470098452982</v>
      </c>
      <c r="I7" s="175">
        <v>0.38235595958629176</v>
      </c>
      <c r="J7" s="219">
        <v>4.8694496307522854</v>
      </c>
      <c r="X7" s="149"/>
      <c r="Y7" s="149"/>
      <c r="Z7" s="149"/>
      <c r="AA7" s="149"/>
    </row>
    <row r="8" spans="1:27" ht="16.5">
      <c r="A8" s="107" t="s">
        <v>52</v>
      </c>
      <c r="B8" s="181">
        <v>16845.045680250001</v>
      </c>
      <c r="C8" s="179">
        <v>9987.3998937400011</v>
      </c>
      <c r="D8" s="179">
        <v>10524.773755670001</v>
      </c>
      <c r="E8" s="179">
        <v>537.3738619300002</v>
      </c>
      <c r="F8" s="179">
        <v>-6320.2719245799999</v>
      </c>
      <c r="G8" s="179">
        <v>5.3805181293163287</v>
      </c>
      <c r="H8" s="179">
        <v>-12.6098855268514</v>
      </c>
      <c r="I8" s="179">
        <v>-23.935997824584547</v>
      </c>
      <c r="J8" s="220">
        <v>-37.52006402683854</v>
      </c>
      <c r="X8" s="149"/>
      <c r="Y8" s="149"/>
      <c r="Z8" s="149"/>
      <c r="AA8" s="149"/>
    </row>
    <row r="9" spans="1:27" ht="16.5">
      <c r="A9" s="107" t="s">
        <v>53</v>
      </c>
      <c r="B9" s="181">
        <v>16096.049481880002</v>
      </c>
      <c r="C9" s="179">
        <v>22281.887025309992</v>
      </c>
      <c r="D9" s="179">
        <v>24051.420118310001</v>
      </c>
      <c r="E9" s="179">
        <v>1769.5330930000091</v>
      </c>
      <c r="F9" s="179">
        <v>7955.3706364299996</v>
      </c>
      <c r="G9" s="179">
        <v>7.9415764517161307</v>
      </c>
      <c r="H9" s="179">
        <v>25.442234602332434</v>
      </c>
      <c r="I9" s="179">
        <v>17.203898748840587</v>
      </c>
      <c r="J9" s="220">
        <v>49.424367422488956</v>
      </c>
      <c r="X9" s="149"/>
      <c r="Y9" s="149"/>
      <c r="Z9" s="149"/>
      <c r="AA9" s="149"/>
    </row>
    <row r="10" spans="1:27" ht="16.5">
      <c r="A10" s="107" t="s">
        <v>54</v>
      </c>
      <c r="B10" s="181">
        <v>130.86069281980252</v>
      </c>
      <c r="C10" s="179">
        <v>97.854655788675473</v>
      </c>
      <c r="D10" s="179">
        <v>106.18421323122089</v>
      </c>
      <c r="E10" s="179">
        <v>8.329557442545422</v>
      </c>
      <c r="F10" s="179">
        <v>-24.676479588581628</v>
      </c>
      <c r="G10" s="179">
        <v>8.5121728500417362</v>
      </c>
      <c r="H10" s="179">
        <v>-43.948552224203638</v>
      </c>
      <c r="I10" s="179">
        <v>-4.4205961339723387</v>
      </c>
      <c r="J10" s="220">
        <v>-18.857060173570659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1</v>
      </c>
      <c r="I11" s="179">
        <v>2</v>
      </c>
      <c r="J11" s="220">
        <v>3</v>
      </c>
      <c r="X11" s="149"/>
      <c r="Y11" s="149"/>
      <c r="Z11" s="149"/>
      <c r="AA11" s="149"/>
    </row>
    <row r="12" spans="1:27" ht="16.5">
      <c r="A12" s="119" t="s">
        <v>55</v>
      </c>
      <c r="B12" s="177">
        <v>4769.9183138200005</v>
      </c>
      <c r="C12" s="175">
        <v>101.42370620000001</v>
      </c>
      <c r="D12" s="175">
        <v>1566.6620098300132</v>
      </c>
      <c r="E12" s="175">
        <v>1465.2383036300132</v>
      </c>
      <c r="F12" s="175">
        <v>-3203.2563039899874</v>
      </c>
      <c r="G12" s="175">
        <v>1444.6704409920419</v>
      </c>
      <c r="H12" s="175">
        <v>-56.175485264665433</v>
      </c>
      <c r="I12" s="175">
        <v>-93.093054722313255</v>
      </c>
      <c r="J12" s="178">
        <v>-67.155370244163606</v>
      </c>
      <c r="X12" s="149"/>
      <c r="Y12" s="149"/>
      <c r="Z12" s="149"/>
      <c r="AA12" s="149"/>
    </row>
    <row r="13" spans="1:27" ht="16.5">
      <c r="A13" s="107" t="s">
        <v>56</v>
      </c>
      <c r="B13" s="181">
        <v>1678.7272669199999</v>
      </c>
      <c r="C13" s="179">
        <v>4.9999999999999998E-8</v>
      </c>
      <c r="D13" s="179">
        <v>9.2190295600132295</v>
      </c>
      <c r="E13" s="179">
        <v>9.2190295100132289</v>
      </c>
      <c r="F13" s="179">
        <v>-1669.5082373599867</v>
      </c>
      <c r="G13" s="179">
        <v>18438059020.026459</v>
      </c>
      <c r="H13" s="179">
        <v>-59.068587780816543</v>
      </c>
      <c r="I13" s="179">
        <v>-99.999999996376474</v>
      </c>
      <c r="J13" s="182">
        <v>-99.450832202366755</v>
      </c>
      <c r="X13" s="149"/>
      <c r="Y13" s="149"/>
      <c r="Z13" s="149"/>
      <c r="AA13" s="149"/>
    </row>
    <row r="14" spans="1:27" ht="16.5">
      <c r="A14" s="107" t="s">
        <v>57</v>
      </c>
      <c r="B14" s="181">
        <v>3002.2067223399999</v>
      </c>
      <c r="C14" s="181">
        <v>0</v>
      </c>
      <c r="D14" s="181">
        <v>1453.9005866</v>
      </c>
      <c r="E14" s="181">
        <v>1453.9005866</v>
      </c>
      <c r="F14" s="181">
        <v>-1548.3061357399999</v>
      </c>
      <c r="G14" s="181">
        <v>0</v>
      </c>
      <c r="H14" s="181">
        <v>0</v>
      </c>
      <c r="I14" s="181">
        <v>0</v>
      </c>
      <c r="J14" s="182">
        <v>-51.572269298404905</v>
      </c>
      <c r="X14" s="149"/>
      <c r="Y14" s="149"/>
      <c r="Z14" s="149"/>
      <c r="AA14" s="149"/>
    </row>
    <row r="15" spans="1:27" ht="16.5">
      <c r="A15" s="107" t="s">
        <v>58</v>
      </c>
      <c r="B15" s="181">
        <v>88.984324560000005</v>
      </c>
      <c r="C15" s="179">
        <v>101.42370615000002</v>
      </c>
      <c r="D15" s="179">
        <v>103.54239367</v>
      </c>
      <c r="E15" s="179">
        <v>2.1186875199999804</v>
      </c>
      <c r="F15" s="179">
        <v>14.558069109999991</v>
      </c>
      <c r="G15" s="179">
        <v>2.0889470523455032</v>
      </c>
      <c r="H15" s="179">
        <v>11.084714761018262</v>
      </c>
      <c r="I15" s="179">
        <v>14.526314295737805</v>
      </c>
      <c r="J15" s="220">
        <v>16.36026253161458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0"/>
      <c r="X16" s="149"/>
      <c r="Y16" s="149"/>
      <c r="Z16" s="149"/>
      <c r="AA16" s="149"/>
    </row>
    <row r="17" spans="1:27" ht="16.5">
      <c r="A17" s="119" t="s">
        <v>59</v>
      </c>
      <c r="B17" s="177">
        <v>37841.931857409836</v>
      </c>
      <c r="C17" s="175">
        <v>32468.622969728687</v>
      </c>
      <c r="D17" s="175">
        <v>36249.097785591221</v>
      </c>
      <c r="E17" s="175">
        <v>3780.4748158625334</v>
      </c>
      <c r="F17" s="175">
        <v>-1592.8340718186155</v>
      </c>
      <c r="G17" s="175">
        <v>11.643471358139095</v>
      </c>
      <c r="H17" s="175">
        <v>6.2597394416733039</v>
      </c>
      <c r="I17" s="175">
        <v>-3.6892146158847794</v>
      </c>
      <c r="J17" s="219">
        <v>-4.2091774749251414</v>
      </c>
      <c r="X17" s="149"/>
      <c r="Y17" s="149"/>
      <c r="Z17" s="149"/>
      <c r="AA17" s="149"/>
    </row>
    <row r="18" spans="1:27" ht="16.5">
      <c r="A18" s="119" t="s">
        <v>60</v>
      </c>
      <c r="B18" s="177">
        <v>7800.1628773900011</v>
      </c>
      <c r="C18" s="175">
        <v>6655.2544634500009</v>
      </c>
      <c r="D18" s="175">
        <v>10842.723358640002</v>
      </c>
      <c r="E18" s="175">
        <v>4187.4688951900007</v>
      </c>
      <c r="F18" s="175">
        <v>3042.5604812500005</v>
      </c>
      <c r="G18" s="175">
        <v>62.919741359059458</v>
      </c>
      <c r="H18" s="175">
        <v>6.5080928628257197</v>
      </c>
      <c r="I18" s="175">
        <v>16.520290578845405</v>
      </c>
      <c r="J18" s="219">
        <v>39.006371137060995</v>
      </c>
      <c r="X18" s="149"/>
      <c r="Y18" s="149"/>
      <c r="Z18" s="149"/>
      <c r="AA18" s="149"/>
    </row>
    <row r="19" spans="1:27" ht="16.5">
      <c r="A19" s="107" t="s">
        <v>61</v>
      </c>
      <c r="B19" s="181">
        <v>4079.4569403700002</v>
      </c>
      <c r="C19" s="179">
        <v>4280.1239569000008</v>
      </c>
      <c r="D19" s="179">
        <v>4416.3724165100002</v>
      </c>
      <c r="E19" s="179">
        <v>136.24845960999937</v>
      </c>
      <c r="F19" s="179">
        <v>336.91547614000001</v>
      </c>
      <c r="G19" s="179">
        <v>3.1832830306316851</v>
      </c>
      <c r="H19" s="179">
        <v>6.0900912727824874</v>
      </c>
      <c r="I19" s="179">
        <v>7.072212521681692</v>
      </c>
      <c r="J19" s="220">
        <v>8.258831532352005</v>
      </c>
      <c r="X19" s="149"/>
      <c r="Y19" s="149"/>
      <c r="Z19" s="149"/>
      <c r="AA19" s="149"/>
    </row>
    <row r="20" spans="1:27" ht="16.5">
      <c r="A20" s="107" t="s">
        <v>62</v>
      </c>
      <c r="B20" s="181">
        <v>3720.7059370200009</v>
      </c>
      <c r="C20" s="181">
        <v>2375.1305065500005</v>
      </c>
      <c r="D20" s="181">
        <v>6426.3509421300014</v>
      </c>
      <c r="E20" s="181">
        <v>4051.2204355800009</v>
      </c>
      <c r="F20" s="181">
        <v>2705.6450051100005</v>
      </c>
      <c r="G20" s="181">
        <v>170.56832979946887</v>
      </c>
      <c r="H20" s="181">
        <v>7.1017238622885372</v>
      </c>
      <c r="I20" s="181">
        <v>38.552010186956608</v>
      </c>
      <c r="J20" s="182">
        <v>72.718592947364556</v>
      </c>
      <c r="X20" s="149"/>
      <c r="Y20" s="149"/>
      <c r="Z20" s="149"/>
      <c r="AA20" s="149"/>
    </row>
    <row r="21" spans="1:27" ht="16.5">
      <c r="A21" s="107" t="s">
        <v>63</v>
      </c>
      <c r="B21" s="181">
        <v>18965.031249800002</v>
      </c>
      <c r="C21" s="179">
        <v>15135.150232739998</v>
      </c>
      <c r="D21" s="179">
        <v>13710.97083341</v>
      </c>
      <c r="E21" s="179">
        <v>-1424.179399329998</v>
      </c>
      <c r="F21" s="179">
        <v>-5254.0604163900025</v>
      </c>
      <c r="G21" s="179">
        <v>-9.4097473591589988</v>
      </c>
      <c r="H21" s="179">
        <v>-0.3384463979798511</v>
      </c>
      <c r="I21" s="179">
        <v>-13.812830709128747</v>
      </c>
      <c r="J21" s="220">
        <v>-27.703937563748596</v>
      </c>
      <c r="X21" s="149"/>
      <c r="Y21" s="149"/>
      <c r="Z21" s="149"/>
      <c r="AA21" s="149"/>
    </row>
    <row r="22" spans="1:27" ht="16.5">
      <c r="A22" s="119" t="s">
        <v>64</v>
      </c>
      <c r="B22" s="177">
        <v>7885.9358299200003</v>
      </c>
      <c r="C22" s="177">
        <v>5386.8253675200003</v>
      </c>
      <c r="D22" s="177">
        <v>4319.8600717500003</v>
      </c>
      <c r="E22" s="177">
        <v>-1066.96529577</v>
      </c>
      <c r="F22" s="177">
        <v>-3566.07575817</v>
      </c>
      <c r="G22" s="177">
        <v>-19.806940507173181</v>
      </c>
      <c r="H22" s="177">
        <v>-4.4916005980951326</v>
      </c>
      <c r="I22" s="177">
        <v>-28.190795746634407</v>
      </c>
      <c r="J22" s="178">
        <v>-45.220704746797011</v>
      </c>
      <c r="X22" s="149"/>
      <c r="Y22" s="149"/>
      <c r="Z22" s="149"/>
      <c r="AA22" s="149"/>
    </row>
    <row r="23" spans="1:27" ht="16.5">
      <c r="A23" s="121" t="s">
        <v>104</v>
      </c>
      <c r="B23" s="177">
        <v>11079.095419880001</v>
      </c>
      <c r="C23" s="177">
        <v>9748.3248652199982</v>
      </c>
      <c r="D23" s="177">
        <v>9391.1107616599984</v>
      </c>
      <c r="E23" s="177">
        <v>-357.21410355999978</v>
      </c>
      <c r="F23" s="177">
        <v>-1687.9846582200025</v>
      </c>
      <c r="G23" s="177">
        <v>-3.6643639650794313</v>
      </c>
      <c r="H23" s="177">
        <v>3.0045798673182134</v>
      </c>
      <c r="I23" s="177">
        <v>-3.090573100022624</v>
      </c>
      <c r="J23" s="178">
        <v>-15.235762435903681</v>
      </c>
      <c r="X23" s="149"/>
      <c r="Y23" s="149"/>
      <c r="Z23" s="149"/>
      <c r="AA23" s="149"/>
    </row>
    <row r="24" spans="1:27" ht="16.5">
      <c r="A24" s="121" t="s">
        <v>65</v>
      </c>
      <c r="B24" s="177">
        <v>3579.4670397445202</v>
      </c>
      <c r="C24" s="218">
        <v>2999.5737855920765</v>
      </c>
      <c r="D24" s="218">
        <v>2975.0846021149641</v>
      </c>
      <c r="E24" s="218">
        <v>-24.489183477112419</v>
      </c>
      <c r="F24" s="218">
        <v>-604.38243762955608</v>
      </c>
      <c r="G24" s="218">
        <v>-0.81642210619195055</v>
      </c>
      <c r="H24" s="218">
        <v>3.0949800202074442</v>
      </c>
      <c r="I24" s="218">
        <v>-3.7833389516138141</v>
      </c>
      <c r="J24" s="178">
        <v>-16.884704647893429</v>
      </c>
      <c r="X24" s="149"/>
      <c r="Y24" s="149"/>
      <c r="Z24" s="149"/>
      <c r="AA24" s="149"/>
    </row>
    <row r="25" spans="1:27" ht="16.5">
      <c r="A25" s="121" t="s">
        <v>103</v>
      </c>
      <c r="B25" s="177">
        <v>8326.5238374400269</v>
      </c>
      <c r="C25" s="177">
        <v>8647.62052030001</v>
      </c>
      <c r="D25" s="177">
        <v>9396.4419865699983</v>
      </c>
      <c r="E25" s="177">
        <v>748.82146626998838</v>
      </c>
      <c r="F25" s="177">
        <v>1069.9181491299714</v>
      </c>
      <c r="G25" s="177">
        <v>8.6592775956363113</v>
      </c>
      <c r="H25" s="177">
        <v>20.167084955040565</v>
      </c>
      <c r="I25" s="177">
        <v>6.5850420324249797</v>
      </c>
      <c r="J25" s="178">
        <v>12.849517638070139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-829.25314696471787</v>
      </c>
      <c r="C26" s="185">
        <v>-968.97603235340125</v>
      </c>
      <c r="D26" s="185">
        <v>-676.1229951437424</v>
      </c>
      <c r="E26" s="185">
        <v>292.85303720965885</v>
      </c>
      <c r="F26" s="185">
        <v>153.13015182097547</v>
      </c>
      <c r="G26" s="185">
        <v>-30.222939209176502</v>
      </c>
      <c r="H26" s="185">
        <v>-16.17092846293599</v>
      </c>
      <c r="I26" s="185">
        <v>22.501356113734644</v>
      </c>
      <c r="J26" s="186">
        <v>-18.466032041177243</v>
      </c>
      <c r="X26" s="149"/>
      <c r="Y26" s="149"/>
      <c r="Z26" s="149"/>
      <c r="AA26" s="149"/>
    </row>
    <row r="27" spans="1:27" ht="16.5" hidden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X27" s="149"/>
      <c r="Y27" s="149"/>
      <c r="Z27" s="149"/>
      <c r="AA27" s="149"/>
    </row>
    <row r="28" spans="1:27">
      <c r="A28" s="108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3.5" thickBot="1">
      <c r="A29" s="109"/>
      <c r="B29" s="122"/>
      <c r="C29" s="122"/>
      <c r="D29" s="122"/>
      <c r="E29" s="122"/>
      <c r="F29" s="122"/>
      <c r="G29" s="122"/>
      <c r="H29" s="108"/>
      <c r="I29" s="108"/>
      <c r="J29" s="108"/>
    </row>
    <row r="30" spans="1:27" ht="19.5" customHeight="1">
      <c r="A30" s="293" t="s">
        <v>102</v>
      </c>
      <c r="B30" s="294"/>
      <c r="C30" s="294"/>
      <c r="D30" s="294"/>
      <c r="E30" s="294"/>
      <c r="F30" s="294"/>
      <c r="G30" s="294"/>
      <c r="H30" s="294"/>
      <c r="I30" s="294"/>
      <c r="J30" s="295"/>
    </row>
    <row r="31" spans="1:27" ht="19.5" customHeight="1">
      <c r="A31" s="296"/>
      <c r="B31" s="297"/>
      <c r="C31" s="297"/>
      <c r="D31" s="297"/>
      <c r="E31" s="297"/>
      <c r="F31" s="297"/>
      <c r="G31" s="297"/>
      <c r="H31" s="297"/>
      <c r="I31" s="297"/>
      <c r="J31" s="298"/>
    </row>
    <row r="32" spans="1:27" ht="16.5">
      <c r="A32" s="140"/>
      <c r="B32" s="299" t="str">
        <f>B4</f>
        <v>N$ Million</v>
      </c>
      <c r="C32" s="301"/>
      <c r="D32" s="300"/>
      <c r="E32" s="299" t="s">
        <v>1</v>
      </c>
      <c r="F32" s="300"/>
      <c r="G32" s="144" t="s">
        <v>2</v>
      </c>
      <c r="H32" s="299" t="str">
        <f>H4</f>
        <v>Annual percentage change</v>
      </c>
      <c r="I32" s="301"/>
      <c r="J32" s="302"/>
    </row>
    <row r="33" spans="1:27" ht="17.25" thickBot="1">
      <c r="A33" s="141"/>
      <c r="B33" s="146">
        <f>B5</f>
        <v>43861</v>
      </c>
      <c r="C33" s="146">
        <f>C5</f>
        <v>44255</v>
      </c>
      <c r="D33" s="117">
        <f>D5</f>
        <v>44286</v>
      </c>
      <c r="E33" s="146" t="s">
        <v>4</v>
      </c>
      <c r="F33" s="138" t="s">
        <v>5</v>
      </c>
      <c r="G33" s="146" t="s">
        <v>4</v>
      </c>
      <c r="H33" s="118">
        <f>H5</f>
        <v>44227</v>
      </c>
      <c r="I33" s="147">
        <f>I5</f>
        <v>44255</v>
      </c>
      <c r="J33" s="136">
        <f>J5</f>
        <v>44286</v>
      </c>
    </row>
    <row r="34" spans="1:27" ht="17.25" thickTop="1">
      <c r="A34" s="142" t="s">
        <v>50</v>
      </c>
      <c r="B34" s="221">
        <v>159470.64043089512</v>
      </c>
      <c r="C34" s="222">
        <v>166381.2631418636</v>
      </c>
      <c r="D34" s="222">
        <v>171553.20460173779</v>
      </c>
      <c r="E34" s="222">
        <v>5171.941459874186</v>
      </c>
      <c r="F34" s="222">
        <v>12082.56417084267</v>
      </c>
      <c r="G34" s="221">
        <v>3.108487916373349</v>
      </c>
      <c r="H34" s="222">
        <v>5.390318990009618</v>
      </c>
      <c r="I34" s="222">
        <v>5.7217655224281287</v>
      </c>
      <c r="J34" s="224">
        <v>7.5766699990638813</v>
      </c>
      <c r="X34" s="149"/>
      <c r="Y34" s="149"/>
      <c r="Z34" s="149"/>
      <c r="AA34" s="149"/>
    </row>
    <row r="35" spans="1:27" ht="16.5">
      <c r="A35" s="121" t="s">
        <v>51</v>
      </c>
      <c r="B35" s="222">
        <v>18463.932474406589</v>
      </c>
      <c r="C35" s="222">
        <v>19622.256038502594</v>
      </c>
      <c r="D35" s="222">
        <v>19990.39594716455</v>
      </c>
      <c r="E35" s="222">
        <v>368.13990866195672</v>
      </c>
      <c r="F35" s="222">
        <v>1526.4634727579614</v>
      </c>
      <c r="G35" s="222">
        <v>1.8761344665954738</v>
      </c>
      <c r="H35" s="222">
        <v>3.6782316780927999</v>
      </c>
      <c r="I35" s="222">
        <v>-0.43273397283911663</v>
      </c>
      <c r="J35" s="224">
        <v>8.2672645168189121</v>
      </c>
      <c r="X35" s="149"/>
      <c r="Y35" s="149"/>
      <c r="Z35" s="149"/>
      <c r="AA35" s="149"/>
    </row>
    <row r="36" spans="1:27" ht="16.5">
      <c r="A36" s="123" t="s">
        <v>67</v>
      </c>
      <c r="B36" s="223">
        <v>197.68864494637376</v>
      </c>
      <c r="C36" s="223">
        <v>180.36757933979845</v>
      </c>
      <c r="D36" s="223">
        <v>195.64869686823158</v>
      </c>
      <c r="E36" s="223">
        <v>15.281117528433128</v>
      </c>
      <c r="F36" s="223">
        <v>-2.0399480781421744</v>
      </c>
      <c r="G36" s="223">
        <v>8.4722085778202256</v>
      </c>
      <c r="H36" s="223">
        <v>29.836053594564305</v>
      </c>
      <c r="I36" s="223">
        <v>47.512853349860734</v>
      </c>
      <c r="J36" s="225">
        <v>-1.0318994693375316</v>
      </c>
      <c r="X36" s="149"/>
      <c r="Y36" s="149"/>
      <c r="Z36" s="149"/>
      <c r="AA36" s="149"/>
    </row>
    <row r="37" spans="1:27" ht="16.5">
      <c r="A37" s="123" t="s">
        <v>52</v>
      </c>
      <c r="B37" s="223">
        <v>7885.9859986717493</v>
      </c>
      <c r="C37" s="223">
        <v>10887.935875983214</v>
      </c>
      <c r="D37" s="223">
        <v>11563.083563559454</v>
      </c>
      <c r="E37" s="223">
        <v>675.14768757624006</v>
      </c>
      <c r="F37" s="223">
        <v>3677.0975648877047</v>
      </c>
      <c r="G37" s="223">
        <v>6.200878617089316</v>
      </c>
      <c r="H37" s="223">
        <v>31.127977765486122</v>
      </c>
      <c r="I37" s="223">
        <v>18.933580273763326</v>
      </c>
      <c r="J37" s="225">
        <v>46.62825378471436</v>
      </c>
      <c r="X37" s="149"/>
      <c r="Y37" s="149"/>
      <c r="Z37" s="149"/>
      <c r="AA37" s="149"/>
    </row>
    <row r="38" spans="1:27" ht="16.5">
      <c r="A38" s="123" t="s">
        <v>68</v>
      </c>
      <c r="B38" s="223">
        <v>914.36646599999995</v>
      </c>
      <c r="C38" s="223">
        <v>542.59450427855495</v>
      </c>
      <c r="D38" s="223">
        <v>458.88169786902506</v>
      </c>
      <c r="E38" s="223">
        <v>-83.71280640952989</v>
      </c>
      <c r="F38" s="223">
        <v>-455.48476813097489</v>
      </c>
      <c r="G38" s="223">
        <v>-15.428244434734211</v>
      </c>
      <c r="H38" s="223">
        <v>-34.010707779999152</v>
      </c>
      <c r="I38" s="223">
        <v>-41.370263049061492</v>
      </c>
      <c r="J38" s="225">
        <v>-49.81424681107837</v>
      </c>
      <c r="X38" s="149"/>
      <c r="Y38" s="149"/>
      <c r="Z38" s="149"/>
      <c r="AA38" s="149"/>
    </row>
    <row r="39" spans="1:27" ht="16.5">
      <c r="A39" s="123" t="s">
        <v>69</v>
      </c>
      <c r="B39" s="223">
        <v>9465.8913647884674</v>
      </c>
      <c r="C39" s="223">
        <v>8011.3580789010257</v>
      </c>
      <c r="D39" s="223">
        <v>7772.7819888678414</v>
      </c>
      <c r="E39" s="223">
        <v>-238.5760900331843</v>
      </c>
      <c r="F39" s="223">
        <v>-1693.109375920626</v>
      </c>
      <c r="G39" s="223">
        <v>-2.9779731187088743</v>
      </c>
      <c r="H39" s="223">
        <v>-18.892284054246588</v>
      </c>
      <c r="I39" s="223">
        <v>-15.715769461400356</v>
      </c>
      <c r="J39" s="225">
        <v>-17.886423060153746</v>
      </c>
      <c r="X39" s="149"/>
      <c r="Y39" s="149"/>
      <c r="Z39" s="149"/>
      <c r="AA39" s="149"/>
    </row>
    <row r="40" spans="1:27" ht="16.5">
      <c r="A40" s="121" t="s">
        <v>55</v>
      </c>
      <c r="B40" s="222">
        <v>141006.70795648854</v>
      </c>
      <c r="C40" s="222">
        <v>146759.00710336101</v>
      </c>
      <c r="D40" s="222">
        <v>151562.80865457322</v>
      </c>
      <c r="E40" s="222">
        <v>4803.8015512122074</v>
      </c>
      <c r="F40" s="222">
        <v>10556.100698084687</v>
      </c>
      <c r="G40" s="222">
        <v>3.2732584159750502</v>
      </c>
      <c r="H40" s="222">
        <v>5.6332361318319073</v>
      </c>
      <c r="I40" s="222">
        <v>6.6027909646482357</v>
      </c>
      <c r="J40" s="224">
        <v>7.4862400881964106</v>
      </c>
      <c r="X40" s="149"/>
      <c r="Y40" s="149"/>
      <c r="Z40" s="149"/>
      <c r="AA40" s="149"/>
    </row>
    <row r="41" spans="1:27" ht="16.5">
      <c r="A41" s="123" t="s">
        <v>70</v>
      </c>
      <c r="B41" s="223">
        <v>6303.9702344436264</v>
      </c>
      <c r="C41" s="223">
        <v>3811.6586471302012</v>
      </c>
      <c r="D41" s="223">
        <v>7197.7367294817686</v>
      </c>
      <c r="E41" s="223">
        <v>3386.0780823515674</v>
      </c>
      <c r="F41" s="223">
        <v>893.76649503814224</v>
      </c>
      <c r="G41" s="223">
        <v>88.834767113811381</v>
      </c>
      <c r="H41" s="223">
        <v>-1.4995685790751594</v>
      </c>
      <c r="I41" s="223">
        <v>20.832115840216431</v>
      </c>
      <c r="J41" s="225">
        <v>14.177834948439028</v>
      </c>
      <c r="X41" s="149"/>
      <c r="Y41" s="149"/>
      <c r="Z41" s="149"/>
      <c r="AA41" s="149"/>
    </row>
    <row r="42" spans="1:27" ht="16.5">
      <c r="A42" s="123" t="s">
        <v>57</v>
      </c>
      <c r="B42" s="223">
        <v>23976.920594944106</v>
      </c>
      <c r="C42" s="223">
        <v>31994.622116428807</v>
      </c>
      <c r="D42" s="223">
        <v>33611.552197749879</v>
      </c>
      <c r="E42" s="223">
        <v>1616.9300813210721</v>
      </c>
      <c r="F42" s="223">
        <v>9634.6316028057736</v>
      </c>
      <c r="G42" s="223">
        <v>5.0537558325803928</v>
      </c>
      <c r="H42" s="223">
        <v>31.916364886481887</v>
      </c>
      <c r="I42" s="223">
        <v>35.283862183655515</v>
      </c>
      <c r="J42" s="225">
        <v>40.182939942827261</v>
      </c>
      <c r="X42" s="149"/>
      <c r="Y42" s="149"/>
      <c r="Z42" s="149"/>
      <c r="AA42" s="149"/>
    </row>
    <row r="43" spans="1:27" ht="16.5">
      <c r="A43" s="123" t="s">
        <v>10</v>
      </c>
      <c r="B43" s="223">
        <v>5674.1029982227838</v>
      </c>
      <c r="C43" s="223">
        <v>4612.4410905222658</v>
      </c>
      <c r="D43" s="223">
        <v>4650.7391663539674</v>
      </c>
      <c r="E43" s="223">
        <v>38.298075831701681</v>
      </c>
      <c r="F43" s="223">
        <v>-1023.3638318688163</v>
      </c>
      <c r="G43" s="223">
        <v>0.83032119175238961</v>
      </c>
      <c r="H43" s="223">
        <v>-20.603584075431186</v>
      </c>
      <c r="I43" s="223">
        <v>-25.599695894829978</v>
      </c>
      <c r="J43" s="225">
        <v>-18.035693609885996</v>
      </c>
      <c r="X43" s="149"/>
      <c r="Y43" s="149"/>
      <c r="Z43" s="149"/>
      <c r="AA43" s="149"/>
    </row>
    <row r="44" spans="1:27" ht="16.5">
      <c r="A44" s="123" t="s">
        <v>71</v>
      </c>
      <c r="B44" s="223">
        <v>264.12975648000003</v>
      </c>
      <c r="C44" s="223">
        <v>203.94221341999997</v>
      </c>
      <c r="D44" s="223">
        <v>259.46110117000001</v>
      </c>
      <c r="E44" s="223">
        <v>55.518887750000033</v>
      </c>
      <c r="F44" s="223">
        <v>-4.6686553100000197</v>
      </c>
      <c r="G44" s="223">
        <v>27.222852404599564</v>
      </c>
      <c r="H44" s="223">
        <v>-31.357260536334991</v>
      </c>
      <c r="I44" s="223">
        <v>-40.798024108002096</v>
      </c>
      <c r="J44" s="225">
        <v>-1.7675612820827808</v>
      </c>
      <c r="X44" s="149"/>
      <c r="Y44" s="149"/>
      <c r="Z44" s="149"/>
      <c r="AA44" s="149"/>
    </row>
    <row r="45" spans="1:27" ht="16.5">
      <c r="A45" s="123" t="s">
        <v>12</v>
      </c>
      <c r="B45" s="223">
        <v>1004.427357615873</v>
      </c>
      <c r="C45" s="223">
        <v>447.06042589144505</v>
      </c>
      <c r="D45" s="223">
        <v>441.14862664097501</v>
      </c>
      <c r="E45" s="223">
        <v>-5.9117992504700396</v>
      </c>
      <c r="F45" s="223">
        <v>-563.27873097489805</v>
      </c>
      <c r="G45" s="223">
        <v>-1.3223714084470402</v>
      </c>
      <c r="H45" s="223">
        <v>-58.150729603119942</v>
      </c>
      <c r="I45" s="223">
        <v>-56.209188208183782</v>
      </c>
      <c r="J45" s="225">
        <v>-56.079588703349003</v>
      </c>
      <c r="X45" s="149"/>
      <c r="Y45" s="149"/>
      <c r="Z45" s="149"/>
      <c r="AA45" s="149"/>
    </row>
    <row r="46" spans="1:27" ht="16.5">
      <c r="A46" s="123" t="s">
        <v>72</v>
      </c>
      <c r="B46" s="223">
        <v>44309.027829361126</v>
      </c>
      <c r="C46" s="223">
        <v>45175.764143447908</v>
      </c>
      <c r="D46" s="223">
        <v>44657.55836740449</v>
      </c>
      <c r="E46" s="223">
        <v>-518.20577604341815</v>
      </c>
      <c r="F46" s="223">
        <v>348.53053804336378</v>
      </c>
      <c r="G46" s="223">
        <v>-1.1470880147105902</v>
      </c>
      <c r="H46" s="223">
        <v>1.6709770043517693</v>
      </c>
      <c r="I46" s="223">
        <v>2.04680176670891</v>
      </c>
      <c r="J46" s="225">
        <v>0.78659035216388418</v>
      </c>
      <c r="X46" s="149"/>
      <c r="Y46" s="149"/>
      <c r="Z46" s="149"/>
      <c r="AA46" s="149"/>
    </row>
    <row r="47" spans="1:27" ht="16.5">
      <c r="A47" s="123" t="s">
        <v>14</v>
      </c>
      <c r="B47" s="223">
        <v>59474.129185421014</v>
      </c>
      <c r="C47" s="223">
        <v>60513.5184665204</v>
      </c>
      <c r="D47" s="223">
        <v>60744.612465772123</v>
      </c>
      <c r="E47" s="223">
        <v>231.09399925172329</v>
      </c>
      <c r="F47" s="223">
        <v>1270.483280351109</v>
      </c>
      <c r="G47" s="223">
        <v>0.38188822119073507</v>
      </c>
      <c r="H47" s="223">
        <v>2.4529480157269319</v>
      </c>
      <c r="I47" s="223">
        <v>2.5131937965307003</v>
      </c>
      <c r="J47" s="225">
        <v>2.1361948426183091</v>
      </c>
      <c r="X47" s="149"/>
      <c r="Y47" s="149"/>
      <c r="Z47" s="149"/>
      <c r="AA47" s="149"/>
    </row>
    <row r="48" spans="1:27" ht="16.5">
      <c r="A48" s="124"/>
      <c r="B48" s="222"/>
      <c r="C48" s="222"/>
      <c r="D48" s="222"/>
      <c r="E48" s="222"/>
      <c r="F48" s="222"/>
      <c r="G48" s="222"/>
      <c r="H48" s="222"/>
      <c r="I48" s="222"/>
      <c r="J48" s="224"/>
      <c r="X48" s="149"/>
      <c r="Y48" s="149"/>
      <c r="Z48" s="149"/>
      <c r="AA48" s="149"/>
    </row>
    <row r="49" spans="1:27" ht="16.5">
      <c r="A49" s="121" t="s">
        <v>59</v>
      </c>
      <c r="B49" s="222">
        <v>159470.63941119422</v>
      </c>
      <c r="C49" s="222">
        <v>166381.26173285229</v>
      </c>
      <c r="D49" s="222">
        <v>171553.20306028987</v>
      </c>
      <c r="E49" s="222">
        <v>5171.9413274375838</v>
      </c>
      <c r="F49" s="222">
        <v>12082.563649095653</v>
      </c>
      <c r="G49" s="222">
        <v>3.1084878630995405</v>
      </c>
      <c r="H49" s="222">
        <v>5.3903199120483407</v>
      </c>
      <c r="I49" s="222">
        <v>5.7217648047368925</v>
      </c>
      <c r="J49" s="224">
        <v>7.5766697203369233</v>
      </c>
      <c r="X49" s="149"/>
      <c r="Y49" s="149"/>
      <c r="Z49" s="149"/>
      <c r="AA49" s="149"/>
    </row>
    <row r="50" spans="1:27" ht="16.5">
      <c r="A50" s="121" t="s">
        <v>73</v>
      </c>
      <c r="B50" s="222">
        <v>8440.9036106500007</v>
      </c>
      <c r="C50" s="222">
        <v>6027.7877650099999</v>
      </c>
      <c r="D50" s="222">
        <v>6409.3913208099993</v>
      </c>
      <c r="E50" s="222">
        <v>381.60355579999941</v>
      </c>
      <c r="F50" s="222">
        <v>-2031.5122898400014</v>
      </c>
      <c r="G50" s="222">
        <v>6.3307397452698098</v>
      </c>
      <c r="H50" s="222">
        <v>-7.8366693544446235</v>
      </c>
      <c r="I50" s="222">
        <v>-21.028193276858602</v>
      </c>
      <c r="J50" s="224">
        <v>-24.067474094560396</v>
      </c>
      <c r="X50" s="149"/>
      <c r="Y50" s="149"/>
      <c r="Z50" s="149"/>
      <c r="AA50" s="149"/>
    </row>
    <row r="51" spans="1:27" ht="16.5">
      <c r="A51" s="123" t="s">
        <v>52</v>
      </c>
      <c r="B51" s="223">
        <v>4963.1835334699999</v>
      </c>
      <c r="C51" s="223">
        <v>3768.8437606899997</v>
      </c>
      <c r="D51" s="223">
        <v>4101.8853997099995</v>
      </c>
      <c r="E51" s="223">
        <v>333.04163901999982</v>
      </c>
      <c r="F51" s="223">
        <v>-861.29813376000038</v>
      </c>
      <c r="G51" s="223">
        <v>8.8367059015210145</v>
      </c>
      <c r="H51" s="223">
        <v>-0.53225048719080803</v>
      </c>
      <c r="I51" s="223">
        <v>-15.432052694805492</v>
      </c>
      <c r="J51" s="225">
        <v>-17.35374337764668</v>
      </c>
      <c r="X51" s="149"/>
      <c r="Y51" s="149"/>
      <c r="Z51" s="149"/>
      <c r="AA51" s="149"/>
    </row>
    <row r="52" spans="1:27" ht="16.5">
      <c r="A52" s="123" t="s">
        <v>74</v>
      </c>
      <c r="B52" s="223">
        <v>474.63772110999992</v>
      </c>
      <c r="C52" s="223">
        <v>351.39895397000004</v>
      </c>
      <c r="D52" s="223">
        <v>353.04424631000001</v>
      </c>
      <c r="E52" s="223">
        <v>1.645292339999969</v>
      </c>
      <c r="F52" s="223">
        <v>-121.59347479999991</v>
      </c>
      <c r="G52" s="223">
        <v>0.46821207673271203</v>
      </c>
      <c r="H52" s="223">
        <v>-9.0993739334539043</v>
      </c>
      <c r="I52" s="223">
        <v>-22.428906212148419</v>
      </c>
      <c r="J52" s="225">
        <v>-25.618165053472424</v>
      </c>
      <c r="X52" s="149"/>
      <c r="Y52" s="149"/>
      <c r="Z52" s="149"/>
      <c r="AA52" s="149"/>
    </row>
    <row r="53" spans="1:27" ht="16.5">
      <c r="A53" s="123" t="s">
        <v>68</v>
      </c>
      <c r="B53" s="223">
        <v>509.58306871999997</v>
      </c>
      <c r="C53" s="223">
        <v>616.81085699000016</v>
      </c>
      <c r="D53" s="223">
        <v>697.56913641999995</v>
      </c>
      <c r="E53" s="223">
        <v>80.758279429999789</v>
      </c>
      <c r="F53" s="223">
        <v>187.98606769999998</v>
      </c>
      <c r="G53" s="223">
        <v>13.092875800548541</v>
      </c>
      <c r="H53" s="223">
        <v>-20.20189100767692</v>
      </c>
      <c r="I53" s="223">
        <v>-29.26294420237663</v>
      </c>
      <c r="J53" s="225">
        <v>36.89017144392065</v>
      </c>
      <c r="X53" s="149"/>
      <c r="Y53" s="149"/>
      <c r="Z53" s="149"/>
      <c r="AA53" s="149"/>
    </row>
    <row r="54" spans="1:27" ht="16.5">
      <c r="A54" s="123" t="s">
        <v>75</v>
      </c>
      <c r="B54" s="223">
        <v>2493.4992873500014</v>
      </c>
      <c r="C54" s="223">
        <v>1290.7341933600001</v>
      </c>
      <c r="D54" s="223">
        <v>1256.8925383699998</v>
      </c>
      <c r="E54" s="223">
        <v>-33.841654990000279</v>
      </c>
      <c r="F54" s="223">
        <v>-1236.6067489800016</v>
      </c>
      <c r="G54" s="223">
        <v>-2.6218918785985466</v>
      </c>
      <c r="H54" s="223">
        <v>-20.57119539333759</v>
      </c>
      <c r="I54" s="223">
        <v>-30.278412579955841</v>
      </c>
      <c r="J54" s="225">
        <v>-49.593226485106456</v>
      </c>
      <c r="X54" s="149"/>
      <c r="Y54" s="149"/>
      <c r="Z54" s="149"/>
      <c r="AA54" s="149"/>
    </row>
    <row r="55" spans="1:27" ht="16.5">
      <c r="A55" s="121" t="s">
        <v>76</v>
      </c>
      <c r="B55" s="222">
        <v>151029.73580054421</v>
      </c>
      <c r="C55" s="222">
        <v>160353.47396784229</v>
      </c>
      <c r="D55" s="222">
        <v>165143.81173947986</v>
      </c>
      <c r="E55" s="222">
        <v>4790.3377716375689</v>
      </c>
      <c r="F55" s="222">
        <v>14114.075938935654</v>
      </c>
      <c r="G55" s="222">
        <v>2.9873613917452531</v>
      </c>
      <c r="H55" s="222">
        <v>5.9855366312391141</v>
      </c>
      <c r="I55" s="222">
        <v>7.085281290506245</v>
      </c>
      <c r="J55" s="224">
        <v>9.3452298410792878</v>
      </c>
      <c r="X55" s="149"/>
      <c r="Y55" s="149"/>
      <c r="Z55" s="149"/>
      <c r="AA55" s="149"/>
    </row>
    <row r="56" spans="1:27" ht="16.5">
      <c r="A56" s="121" t="s">
        <v>77</v>
      </c>
      <c r="B56" s="222">
        <v>113776.0370312025</v>
      </c>
      <c r="C56" s="222">
        <v>122198.74811671895</v>
      </c>
      <c r="D56" s="222">
        <v>124665.6552234251</v>
      </c>
      <c r="E56" s="222">
        <v>2466.907106706145</v>
      </c>
      <c r="F56" s="222">
        <v>10889.618192222595</v>
      </c>
      <c r="G56" s="222">
        <v>2.0187662678424942</v>
      </c>
      <c r="H56" s="222">
        <v>10.126442858480715</v>
      </c>
      <c r="I56" s="222">
        <v>9.8787914429537835</v>
      </c>
      <c r="J56" s="224">
        <v>9.5710999225928219</v>
      </c>
      <c r="X56" s="149"/>
      <c r="Y56" s="149"/>
      <c r="Z56" s="149"/>
      <c r="AA56" s="149"/>
    </row>
    <row r="57" spans="1:27" ht="15">
      <c r="A57" s="125" t="s">
        <v>78</v>
      </c>
      <c r="B57" s="223">
        <v>54728.575698768844</v>
      </c>
      <c r="C57" s="223">
        <v>60169.734834359551</v>
      </c>
      <c r="D57" s="223">
        <v>63209.685217729086</v>
      </c>
      <c r="E57" s="223">
        <v>3039.9503833695344</v>
      </c>
      <c r="F57" s="223">
        <v>8481.109518960242</v>
      </c>
      <c r="G57" s="223">
        <v>5.0522914746727281</v>
      </c>
      <c r="H57" s="223">
        <v>12.531938686206615</v>
      </c>
      <c r="I57" s="223">
        <v>17.130198008238025</v>
      </c>
      <c r="J57" s="225">
        <v>15.496675019721053</v>
      </c>
      <c r="X57" s="149"/>
      <c r="Y57" s="149"/>
      <c r="Z57" s="149"/>
      <c r="AA57" s="149"/>
    </row>
    <row r="58" spans="1:27" ht="15">
      <c r="A58" s="125" t="s">
        <v>75</v>
      </c>
      <c r="B58" s="223">
        <v>59047.461332433661</v>
      </c>
      <c r="C58" s="223">
        <v>62029.013282359403</v>
      </c>
      <c r="D58" s="223">
        <v>61455.970005696014</v>
      </c>
      <c r="E58" s="223">
        <v>-573.04327666338941</v>
      </c>
      <c r="F58" s="223">
        <v>2408.5086732623531</v>
      </c>
      <c r="G58" s="223">
        <v>-0.92383103702596259</v>
      </c>
      <c r="H58" s="223">
        <v>7.9177449869528829</v>
      </c>
      <c r="I58" s="223">
        <v>3.654028885611325</v>
      </c>
      <c r="J58" s="225">
        <v>4.0789368736830198</v>
      </c>
      <c r="X58" s="149"/>
      <c r="Y58" s="149"/>
      <c r="Z58" s="149"/>
      <c r="AA58" s="149"/>
    </row>
    <row r="59" spans="1:27" ht="16.5">
      <c r="A59" s="121" t="s">
        <v>79</v>
      </c>
      <c r="B59" s="222">
        <v>3507.0951776599995</v>
      </c>
      <c r="C59" s="222">
        <v>3313.5090613500001</v>
      </c>
      <c r="D59" s="222">
        <v>3852.4672289499999</v>
      </c>
      <c r="E59" s="222">
        <v>538.9581675999998</v>
      </c>
      <c r="F59" s="222">
        <v>345.3720512900004</v>
      </c>
      <c r="G59" s="222">
        <v>16.26548042033771</v>
      </c>
      <c r="H59" s="222">
        <v>9.4184510946421369</v>
      </c>
      <c r="I59" s="222">
        <v>-1.1735197606820833</v>
      </c>
      <c r="J59" s="224">
        <v>9.8478094774844323</v>
      </c>
      <c r="X59" s="149"/>
      <c r="Y59" s="149"/>
      <c r="Z59" s="149"/>
      <c r="AA59" s="149"/>
    </row>
    <row r="60" spans="1:27" ht="16.5">
      <c r="A60" s="121" t="s">
        <v>80</v>
      </c>
      <c r="B60" s="222">
        <v>0</v>
      </c>
      <c r="C60" s="222">
        <v>0</v>
      </c>
      <c r="D60" s="222">
        <v>0</v>
      </c>
      <c r="E60" s="222">
        <v>0</v>
      </c>
      <c r="F60" s="222">
        <v>0</v>
      </c>
      <c r="G60" s="222">
        <v>0</v>
      </c>
      <c r="H60" s="222">
        <v>0</v>
      </c>
      <c r="I60" s="222">
        <v>0</v>
      </c>
      <c r="J60" s="224">
        <v>0</v>
      </c>
      <c r="X60" s="149"/>
      <c r="Y60" s="149"/>
      <c r="Z60" s="149"/>
      <c r="AA60" s="149"/>
    </row>
    <row r="61" spans="1:27" ht="16.5">
      <c r="A61" s="121" t="s">
        <v>81</v>
      </c>
      <c r="B61" s="222">
        <v>24681.382306350002</v>
      </c>
      <c r="C61" s="222">
        <v>22639.285974440001</v>
      </c>
      <c r="D61" s="222">
        <v>24060.848156119999</v>
      </c>
      <c r="E61" s="222">
        <v>1421.5621816799976</v>
      </c>
      <c r="F61" s="222">
        <v>-620.53415023000343</v>
      </c>
      <c r="G61" s="222">
        <v>6.2791829357381488</v>
      </c>
      <c r="H61" s="222">
        <v>-18.58760247489414</v>
      </c>
      <c r="I61" s="222">
        <v>-16.159668246489773</v>
      </c>
      <c r="J61" s="224">
        <v>-2.5141790784965536</v>
      </c>
      <c r="X61" s="149"/>
      <c r="Y61" s="149"/>
      <c r="Z61" s="149"/>
      <c r="AA61" s="149"/>
    </row>
    <row r="62" spans="1:27" ht="16.5">
      <c r="A62" s="121" t="s">
        <v>82</v>
      </c>
      <c r="B62" s="222">
        <v>2045.8010921199998</v>
      </c>
      <c r="C62" s="222">
        <v>2384.1952880299996</v>
      </c>
      <c r="D62" s="222">
        <v>2372.5027740100004</v>
      </c>
      <c r="E62" s="222">
        <v>-11.69251401999918</v>
      </c>
      <c r="F62" s="222">
        <v>326.7016818900006</v>
      </c>
      <c r="G62" s="222">
        <v>-0.49041762974292169</v>
      </c>
      <c r="H62" s="222">
        <v>25.665365081459441</v>
      </c>
      <c r="I62" s="222">
        <v>22.354692926831248</v>
      </c>
      <c r="J62" s="224">
        <v>15.969376649000111</v>
      </c>
      <c r="X62" s="149"/>
      <c r="Y62" s="149"/>
      <c r="Z62" s="149"/>
      <c r="AA62" s="149"/>
    </row>
    <row r="63" spans="1:27" ht="16.5">
      <c r="A63" s="121" t="s">
        <v>83</v>
      </c>
      <c r="B63" s="222">
        <v>902.77633944000002</v>
      </c>
      <c r="C63" s="222">
        <v>0</v>
      </c>
      <c r="D63" s="222">
        <v>0</v>
      </c>
      <c r="E63" s="222">
        <v>0</v>
      </c>
      <c r="F63" s="222">
        <v>-902.77633944000002</v>
      </c>
      <c r="G63" s="222">
        <v>0</v>
      </c>
      <c r="H63" s="222">
        <v>-41.802854549248536</v>
      </c>
      <c r="I63" s="222">
        <v>-100</v>
      </c>
      <c r="J63" s="224">
        <v>-100</v>
      </c>
      <c r="X63" s="149"/>
      <c r="Y63" s="149"/>
      <c r="Z63" s="149"/>
      <c r="AA63" s="149"/>
    </row>
    <row r="64" spans="1:27" ht="16.5">
      <c r="A64" s="121" t="s">
        <v>68</v>
      </c>
      <c r="B64" s="222">
        <v>8.6000213499999987</v>
      </c>
      <c r="C64" s="222">
        <v>9.3418698999999989</v>
      </c>
      <c r="D64" s="222">
        <v>9.20383964</v>
      </c>
      <c r="E64" s="222">
        <v>-0.13803025999999896</v>
      </c>
      <c r="F64" s="222">
        <v>0.60381829000000131</v>
      </c>
      <c r="G64" s="222">
        <v>-1.4775442334087643</v>
      </c>
      <c r="H64" s="222">
        <v>7.8404679023953037</v>
      </c>
      <c r="I64" s="222">
        <v>9.0982893221236623</v>
      </c>
      <c r="J64" s="224">
        <v>7.0211254766245617</v>
      </c>
      <c r="X64" s="149"/>
      <c r="Y64" s="149"/>
      <c r="Z64" s="149"/>
      <c r="AA64" s="149"/>
    </row>
    <row r="65" spans="1:27" ht="16.5">
      <c r="A65" s="121" t="s">
        <v>84</v>
      </c>
      <c r="B65" s="222">
        <v>198.150012</v>
      </c>
      <c r="C65" s="222">
        <v>503.25674100000003</v>
      </c>
      <c r="D65" s="222">
        <v>407.44660500000003</v>
      </c>
      <c r="E65" s="222">
        <v>-95.810136</v>
      </c>
      <c r="F65" s="222">
        <v>209.29659300000003</v>
      </c>
      <c r="G65" s="222">
        <v>-19.038023377415627</v>
      </c>
      <c r="H65" s="222">
        <v>174.19649906832018</v>
      </c>
      <c r="I65" s="222">
        <v>339.07886632009638</v>
      </c>
      <c r="J65" s="224">
        <v>105.62532441330359</v>
      </c>
      <c r="X65" s="149"/>
      <c r="Y65" s="149"/>
      <c r="Z65" s="149"/>
      <c r="AA65" s="149"/>
    </row>
    <row r="66" spans="1:27" ht="16.5">
      <c r="A66" s="121" t="s">
        <v>125</v>
      </c>
      <c r="B66" s="222">
        <v>21726.066061669997</v>
      </c>
      <c r="C66" s="222">
        <v>22425.551672498121</v>
      </c>
      <c r="D66" s="222">
        <v>22563.411621216103</v>
      </c>
      <c r="E66" s="222">
        <v>137.85994871798175</v>
      </c>
      <c r="F66" s="222">
        <v>837.34555954610551</v>
      </c>
      <c r="G66" s="222">
        <v>0.61474496026355041</v>
      </c>
      <c r="H66" s="222">
        <v>4.1631425365052479</v>
      </c>
      <c r="I66" s="222">
        <v>3.0336889090600181</v>
      </c>
      <c r="J66" s="224">
        <v>3.8541057417816944</v>
      </c>
      <c r="X66" s="149"/>
      <c r="Y66" s="149"/>
      <c r="Z66" s="149"/>
      <c r="AA66" s="149"/>
    </row>
    <row r="67" spans="1:27" ht="17.25" thickBot="1">
      <c r="A67" s="254" t="s">
        <v>66</v>
      </c>
      <c r="B67" s="227">
        <v>-15816.17224124828</v>
      </c>
      <c r="C67" s="231">
        <v>-13120.414756094771</v>
      </c>
      <c r="D67" s="231">
        <v>-12787.72370888132</v>
      </c>
      <c r="E67" s="231">
        <v>332.69104721345138</v>
      </c>
      <c r="F67" s="231">
        <v>3028.4485323669596</v>
      </c>
      <c r="G67" s="231">
        <v>-2.5356747739922412</v>
      </c>
      <c r="H67" s="231">
        <v>-9.3839780035110465</v>
      </c>
      <c r="I67" s="231">
        <v>-21.053420682947745</v>
      </c>
      <c r="J67" s="232">
        <v>-19.147796863698943</v>
      </c>
      <c r="X67" s="149"/>
      <c r="Y67" s="149"/>
      <c r="Z67" s="149"/>
      <c r="AA67" s="149"/>
    </row>
    <row r="68" spans="1:27" ht="16.5" hidden="1">
      <c r="A68" s="255"/>
      <c r="B68" s="251"/>
      <c r="C68" s="252"/>
      <c r="D68" s="252"/>
      <c r="E68" s="252"/>
      <c r="F68" s="252"/>
      <c r="G68" s="252"/>
      <c r="H68" s="252"/>
      <c r="I68" s="252"/>
      <c r="J68" s="252"/>
      <c r="X68" s="149"/>
      <c r="Y68" s="149"/>
      <c r="Z68" s="149"/>
      <c r="AA68" s="149"/>
    </row>
    <row r="69" spans="1:27" hidden="1">
      <c r="A69" s="253"/>
      <c r="B69" s="126"/>
      <c r="C69" s="126"/>
      <c r="D69" s="126"/>
      <c r="E69" s="126"/>
      <c r="F69" s="126"/>
      <c r="G69" s="126"/>
      <c r="H69" s="110"/>
      <c r="I69" s="110"/>
      <c r="J69" s="110"/>
    </row>
    <row r="70" spans="1:27">
      <c r="A70" s="253"/>
      <c r="B70" s="126"/>
      <c r="C70" s="126"/>
      <c r="D70" s="126"/>
      <c r="E70" s="126"/>
      <c r="F70" s="126"/>
      <c r="G70" s="126"/>
      <c r="H70" s="110"/>
      <c r="I70" s="110"/>
      <c r="J70" s="110"/>
    </row>
    <row r="71" spans="1:27" ht="13.5" thickBot="1">
      <c r="A71" s="110"/>
      <c r="B71" s="126"/>
      <c r="C71" s="126"/>
      <c r="D71" s="126"/>
      <c r="E71" s="126"/>
      <c r="F71" s="126"/>
      <c r="G71" s="126"/>
      <c r="H71" s="110"/>
      <c r="I71" s="110"/>
      <c r="J71" s="110"/>
    </row>
    <row r="72" spans="1:27">
      <c r="A72" s="293" t="s">
        <v>123</v>
      </c>
      <c r="B72" s="294"/>
      <c r="C72" s="294"/>
      <c r="D72" s="294"/>
      <c r="E72" s="294"/>
      <c r="F72" s="294"/>
      <c r="G72" s="294"/>
      <c r="H72" s="294"/>
      <c r="I72" s="294"/>
      <c r="J72" s="295"/>
    </row>
    <row r="73" spans="1:27" ht="19.5" customHeight="1">
      <c r="A73" s="296"/>
      <c r="B73" s="297"/>
      <c r="C73" s="297"/>
      <c r="D73" s="297"/>
      <c r="E73" s="297"/>
      <c r="F73" s="297"/>
      <c r="G73" s="297"/>
      <c r="H73" s="297"/>
      <c r="I73" s="297"/>
      <c r="J73" s="298"/>
    </row>
    <row r="74" spans="1:27" ht="19.5" customHeight="1">
      <c r="A74" s="140"/>
      <c r="B74" s="299" t="str">
        <f>B4</f>
        <v>N$ Million</v>
      </c>
      <c r="C74" s="301"/>
      <c r="D74" s="300"/>
      <c r="E74" s="299" t="s">
        <v>1</v>
      </c>
      <c r="F74" s="300"/>
      <c r="G74" s="143" t="s">
        <v>2</v>
      </c>
      <c r="H74" s="299" t="str">
        <f>H4</f>
        <v>Annual percentage change</v>
      </c>
      <c r="I74" s="301"/>
      <c r="J74" s="302"/>
    </row>
    <row r="75" spans="1:27" ht="17.25" thickBot="1">
      <c r="A75" s="141"/>
      <c r="B75" s="139">
        <f>B5</f>
        <v>43861</v>
      </c>
      <c r="C75" s="139">
        <f>C5</f>
        <v>44255</v>
      </c>
      <c r="D75" s="146">
        <f>D5</f>
        <v>44286</v>
      </c>
      <c r="E75" s="146" t="s">
        <v>4</v>
      </c>
      <c r="F75" s="138" t="s">
        <v>5</v>
      </c>
      <c r="G75" s="146" t="s">
        <v>4</v>
      </c>
      <c r="H75" s="139">
        <f>H5</f>
        <v>44227</v>
      </c>
      <c r="I75" s="139">
        <f>I5</f>
        <v>44255</v>
      </c>
      <c r="J75" s="148">
        <f>J5</f>
        <v>44286</v>
      </c>
    </row>
    <row r="76" spans="1:27" ht="17.25" thickTop="1">
      <c r="A76" s="121" t="s">
        <v>50</v>
      </c>
      <c r="B76" s="222">
        <v>167377.70952586678</v>
      </c>
      <c r="C76" s="222">
        <v>178239.78636876686</v>
      </c>
      <c r="D76" s="222">
        <v>184518.4488361603</v>
      </c>
      <c r="E76" s="222">
        <v>6278.6624673934421</v>
      </c>
      <c r="F76" s="222">
        <v>17140.739310293517</v>
      </c>
      <c r="G76" s="222">
        <v>3.5225931287884862</v>
      </c>
      <c r="H76" s="222">
        <v>7.3460694587179631</v>
      </c>
      <c r="I76" s="222">
        <v>7.144924725471526</v>
      </c>
      <c r="J76" s="224">
        <v>10.240753896590135</v>
      </c>
    </row>
    <row r="77" spans="1:27" ht="16.5">
      <c r="A77" s="121" t="s">
        <v>6</v>
      </c>
      <c r="B77" s="222">
        <v>39515.517678961878</v>
      </c>
      <c r="C77" s="222">
        <v>42962.034861936016</v>
      </c>
      <c r="D77" s="222">
        <v>45288.296776558869</v>
      </c>
      <c r="E77" s="222">
        <v>2326.2619146228535</v>
      </c>
      <c r="F77" s="222">
        <v>5772.7790975969911</v>
      </c>
      <c r="G77" s="222">
        <v>5.4146921161872115</v>
      </c>
      <c r="H77" s="222">
        <v>10.874031902409456</v>
      </c>
      <c r="I77" s="222">
        <v>4.274161360447863</v>
      </c>
      <c r="J77" s="224">
        <v>14.608891485357972</v>
      </c>
      <c r="X77" s="149"/>
      <c r="Y77" s="149"/>
      <c r="Z77" s="149"/>
      <c r="AA77" s="149"/>
    </row>
    <row r="78" spans="1:27" ht="16.5">
      <c r="A78" s="121" t="s">
        <v>7</v>
      </c>
      <c r="B78" s="222">
        <v>127862.19184690491</v>
      </c>
      <c r="C78" s="222">
        <v>135277.75150683083</v>
      </c>
      <c r="D78" s="222">
        <v>139230.15205960145</v>
      </c>
      <c r="E78" s="222">
        <v>3952.4005527706177</v>
      </c>
      <c r="F78" s="222">
        <v>11367.960212696533</v>
      </c>
      <c r="G78" s="222">
        <v>2.921692967798208</v>
      </c>
      <c r="H78" s="222">
        <v>6.1899752223023796</v>
      </c>
      <c r="I78" s="222">
        <v>8.089996207688273</v>
      </c>
      <c r="J78" s="224">
        <v>8.8907909746361184</v>
      </c>
      <c r="X78" s="149"/>
      <c r="Y78" s="149"/>
      <c r="Z78" s="149"/>
      <c r="AA78" s="149"/>
    </row>
    <row r="79" spans="1:27" ht="16.5">
      <c r="A79" s="107" t="s">
        <v>85</v>
      </c>
      <c r="B79" s="223">
        <v>17047.390395244107</v>
      </c>
      <c r="C79" s="223">
        <v>24223.601460878806</v>
      </c>
      <c r="D79" s="223">
        <v>28373.089938589881</v>
      </c>
      <c r="E79" s="223">
        <v>4149.4884777110747</v>
      </c>
      <c r="F79" s="223">
        <v>11325.699543345774</v>
      </c>
      <c r="G79" s="223">
        <v>17.1299403369582</v>
      </c>
      <c r="H79" s="223">
        <v>52.138508538776392</v>
      </c>
      <c r="I79" s="223">
        <v>70.590932022232977</v>
      </c>
      <c r="J79" s="225">
        <v>66.436558797324352</v>
      </c>
      <c r="X79" s="149"/>
      <c r="Y79" s="149"/>
      <c r="Z79" s="149"/>
      <c r="AA79" s="149"/>
    </row>
    <row r="80" spans="1:27" ht="16.5">
      <c r="A80" s="121" t="s">
        <v>86</v>
      </c>
      <c r="B80" s="222">
        <v>110814.80145166081</v>
      </c>
      <c r="C80" s="222">
        <v>111054.15004595202</v>
      </c>
      <c r="D80" s="222">
        <v>110857.06212101155</v>
      </c>
      <c r="E80" s="222">
        <v>-197.08792494046793</v>
      </c>
      <c r="F80" s="222">
        <v>42.2606693507405</v>
      </c>
      <c r="G80" s="222">
        <v>-0.17747011242616395</v>
      </c>
      <c r="H80" s="222">
        <v>0.22350138714266166</v>
      </c>
      <c r="I80" s="222">
        <v>9.1101726645746339E-2</v>
      </c>
      <c r="J80" s="224">
        <v>3.8136303812422057E-2</v>
      </c>
      <c r="X80" s="149"/>
      <c r="Y80" s="149"/>
      <c r="Z80" s="149"/>
      <c r="AA80" s="149"/>
    </row>
    <row r="81" spans="1:27" ht="16.5">
      <c r="A81" s="111" t="s">
        <v>10</v>
      </c>
      <c r="B81" s="223">
        <v>5674.1039992227834</v>
      </c>
      <c r="C81" s="223">
        <v>4612.4420915222654</v>
      </c>
      <c r="D81" s="223">
        <v>4650.7401673539671</v>
      </c>
      <c r="E81" s="223">
        <v>38.298075831701681</v>
      </c>
      <c r="F81" s="223">
        <v>-1023.3638318688163</v>
      </c>
      <c r="G81" s="223">
        <v>0.83032101155468752</v>
      </c>
      <c r="H81" s="223">
        <v>-20.606174167164568</v>
      </c>
      <c r="I81" s="223">
        <v>-25.599691761379944</v>
      </c>
      <c r="J81" s="225">
        <v>-18.035690428109746</v>
      </c>
      <c r="X81" s="149"/>
      <c r="Y81" s="149"/>
      <c r="Z81" s="149"/>
      <c r="AA81" s="149"/>
    </row>
    <row r="82" spans="1:27" ht="16.5">
      <c r="A82" s="111" t="s">
        <v>11</v>
      </c>
      <c r="B82" s="223">
        <v>264.12975648000003</v>
      </c>
      <c r="C82" s="223">
        <v>203.94221341999997</v>
      </c>
      <c r="D82" s="223">
        <v>259.46110117000001</v>
      </c>
      <c r="E82" s="223">
        <v>55.518887750000033</v>
      </c>
      <c r="F82" s="223">
        <v>-4.6686553100000197</v>
      </c>
      <c r="G82" s="223">
        <v>27.222852404599564</v>
      </c>
      <c r="H82" s="223">
        <v>-31.357260536334991</v>
      </c>
      <c r="I82" s="223">
        <v>-40.798024108002096</v>
      </c>
      <c r="J82" s="225">
        <v>-1.7675612820827808</v>
      </c>
      <c r="X82" s="149"/>
      <c r="Y82" s="149"/>
      <c r="Z82" s="149"/>
      <c r="AA82" s="149"/>
    </row>
    <row r="83" spans="1:27" ht="16.5">
      <c r="A83" s="111" t="s">
        <v>12</v>
      </c>
      <c r="B83" s="223">
        <v>1004.427357615873</v>
      </c>
      <c r="C83" s="223">
        <v>447.06042589144505</v>
      </c>
      <c r="D83" s="223">
        <v>441.14862664097501</v>
      </c>
      <c r="E83" s="223">
        <v>-5.9117992504700396</v>
      </c>
      <c r="F83" s="223">
        <v>-563.27873097489805</v>
      </c>
      <c r="G83" s="223">
        <v>-1.3223714084470402</v>
      </c>
      <c r="H83" s="223">
        <v>-58.150729603119942</v>
      </c>
      <c r="I83" s="223">
        <v>-56.209188208183782</v>
      </c>
      <c r="J83" s="225">
        <v>-56.079588703349003</v>
      </c>
      <c r="X83" s="149"/>
      <c r="Y83" s="149"/>
      <c r="Z83" s="149"/>
      <c r="AA83" s="149"/>
    </row>
    <row r="84" spans="1:27" ht="16.5">
      <c r="A84" s="111" t="s">
        <v>87</v>
      </c>
      <c r="B84" s="223">
        <v>44309.027829361126</v>
      </c>
      <c r="C84" s="223">
        <v>45175.764143447908</v>
      </c>
      <c r="D84" s="223">
        <v>44657.55836740449</v>
      </c>
      <c r="E84" s="223">
        <v>-518.20577604341815</v>
      </c>
      <c r="F84" s="223">
        <v>348.53053804336378</v>
      </c>
      <c r="G84" s="223">
        <v>-1.1470880147105902</v>
      </c>
      <c r="H84" s="223">
        <v>1.6709770043517693</v>
      </c>
      <c r="I84" s="223">
        <v>2.04680176670891</v>
      </c>
      <c r="J84" s="225">
        <v>0.78659035216388418</v>
      </c>
      <c r="X84" s="149"/>
      <c r="Y84" s="149"/>
      <c r="Z84" s="149"/>
      <c r="AA84" s="149"/>
    </row>
    <row r="85" spans="1:27" ht="16.5">
      <c r="A85" s="111" t="s">
        <v>14</v>
      </c>
      <c r="B85" s="223">
        <v>59563.112508981016</v>
      </c>
      <c r="C85" s="223">
        <v>60614.941171670398</v>
      </c>
      <c r="D85" s="223">
        <v>60848.153858442121</v>
      </c>
      <c r="E85" s="223">
        <v>233.21268677172338</v>
      </c>
      <c r="F85" s="223">
        <v>1285.0413494611057</v>
      </c>
      <c r="G85" s="223">
        <v>0.38474455681023301</v>
      </c>
      <c r="H85" s="223">
        <v>2.4663229712402313</v>
      </c>
      <c r="I85" s="223">
        <v>2.5311894391420822</v>
      </c>
      <c r="J85" s="225">
        <v>2.1574449274580019</v>
      </c>
      <c r="X85" s="149"/>
      <c r="Y85" s="149"/>
      <c r="Z85" s="149"/>
      <c r="AA85" s="149"/>
    </row>
    <row r="86" spans="1:27" ht="15">
      <c r="A86" s="112"/>
      <c r="B86" s="226"/>
      <c r="C86" s="226"/>
      <c r="D86" s="226"/>
      <c r="E86" s="226"/>
      <c r="F86" s="226"/>
      <c r="G86" s="226"/>
      <c r="H86" s="226"/>
      <c r="I86" s="226"/>
      <c r="J86" s="228"/>
      <c r="X86" s="149"/>
      <c r="Y86" s="149"/>
      <c r="Z86" s="149"/>
      <c r="AA86" s="149"/>
    </row>
    <row r="87" spans="1:27" ht="16.5">
      <c r="A87" s="121" t="s">
        <v>59</v>
      </c>
      <c r="B87" s="222">
        <v>167377.76619480591</v>
      </c>
      <c r="C87" s="222">
        <v>178239.84384924872</v>
      </c>
      <c r="D87" s="222">
        <v>184518.50631815434</v>
      </c>
      <c r="E87" s="222">
        <v>6278.6624689056189</v>
      </c>
      <c r="F87" s="222">
        <v>17140.740123348427</v>
      </c>
      <c r="G87" s="222">
        <v>3.5225919936374908</v>
      </c>
      <c r="H87" s="222">
        <v>7.3460678047598833</v>
      </c>
      <c r="I87" s="222">
        <v>7.1449222929563518</v>
      </c>
      <c r="J87" s="224">
        <v>10.240750915147729</v>
      </c>
      <c r="X87" s="149"/>
      <c r="Y87" s="149"/>
      <c r="Z87" s="149"/>
      <c r="AA87" s="149"/>
    </row>
    <row r="88" spans="1:27" ht="16.5">
      <c r="A88" s="121" t="s">
        <v>88</v>
      </c>
      <c r="B88" s="222">
        <v>116394.10197514889</v>
      </c>
      <c r="C88" s="222">
        <v>125205.50926734877</v>
      </c>
      <c r="D88" s="222">
        <v>127445.03052861334</v>
      </c>
      <c r="E88" s="222">
        <v>2239.5212612645701</v>
      </c>
      <c r="F88" s="222">
        <v>11050.928553464444</v>
      </c>
      <c r="G88" s="222">
        <v>1.7886762925763691</v>
      </c>
      <c r="H88" s="222">
        <v>10.2335425921775</v>
      </c>
      <c r="I88" s="222">
        <v>10.012910112723986</v>
      </c>
      <c r="J88" s="224">
        <v>9.4944059586661069</v>
      </c>
      <c r="X88" s="149"/>
      <c r="Y88" s="149"/>
      <c r="Z88" s="149"/>
      <c r="AA88" s="149"/>
    </row>
    <row r="89" spans="1:27" ht="16.5">
      <c r="A89" s="107" t="s">
        <v>89</v>
      </c>
      <c r="B89" s="223">
        <v>2618.0649439463741</v>
      </c>
      <c r="C89" s="223">
        <v>3006.761150629799</v>
      </c>
      <c r="D89" s="223">
        <v>2779.3753051882322</v>
      </c>
      <c r="E89" s="223">
        <v>-227.38584544156674</v>
      </c>
      <c r="F89" s="223">
        <v>161.31036124185812</v>
      </c>
      <c r="G89" s="223">
        <v>-7.5624844824783679</v>
      </c>
      <c r="H89" s="223">
        <v>14.774374273576015</v>
      </c>
      <c r="I89" s="223">
        <v>15.755180333279057</v>
      </c>
      <c r="J89" s="225">
        <v>6.1614346739124386</v>
      </c>
      <c r="X89" s="149"/>
      <c r="Y89" s="149"/>
      <c r="Z89" s="149"/>
      <c r="AA89" s="149"/>
    </row>
    <row r="90" spans="1:27" ht="16.5">
      <c r="A90" s="107" t="s">
        <v>90</v>
      </c>
      <c r="B90" s="223">
        <v>54728.575698768858</v>
      </c>
      <c r="C90" s="223">
        <v>60169.734834359566</v>
      </c>
      <c r="D90" s="223">
        <v>63209.685217729086</v>
      </c>
      <c r="E90" s="223">
        <v>3039.9503833695198</v>
      </c>
      <c r="F90" s="223">
        <v>8481.1095189602274</v>
      </c>
      <c r="G90" s="223">
        <v>5.0522914746726997</v>
      </c>
      <c r="H90" s="223">
        <v>12.531938686206615</v>
      </c>
      <c r="I90" s="223">
        <v>17.130198008238054</v>
      </c>
      <c r="J90" s="225">
        <v>15.496675019721025</v>
      </c>
      <c r="X90" s="149"/>
      <c r="Y90" s="149"/>
      <c r="Z90" s="149"/>
      <c r="AA90" s="149"/>
    </row>
    <row r="91" spans="1:27" ht="16.5">
      <c r="A91" s="107" t="s">
        <v>91</v>
      </c>
      <c r="B91" s="223">
        <v>59047.461332433661</v>
      </c>
      <c r="C91" s="223">
        <v>62029.013282359403</v>
      </c>
      <c r="D91" s="223">
        <v>61455.970005696014</v>
      </c>
      <c r="E91" s="223">
        <v>-573.04327666338941</v>
      </c>
      <c r="F91" s="223">
        <v>2408.5086732623531</v>
      </c>
      <c r="G91" s="223">
        <v>-0.92383103702596259</v>
      </c>
      <c r="H91" s="223">
        <v>7.9177449869528544</v>
      </c>
      <c r="I91" s="223">
        <v>3.654028885611325</v>
      </c>
      <c r="J91" s="225">
        <v>4.0789368736830198</v>
      </c>
      <c r="X91" s="149"/>
      <c r="Y91" s="149"/>
      <c r="Z91" s="149"/>
      <c r="AA91" s="149"/>
    </row>
    <row r="92" spans="1:27" ht="16.5">
      <c r="A92" s="107" t="s">
        <v>21</v>
      </c>
      <c r="B92" s="223">
        <v>0</v>
      </c>
      <c r="C92" s="223">
        <v>0</v>
      </c>
      <c r="D92" s="223"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5">
        <v>0</v>
      </c>
      <c r="X92" s="149"/>
      <c r="Y92" s="149"/>
      <c r="Z92" s="149"/>
      <c r="AA92" s="149"/>
    </row>
    <row r="93" spans="1:27" ht="17.25" thickBot="1">
      <c r="A93" s="127" t="s">
        <v>126</v>
      </c>
      <c r="B93" s="227">
        <v>50983.664219657032</v>
      </c>
      <c r="C93" s="227">
        <v>53034.334581899951</v>
      </c>
      <c r="D93" s="227">
        <v>57073.475789541015</v>
      </c>
      <c r="E93" s="227">
        <v>4039.1412076410634</v>
      </c>
      <c r="F93" s="227">
        <v>6089.8115698839829</v>
      </c>
      <c r="G93" s="227">
        <v>7.616087275316886</v>
      </c>
      <c r="H93" s="227">
        <v>0.942442976771801</v>
      </c>
      <c r="I93" s="227">
        <v>0.93290390205503115</v>
      </c>
      <c r="J93" s="229">
        <v>11.944632978215836</v>
      </c>
      <c r="X93" s="149"/>
      <c r="Y93" s="149"/>
      <c r="Z93" s="149"/>
      <c r="AA93" s="149"/>
    </row>
    <row r="94" spans="1:27">
      <c r="A94" s="106"/>
      <c r="X94" s="149"/>
      <c r="Y94" s="149"/>
      <c r="Z94" s="149"/>
      <c r="AA94" s="149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  <row r="1517" spans="1:1">
      <c r="A1517" s="106"/>
    </row>
    <row r="1518" spans="1:1">
      <c r="A1518" s="106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05" t="s">
        <v>98</v>
      </c>
      <c r="D2" s="305"/>
      <c r="E2" s="305"/>
      <c r="F2" s="305"/>
      <c r="G2" s="305"/>
      <c r="H2" s="305"/>
      <c r="I2" s="305"/>
      <c r="J2" s="305"/>
      <c r="K2" s="305"/>
      <c r="L2" s="306"/>
      <c r="M2" s="97"/>
    </row>
    <row r="3" spans="3:14" ht="19.5">
      <c r="C3" s="307" t="s">
        <v>99</v>
      </c>
      <c r="D3" s="307"/>
      <c r="E3" s="307"/>
      <c r="F3" s="307"/>
      <c r="G3" s="307"/>
      <c r="H3" s="307"/>
      <c r="I3" s="307"/>
      <c r="J3" s="307"/>
      <c r="K3" s="307"/>
      <c r="L3" s="308"/>
      <c r="M3" s="98"/>
    </row>
    <row r="4" spans="3:14" ht="16.5">
      <c r="C4" s="45"/>
      <c r="D4" s="303" t="s">
        <v>100</v>
      </c>
      <c r="E4" s="303"/>
      <c r="F4" s="303"/>
      <c r="G4" s="46" t="s">
        <v>1</v>
      </c>
      <c r="H4" s="46"/>
      <c r="I4" s="47" t="s">
        <v>2</v>
      </c>
      <c r="J4" s="303" t="s">
        <v>93</v>
      </c>
      <c r="K4" s="303"/>
      <c r="L4" s="304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09" t="s">
        <v>102</v>
      </c>
      <c r="D29" s="309"/>
      <c r="E29" s="309"/>
      <c r="F29" s="309"/>
      <c r="G29" s="309"/>
      <c r="H29" s="309"/>
      <c r="I29" s="309"/>
      <c r="J29" s="309"/>
      <c r="K29" s="309"/>
      <c r="L29" s="310"/>
      <c r="M29" s="78"/>
      <c r="N29" s="57"/>
    </row>
    <row r="30" spans="3:22" ht="16.5">
      <c r="C30" s="45"/>
      <c r="D30" s="303" t="s">
        <v>100</v>
      </c>
      <c r="E30" s="303"/>
      <c r="F30" s="303"/>
      <c r="G30" s="46" t="s">
        <v>1</v>
      </c>
      <c r="H30" s="46"/>
      <c r="I30" s="47" t="s">
        <v>2</v>
      </c>
      <c r="J30" s="303" t="s">
        <v>93</v>
      </c>
      <c r="K30" s="303"/>
      <c r="L30" s="304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7" t="s">
        <v>101</v>
      </c>
      <c r="D68" s="307"/>
      <c r="E68" s="307"/>
      <c r="F68" s="307"/>
      <c r="G68" s="307"/>
      <c r="H68" s="307"/>
      <c r="I68" s="307"/>
      <c r="J68" s="307"/>
      <c r="K68" s="307"/>
      <c r="L68" s="308"/>
      <c r="M68" s="78"/>
      <c r="N68" s="57"/>
    </row>
    <row r="69" spans="3:22" ht="16.5">
      <c r="C69" s="45"/>
      <c r="D69" s="303" t="s">
        <v>100</v>
      </c>
      <c r="E69" s="303"/>
      <c r="F69" s="303"/>
      <c r="G69" s="46" t="s">
        <v>1</v>
      </c>
      <c r="H69" s="46"/>
      <c r="I69" s="47" t="s">
        <v>2</v>
      </c>
      <c r="J69" s="303" t="s">
        <v>93</v>
      </c>
      <c r="K69" s="303"/>
      <c r="L69" s="304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2021-04-29T11:13:54Z</dcterms:modified>
</cp:coreProperties>
</file>