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483" documentId="8_{B309A551-56FC-482F-963E-A57100FB3912}" xr6:coauthVersionLast="47" xr6:coauthVersionMax="47" xr10:uidLastSave="{98302A7E-7C3F-490E-930F-717CC9342A28}"/>
  <bookViews>
    <workbookView xWindow="-120" yWindow="-120" windowWidth="20730" windowHeight="11160" activeTab="2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  <c r="B26" i="3"/>
  <c r="B22" i="3" l="1"/>
  <c r="H47" i="2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17" i="3" l="1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<sst xmlns="http://schemas.openxmlformats.org/spreadsheetml/2006/main" count="171" uniqueCount="117">
  <si>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</si>
  <si>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</si>
  <si>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</si>
  <si>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</si>
  <si>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</si>
  <si>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</si>
  <si>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</si>
  <si>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</si>
  <si>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</si>
  <si>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</si>
  <si>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</si>
  <si>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</si>
  <si>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</si>
  <si>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</si>
  <si>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</si>
  <si>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</si>
  <si>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</si>
  <si>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</si>
  <si>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</si>
  <si>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</si>
  <si>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</si>
  <si>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</si>
  <si>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</si>
  <si>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</si>
  <si>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</si>
  <si>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</si>
  <si>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</si>
  <si>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</si>
  <si>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</si>
  <si>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</si>
  <si>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</si>
  <si>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</si>
  <si>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</si>
  <si>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</si>
  <si>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</si>
  <si>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</si>
  <si>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</si>
  <si>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</si>
  <si>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</si>
  <si>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</si>
  <si>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</si>
  <si>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</si>
  <si>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</si>
  <si>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</si>
  <si>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</si>
  <si>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</si>
  <si>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</si>
  <si>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</si>
  <si>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</si>
  <si>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</si>
  <si>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</si>
  <si>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</si>
  <si>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</si>
  <si>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</si>
  <si>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</si>
  <si>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</si>
  <si>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</si>
  <si>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</si>
  <si>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</si>
  <si>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</si>
  <si>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</si>
  <si>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</si>
  <si>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</si>
  <si>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</si>
  <si>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</si>
  <si>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</si>
  <si>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</si>
  <si>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</si>
  <si>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</si>
  <si>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</si>
  <si>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</si>
  <si>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</si>
  <si>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</si>
  <si>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</si>
  <si>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</si>
  <si>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</si>
  <si>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</si>
  <si>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</si>
  <si>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</si>
  <si>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</si>
  <si>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</si>
  <si>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</si>
  <si>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</si>
  <si>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</si>
  <si>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</si>
  <si>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</si>
  <si>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</si>
  <si>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</si>
  <si>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</si>
  <si>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</si>
  <si>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</si>
  <si>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</si>
  <si>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</si>
  <si>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</si>
  <si>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</si>
  <si>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</si>
  <si>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</si>
  <si>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</si>
  <si>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</si>
  <si>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</si>
  <si>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</si>
  <si>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</si>
  <si>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</si>
  <si>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</si>
  <si>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</si>
  <si>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</si>
  <si>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</si>
  <si>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</si>
  <si>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</si>
  <si>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</si>
  <si>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>Annual percentage change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</si>
  <si>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</si>
  <si>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</si>
  <si>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</si>
  <si>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</si>
  <si>
    <t>Repo Rate [Oct 2023 - 7.75%]</t>
  </si>
  <si>
    <t>Prime Rate [Oct 2023 - 11.50%]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</si>
</sst>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[Black][&gt;0.05]#,##0.0;[Black][&lt;-0.05]\-#,##0.0;;"/>
    <numFmt numFmtId="178" formatCode="[Black][&gt;0.5]#,##0;[Black][&lt;-0.5]\-#,##0;;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charset val="134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33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0" fillId="0" borderId="0"/>
    <xf numFmtId="0" fontId="43" fillId="0" borderId="0"/>
    <xf numFmtId="0" fontId="60" fillId="0" borderId="0"/>
    <xf numFmtId="171" fontId="61" fillId="0" borderId="0" applyFont="0" applyFill="0" applyBorder="0" applyAlignment="0" applyProtection="0"/>
    <xf numFmtId="172" fontId="61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5" fontId="61" fillId="0" borderId="0" applyFont="0" applyFill="0" applyBorder="0" applyAlignment="0" applyProtection="0"/>
    <xf numFmtId="0" fontId="58" fillId="50" borderId="0" applyNumberFormat="0" applyBorder="0" applyAlignment="0" applyProtection="0"/>
    <xf numFmtId="0" fontId="42" fillId="19" borderId="0" applyNumberFormat="0" applyBorder="0" applyAlignment="0" applyProtection="0"/>
    <xf numFmtId="0" fontId="58" fillId="47" borderId="0" applyNumberFormat="0" applyBorder="0" applyAlignment="0" applyProtection="0"/>
    <xf numFmtId="0" fontId="42" fillId="23" borderId="0" applyNumberFormat="0" applyBorder="0" applyAlignment="0" applyProtection="0"/>
    <xf numFmtId="0" fontId="58" fillId="48" borderId="0" applyNumberFormat="0" applyBorder="0" applyAlignment="0" applyProtection="0"/>
    <xf numFmtId="0" fontId="42" fillId="27" borderId="0" applyNumberFormat="0" applyBorder="0" applyAlignment="0" applyProtection="0"/>
    <xf numFmtId="0" fontId="58" fillId="51" borderId="0" applyNumberFormat="0" applyBorder="0" applyAlignment="0" applyProtection="0"/>
    <xf numFmtId="0" fontId="42" fillId="31" borderId="0" applyNumberFormat="0" applyBorder="0" applyAlignment="0" applyProtection="0"/>
    <xf numFmtId="0" fontId="58" fillId="52" borderId="0" applyNumberFormat="0" applyBorder="0" applyAlignment="0" applyProtection="0"/>
    <xf numFmtId="0" fontId="42" fillId="35" borderId="0" applyNumberFormat="0" applyBorder="0" applyAlignment="0" applyProtection="0"/>
    <xf numFmtId="0" fontId="58" fillId="53" borderId="0" applyNumberFormat="0" applyBorder="0" applyAlignment="0" applyProtection="0"/>
    <xf numFmtId="0" fontId="42" fillId="39" borderId="0" applyNumberFormat="0" applyBorder="0" applyAlignment="0" applyProtection="0"/>
    <xf numFmtId="0" fontId="58" fillId="54" borderId="0" applyNumberFormat="0" applyBorder="0" applyAlignment="0" applyProtection="0"/>
    <xf numFmtId="0" fontId="42" fillId="16" borderId="0" applyNumberFormat="0" applyBorder="0" applyAlignment="0" applyProtection="0"/>
    <xf numFmtId="0" fontId="58" fillId="55" borderId="0" applyNumberFormat="0" applyBorder="0" applyAlignment="0" applyProtection="0"/>
    <xf numFmtId="0" fontId="42" fillId="20" borderId="0" applyNumberFormat="0" applyBorder="0" applyAlignment="0" applyProtection="0"/>
    <xf numFmtId="0" fontId="58" fillId="56" borderId="0" applyNumberFormat="0" applyBorder="0" applyAlignment="0" applyProtection="0"/>
    <xf numFmtId="0" fontId="42" fillId="24" borderId="0" applyNumberFormat="0" applyBorder="0" applyAlignment="0" applyProtection="0"/>
    <xf numFmtId="0" fontId="58" fillId="51" borderId="0" applyNumberFormat="0" applyBorder="0" applyAlignment="0" applyProtection="0"/>
    <xf numFmtId="0" fontId="42" fillId="28" borderId="0" applyNumberFormat="0" applyBorder="0" applyAlignment="0" applyProtection="0"/>
    <xf numFmtId="0" fontId="58" fillId="52" borderId="0" applyNumberFormat="0" applyBorder="0" applyAlignment="0" applyProtection="0"/>
    <xf numFmtId="0" fontId="42" fillId="32" borderId="0" applyNumberFormat="0" applyBorder="0" applyAlignment="0" applyProtection="0"/>
    <xf numFmtId="0" fontId="58" fillId="57" borderId="0" applyNumberFormat="0" applyBorder="0" applyAlignment="0" applyProtection="0"/>
    <xf numFmtId="0" fontId="42" fillId="36" borderId="0" applyNumberFormat="0" applyBorder="0" applyAlignment="0" applyProtection="0"/>
    <xf numFmtId="0" fontId="49" fillId="41" borderId="0" applyNumberFormat="0" applyBorder="0" applyAlignment="0" applyProtection="0"/>
    <xf numFmtId="0" fontId="33" fillId="10" borderId="0" applyNumberFormat="0" applyBorder="0" applyAlignment="0" applyProtection="0"/>
    <xf numFmtId="0" fontId="53" fillId="58" borderId="51" applyNumberFormat="0" applyAlignment="0" applyProtection="0"/>
    <xf numFmtId="0" fontId="36" fillId="13" borderId="45" applyNumberFormat="0" applyAlignment="0" applyProtection="0"/>
    <xf numFmtId="0" fontId="55" fillId="59" borderId="52" applyNumberFormat="0" applyAlignment="0" applyProtection="0"/>
    <xf numFmtId="0" fontId="38" fillId="14" borderId="48" applyNumberFormat="0" applyAlignment="0" applyProtection="0"/>
    <xf numFmtId="1" fontId="62" fillId="60" borderId="21">
      <alignment horizontal="right" vertical="center"/>
    </xf>
    <xf numFmtId="0" fontId="63" fillId="60" borderId="21">
      <alignment horizontal="right" vertical="center"/>
    </xf>
    <xf numFmtId="0" fontId="16" fillId="60" borderId="53"/>
    <xf numFmtId="0" fontId="62" fillId="7" borderId="21">
      <alignment horizontal="center" vertical="center"/>
    </xf>
    <xf numFmtId="1" fontId="62" fillId="60" borderId="21">
      <alignment horizontal="right" vertical="center"/>
    </xf>
    <xf numFmtId="0" fontId="16" fillId="60" borderId="0"/>
    <xf numFmtId="0" fontId="64" fillId="60" borderId="21">
      <alignment horizontal="left" vertical="center"/>
    </xf>
    <xf numFmtId="0" fontId="64" fillId="60" borderId="21"/>
    <xf numFmtId="0" fontId="63" fillId="60" borderId="21">
      <alignment horizontal="right" vertical="center"/>
    </xf>
    <xf numFmtId="0" fontId="65" fillId="61" borderId="21">
      <alignment horizontal="left" vertical="center"/>
    </xf>
    <xf numFmtId="0" fontId="65" fillId="61" borderId="21">
      <alignment horizontal="left" vertical="center"/>
    </xf>
    <xf numFmtId="0" fontId="66" fillId="60" borderId="21">
      <alignment horizontal="left" vertical="center"/>
    </xf>
    <xf numFmtId="0" fontId="67" fillId="60" borderId="53"/>
    <xf numFmtId="0" fontId="62" fillId="62" borderId="21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8" fillId="0" borderId="0" applyProtection="0"/>
    <xf numFmtId="176" fontId="1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28" fillId="0" borderId="0" applyProtection="0"/>
    <xf numFmtId="3" fontId="28" fillId="0" borderId="0" applyProtection="0"/>
    <xf numFmtId="3" fontId="28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59" fillId="0" borderId="0" applyProtection="0"/>
    <xf numFmtId="3" fontId="73" fillId="0" borderId="0" applyProtection="0"/>
    <xf numFmtId="3" fontId="73" fillId="0" borderId="0" applyProtection="0"/>
    <xf numFmtId="3" fontId="73" fillId="0" borderId="0" applyProtection="0"/>
    <xf numFmtId="2" fontId="68" fillId="0" borderId="0" applyProtection="0"/>
    <xf numFmtId="0" fontId="48" fillId="42" borderId="0" applyNumberFormat="0" applyBorder="0" applyAlignment="0" applyProtection="0"/>
    <xf numFmtId="0" fontId="32" fillId="9" borderId="0" applyNumberFormat="0" applyBorder="0" applyAlignment="0" applyProtection="0"/>
    <xf numFmtId="0" fontId="45" fillId="0" borderId="54" applyNumberFormat="0" applyFill="0" applyAlignment="0" applyProtection="0"/>
    <xf numFmtId="0" fontId="29" fillId="0" borderId="42" applyNumberFormat="0" applyFill="0" applyAlignment="0" applyProtection="0"/>
    <xf numFmtId="0" fontId="46" fillId="0" borderId="55" applyNumberFormat="0" applyFill="0" applyAlignment="0" applyProtection="0"/>
    <xf numFmtId="0" fontId="30" fillId="0" borderId="43" applyNumberFormat="0" applyFill="0" applyAlignment="0" applyProtection="0"/>
    <xf numFmtId="0" fontId="47" fillId="0" borderId="56" applyNumberFormat="0" applyFill="0" applyAlignment="0" applyProtection="0"/>
    <xf numFmtId="0" fontId="31" fillId="0" borderId="44" applyNumberFormat="0" applyFill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8" fillId="0" borderId="0" applyNumberFormat="0" applyFont="0" applyFill="0" applyBorder="0" applyAlignment="0" applyProtection="0"/>
    <xf numFmtId="0" fontId="74" fillId="0" borderId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66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0" fontId="51" fillId="45" borderId="51" applyNumberFormat="0" applyAlignment="0" applyProtection="0"/>
    <xf numFmtId="0" fontId="34" fillId="12" borderId="45" applyNumberFormat="0" applyAlignment="0" applyProtection="0"/>
    <xf numFmtId="0" fontId="54" fillId="0" borderId="57" applyNumberFormat="0" applyFill="0" applyAlignment="0" applyProtection="0"/>
    <xf numFmtId="0" fontId="37" fillId="0" borderId="47" applyNumberFormat="0" applyFill="0" applyAlignment="0" applyProtection="0"/>
    <xf numFmtId="0" fontId="50" fillId="63" borderId="0" applyNumberFormat="0" applyBorder="0" applyAlignment="0" applyProtection="0"/>
    <xf numFmtId="0" fontId="80" fillId="11" borderId="0" applyNumberFormat="0" applyBorder="0" applyAlignment="0" applyProtection="0"/>
    <xf numFmtId="0" fontId="77" fillId="0" borderId="0"/>
    <xf numFmtId="0" fontId="1" fillId="0" borderId="0"/>
    <xf numFmtId="0" fontId="16" fillId="0" borderId="0"/>
    <xf numFmtId="0" fontId="16" fillId="0" borderId="0"/>
    <xf numFmtId="3" fontId="78" fillId="0" borderId="0"/>
    <xf numFmtId="3" fontId="78" fillId="0" borderId="0"/>
    <xf numFmtId="3" fontId="78" fillId="0" borderId="0"/>
    <xf numFmtId="3" fontId="78" fillId="0" borderId="0"/>
    <xf numFmtId="3" fontId="78" fillId="0" borderId="0"/>
    <xf numFmtId="0" fontId="16" fillId="0" borderId="0"/>
    <xf numFmtId="0" fontId="16" fillId="0" borderId="0"/>
    <xf numFmtId="3" fontId="78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8" fillId="0" borderId="0"/>
    <xf numFmtId="3" fontId="78" fillId="0" borderId="0"/>
    <xf numFmtId="3" fontId="78" fillId="0" borderId="0"/>
    <xf numFmtId="0" fontId="16" fillId="0" borderId="0"/>
    <xf numFmtId="0" fontId="16" fillId="0" borderId="0"/>
    <xf numFmtId="0" fontId="1" fillId="0" borderId="0"/>
    <xf numFmtId="3" fontId="78" fillId="0" borderId="0"/>
    <xf numFmtId="3" fontId="7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8" fillId="0" borderId="0"/>
    <xf numFmtId="3" fontId="78" fillId="0" borderId="0"/>
    <xf numFmtId="3" fontId="78" fillId="0" borderId="0"/>
    <xf numFmtId="3" fontId="78" fillId="0" borderId="0"/>
    <xf numFmtId="0" fontId="1" fillId="0" borderId="0"/>
    <xf numFmtId="0" fontId="16" fillId="0" borderId="0"/>
    <xf numFmtId="0" fontId="1" fillId="0" borderId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2" fillId="64" borderId="58" applyNumberFormat="0" applyFont="0" applyAlignment="0" applyProtection="0"/>
    <xf numFmtId="0" fontId="2" fillId="64" borderId="58" applyNumberFormat="0" applyFont="0" applyAlignment="0" applyProtection="0"/>
    <xf numFmtId="0" fontId="4" fillId="15" borderId="49" applyNumberFormat="0" applyFont="0" applyAlignment="0" applyProtection="0"/>
    <xf numFmtId="0" fontId="2" fillId="64" borderId="58" applyNumberFormat="0" applyFont="0" applyAlignment="0" applyProtection="0"/>
    <xf numFmtId="0" fontId="1" fillId="15" borderId="49" applyNumberFormat="0" applyFont="0" applyAlignment="0" applyProtection="0"/>
    <xf numFmtId="0" fontId="2" fillId="64" borderId="58" applyNumberFormat="0" applyFont="0" applyAlignment="0" applyProtection="0"/>
    <xf numFmtId="0" fontId="2" fillId="64" borderId="58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2" fillId="64" borderId="58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2" fillId="64" borderId="58" applyNumberFormat="0" applyFont="0" applyAlignment="0" applyProtection="0"/>
    <xf numFmtId="0" fontId="2" fillId="64" borderId="58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4" fillId="15" borderId="49" applyNumberFormat="0" applyFont="0" applyAlignment="0" applyProtection="0"/>
    <xf numFmtId="0" fontId="1" fillId="15" borderId="49" applyNumberFormat="0" applyFont="0" applyAlignment="0" applyProtection="0"/>
    <xf numFmtId="0" fontId="52" fillId="58" borderId="59" applyNumberFormat="0" applyAlignment="0" applyProtection="0"/>
    <xf numFmtId="0" fontId="35" fillId="13" borderId="46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8" fillId="0" borderId="61" applyProtection="0"/>
    <xf numFmtId="0" fontId="79" fillId="0" borderId="60" applyNumberFormat="0" applyFill="0" applyAlignment="0" applyProtection="0"/>
    <xf numFmtId="0" fontId="41" fillId="0" borderId="50" applyNumberFormat="0" applyFill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0" fillId="0" borderId="0"/>
    <xf numFmtId="0" fontId="2" fillId="62" borderId="58" applyNumberFormat="0" applyFont="0" applyAlignment="0" applyProtection="0"/>
    <xf numFmtId="0" fontId="16" fillId="0" borderId="0"/>
    <xf numFmtId="0" fontId="16" fillId="64" borderId="58" applyNumberFormat="0" applyFont="0" applyAlignment="0" applyProtection="0"/>
    <xf numFmtId="0" fontId="90" fillId="0" borderId="0"/>
    <xf numFmtId="0" fontId="2" fillId="64" borderId="58" applyNumberFormat="0" applyFont="0" applyAlignment="0" applyProtection="0"/>
    <xf numFmtId="0" fontId="90" fillId="0" borderId="0"/>
  </cellStyleXfs>
  <cellXfs count="212">
    <xf numFmtId="0" fontId="0" fillId="0" borderId="0" xfId="0"/>
    <xf numFmtId="0" fontId="2" fillId="0" borderId="0" xfId="2"/>
    <xf numFmtId="165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10" xfId="3" applyFont="1" applyFill="1" applyBorder="1"/>
    <xf numFmtId="17" fontId="5" fillId="2" borderId="11" xfId="3" applyNumberFormat="1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8" fillId="3" borderId="4" xfId="3" applyFont="1" applyFill="1" applyBorder="1"/>
    <xf numFmtId="166" fontId="8" fillId="3" borderId="14" xfId="3" applyNumberFormat="1" applyFont="1" applyFill="1" applyBorder="1"/>
    <xf numFmtId="0" fontId="9" fillId="3" borderId="4" xfId="3" applyFont="1" applyFill="1" applyBorder="1"/>
    <xf numFmtId="166" fontId="10" fillId="4" borderId="14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5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6" fontId="12" fillId="4" borderId="14" xfId="3" applyNumberFormat="1" applyFont="1" applyFill="1" applyBorder="1" applyAlignment="1">
      <alignment horizontal="right"/>
    </xf>
    <xf numFmtId="166" fontId="12" fillId="4" borderId="15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7" xfId="3" applyFont="1" applyFill="1" applyBorder="1"/>
    <xf numFmtId="166" fontId="10" fillId="4" borderId="18" xfId="3" applyNumberFormat="1" applyFont="1" applyFill="1" applyBorder="1" applyAlignment="1">
      <alignment horizontal="right"/>
    </xf>
    <xf numFmtId="166" fontId="10" fillId="4" borderId="19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20" xfId="3" applyFont="1" applyFill="1" applyBorder="1"/>
    <xf numFmtId="0" fontId="5" fillId="2" borderId="21" xfId="3" applyFont="1" applyFill="1" applyBorder="1" applyAlignment="1">
      <alignment horizontal="center"/>
    </xf>
    <xf numFmtId="17" fontId="5" fillId="2" borderId="12" xfId="3" applyNumberFormat="1" applyFont="1" applyFill="1" applyBorder="1" applyAlignment="1">
      <alignment horizontal="center"/>
    </xf>
    <xf numFmtId="0" fontId="16" fillId="3" borderId="13" xfId="3" applyFont="1" applyFill="1" applyBorder="1"/>
    <xf numFmtId="166" fontId="16" fillId="4" borderId="22" xfId="3" applyNumberFormat="1" applyFont="1" applyFill="1" applyBorder="1"/>
    <xf numFmtId="0" fontId="9" fillId="3" borderId="13" xfId="3" applyFont="1" applyFill="1" applyBorder="1"/>
    <xf numFmtId="167" fontId="10" fillId="3" borderId="22" xfId="4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1"/>
    </xf>
    <xf numFmtId="167" fontId="12" fillId="3" borderId="22" xfId="4" applyNumberFormat="1" applyFont="1" applyFill="1" applyBorder="1" applyAlignment="1">
      <alignment horizontal="right"/>
    </xf>
    <xf numFmtId="0" fontId="11" fillId="3" borderId="23" xfId="3" applyFont="1" applyFill="1" applyBorder="1" applyAlignment="1">
      <alignment horizontal="left" indent="1"/>
    </xf>
    <xf numFmtId="168" fontId="12" fillId="3" borderId="24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5" xfId="3" applyFont="1" applyFill="1" applyBorder="1"/>
    <xf numFmtId="0" fontId="9" fillId="3" borderId="13" xfId="3" applyFont="1" applyFill="1" applyBorder="1" applyAlignment="1">
      <alignment horizontal="left" indent="2"/>
    </xf>
    <xf numFmtId="167" fontId="10" fillId="3" borderId="15" xfId="4" applyNumberFormat="1" applyFont="1" applyFill="1" applyBorder="1" applyAlignment="1">
      <alignment horizontal="right"/>
    </xf>
    <xf numFmtId="166" fontId="10" fillId="3" borderId="15" xfId="3" applyNumberFormat="1" applyFont="1" applyFill="1" applyBorder="1" applyAlignment="1">
      <alignment horizontal="right"/>
    </xf>
    <xf numFmtId="0" fontId="11" fillId="3" borderId="13" xfId="3" applyFont="1" applyFill="1" applyBorder="1" applyAlignment="1">
      <alignment horizontal="left" indent="2"/>
    </xf>
    <xf numFmtId="167" fontId="12" fillId="3" borderId="15" xfId="4" applyNumberFormat="1" applyFont="1" applyFill="1" applyBorder="1" applyAlignment="1">
      <alignment horizontal="right"/>
    </xf>
    <xf numFmtId="167" fontId="10" fillId="5" borderId="15" xfId="4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4"/>
    </xf>
    <xf numFmtId="167" fontId="12" fillId="5" borderId="15" xfId="4" applyNumberFormat="1" applyFont="1" applyFill="1" applyBorder="1" applyAlignment="1">
      <alignment horizontal="right"/>
    </xf>
    <xf numFmtId="0" fontId="14" fillId="3" borderId="13" xfId="3" applyFont="1" applyFill="1" applyBorder="1" applyAlignment="1">
      <alignment horizontal="left" indent="3"/>
    </xf>
    <xf numFmtId="167" fontId="6" fillId="5" borderId="15" xfId="4" applyNumberFormat="1" applyFont="1" applyFill="1" applyBorder="1" applyAlignment="1">
      <alignment horizontal="right"/>
    </xf>
    <xf numFmtId="0" fontId="9" fillId="3" borderId="23" xfId="3" applyFont="1" applyFill="1" applyBorder="1" applyAlignment="1">
      <alignment horizontal="left" indent="2"/>
    </xf>
    <xf numFmtId="167" fontId="10" fillId="5" borderId="19" xfId="4" applyNumberFormat="1" applyFont="1" applyFill="1" applyBorder="1" applyAlignment="1">
      <alignment horizontal="right"/>
    </xf>
    <xf numFmtId="164" fontId="2" fillId="0" borderId="0" xfId="2" applyNumberFormat="1"/>
    <xf numFmtId="0" fontId="21" fillId="0" borderId="0" xfId="5" applyFont="1" applyAlignment="1">
      <alignment horizontal="center"/>
    </xf>
    <xf numFmtId="0" fontId="5" fillId="6" borderId="26" xfId="5" applyFont="1" applyFill="1" applyBorder="1"/>
    <xf numFmtId="169" fontId="5" fillId="6" borderId="27" xfId="5" applyNumberFormat="1" applyFont="1" applyFill="1" applyBorder="1"/>
    <xf numFmtId="0" fontId="6" fillId="6" borderId="13" xfId="5" applyFont="1" applyFill="1" applyBorder="1"/>
    <xf numFmtId="2" fontId="22" fillId="7" borderId="28" xfId="5" applyNumberFormat="1" applyFont="1" applyFill="1" applyBorder="1" applyAlignment="1">
      <alignment horizontal="right"/>
    </xf>
    <xf numFmtId="2" fontId="6" fillId="7" borderId="29" xfId="5" applyNumberFormat="1" applyFont="1" applyFill="1" applyBorder="1" applyAlignment="1">
      <alignment horizontal="right"/>
    </xf>
    <xf numFmtId="2" fontId="23" fillId="7" borderId="29" xfId="5" applyNumberFormat="1" applyFont="1" applyFill="1" applyBorder="1" applyAlignment="1">
      <alignment horizontal="right"/>
    </xf>
    <xf numFmtId="2" fontId="22" fillId="7" borderId="29" xfId="5" applyNumberFormat="1" applyFont="1" applyFill="1" applyBorder="1" applyAlignment="1">
      <alignment horizontal="right"/>
    </xf>
    <xf numFmtId="167" fontId="6" fillId="7" borderId="29" xfId="1" applyNumberFormat="1" applyFont="1" applyFill="1" applyBorder="1" applyAlignment="1">
      <alignment horizontal="right"/>
    </xf>
    <xf numFmtId="2" fontId="24" fillId="7" borderId="29" xfId="5" applyNumberFormat="1" applyFont="1" applyFill="1" applyBorder="1" applyAlignment="1">
      <alignment horizontal="right"/>
    </xf>
    <xf numFmtId="0" fontId="5" fillId="6" borderId="13" xfId="5" applyFont="1" applyFill="1" applyBorder="1"/>
    <xf numFmtId="170" fontId="6" fillId="7" borderId="29" xfId="5" applyNumberFormat="1" applyFont="1" applyFill="1" applyBorder="1" applyAlignment="1">
      <alignment horizontal="right"/>
    </xf>
    <xf numFmtId="166" fontId="25" fillId="7" borderId="29" xfId="5" applyNumberFormat="1" applyFont="1" applyFill="1" applyBorder="1" applyAlignment="1">
      <alignment horizontal="right"/>
    </xf>
    <xf numFmtId="166" fontId="6" fillId="7" borderId="29" xfId="5" applyNumberFormat="1" applyFont="1" applyFill="1" applyBorder="1" applyAlignment="1">
      <alignment horizontal="right"/>
    </xf>
    <xf numFmtId="0" fontId="6" fillId="6" borderId="23" xfId="5" applyFont="1" applyFill="1" applyBorder="1"/>
    <xf numFmtId="166" fontId="6" fillId="7" borderId="30" xfId="5" applyNumberFormat="1" applyFont="1" applyFill="1" applyBorder="1" applyAlignment="1">
      <alignment horizontal="right"/>
    </xf>
    <xf numFmtId="0" fontId="26" fillId="8" borderId="0" xfId="0" applyFont="1" applyFill="1"/>
    <xf numFmtId="0" fontId="0" fillId="8" borderId="0" xfId="0" applyFill="1"/>
    <xf numFmtId="0" fontId="19" fillId="8" borderId="0" xfId="0" applyFont="1" applyFill="1"/>
    <xf numFmtId="0" fontId="6" fillId="2" borderId="37" xfId="3" applyFont="1" applyFill="1" applyBorder="1"/>
    <xf numFmtId="0" fontId="6" fillId="2" borderId="38" xfId="3" applyFont="1" applyFill="1" applyBorder="1"/>
    <xf numFmtId="17" fontId="5" fillId="2" borderId="39" xfId="3" applyNumberFormat="1" applyFont="1" applyFill="1" applyBorder="1" applyAlignment="1">
      <alignment horizontal="center"/>
    </xf>
    <xf numFmtId="0" fontId="13" fillId="3" borderId="13" xfId="3" applyFont="1" applyFill="1" applyBorder="1" applyAlignment="1">
      <alignment horizontal="left" indent="1"/>
    </xf>
    <xf numFmtId="166" fontId="10" fillId="4" borderId="16" xfId="3" applyNumberFormat="1" applyFont="1" applyFill="1" applyBorder="1" applyAlignment="1">
      <alignment horizontal="right"/>
    </xf>
    <xf numFmtId="0" fontId="9" fillId="3" borderId="13" xfId="3" applyFont="1" applyFill="1" applyBorder="1" applyAlignment="1">
      <alignment horizontal="left"/>
    </xf>
    <xf numFmtId="166" fontId="13" fillId="3" borderId="13" xfId="3" applyNumberFormat="1" applyFont="1" applyFill="1" applyBorder="1" applyAlignment="1">
      <alignment horizontal="left" indent="1"/>
    </xf>
    <xf numFmtId="166" fontId="10" fillId="4" borderId="22" xfId="3" applyNumberFormat="1" applyFont="1" applyFill="1" applyBorder="1" applyAlignment="1">
      <alignment horizontal="right"/>
    </xf>
    <xf numFmtId="166" fontId="13" fillId="3" borderId="23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66" fontId="13" fillId="3" borderId="4" xfId="3" applyNumberFormat="1" applyFont="1" applyFill="1" applyBorder="1" applyAlignment="1">
      <alignment horizontal="left" indent="1"/>
    </xf>
    <xf numFmtId="166" fontId="10" fillId="4" borderId="14" xfId="3" applyNumberFormat="1" applyFont="1" applyFill="1" applyBorder="1"/>
    <xf numFmtId="166" fontId="10" fillId="4" borderId="15" xfId="3" applyNumberFormat="1" applyFont="1" applyFill="1" applyBorder="1"/>
    <xf numFmtId="166" fontId="11" fillId="3" borderId="13" xfId="3" applyNumberFormat="1" applyFont="1" applyFill="1" applyBorder="1" applyAlignment="1">
      <alignment horizontal="left" indent="1"/>
    </xf>
    <xf numFmtId="166" fontId="12" fillId="4" borderId="15" xfId="3" applyNumberFormat="1" applyFont="1" applyFill="1" applyBorder="1"/>
    <xf numFmtId="166" fontId="9" fillId="3" borderId="13" xfId="3" applyNumberFormat="1" applyFont="1" applyFill="1" applyBorder="1" applyAlignment="1">
      <alignment horizontal="left" indent="2"/>
    </xf>
    <xf numFmtId="166" fontId="14" fillId="3" borderId="13" xfId="3" applyNumberFormat="1" applyFont="1" applyFill="1" applyBorder="1" applyAlignment="1">
      <alignment horizontal="left" indent="2"/>
    </xf>
    <xf numFmtId="166" fontId="13" fillId="3" borderId="18" xfId="3" applyNumberFormat="1" applyFont="1" applyFill="1" applyBorder="1" applyAlignment="1">
      <alignment horizontal="left" indent="1"/>
    </xf>
    <xf numFmtId="166" fontId="10" fillId="4" borderId="19" xfId="3" applyNumberFormat="1" applyFont="1" applyFill="1" applyBorder="1"/>
    <xf numFmtId="166" fontId="9" fillId="4" borderId="19" xfId="3" applyNumberFormat="1" applyFont="1" applyFill="1" applyBorder="1"/>
    <xf numFmtId="166" fontId="10" fillId="4" borderId="32" xfId="3" applyNumberFormat="1" applyFont="1" applyFill="1" applyBorder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41" xfId="3" applyNumberFormat="1" applyFont="1" applyFill="1" applyBorder="1" applyAlignment="1">
      <alignment horizontal="center"/>
    </xf>
    <xf numFmtId="0" fontId="14" fillId="3" borderId="13" xfId="3" applyFont="1" applyFill="1" applyBorder="1"/>
    <xf numFmtId="166" fontId="6" fillId="4" borderId="15" xfId="3" applyNumberFormat="1" applyFont="1" applyFill="1" applyBorder="1"/>
    <xf numFmtId="0" fontId="28" fillId="0" borderId="0" xfId="2" applyFont="1"/>
    <xf numFmtId="0" fontId="6" fillId="6" borderId="13" xfId="5" applyFont="1" applyFill="1" applyBorder="1" applyAlignment="1">
      <alignment horizontal="left"/>
    </xf>
    <xf numFmtId="166" fontId="5" fillId="2" borderId="6" xfId="3" applyNumberFormat="1" applyFont="1" applyFill="1" applyBorder="1" applyAlignment="1">
      <alignment horizontal="center"/>
    </xf>
    <xf numFmtId="0" fontId="27" fillId="2" borderId="36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" fillId="0" borderId="14" xfId="2" applyBorder="1"/>
    <xf numFmtId="165" fontId="2" fillId="0" borderId="14" xfId="1" applyFont="1" applyBorder="1"/>
    <xf numFmtId="0" fontId="27" fillId="2" borderId="16" xfId="3" applyFont="1" applyFill="1" applyBorder="1" applyAlignment="1">
      <alignment horizontal="center" vertical="center"/>
    </xf>
    <xf numFmtId="166" fontId="9" fillId="4" borderId="16" xfId="3" applyNumberFormat="1" applyFont="1" applyFill="1" applyBorder="1"/>
    <xf numFmtId="0" fontId="16" fillId="0" borderId="16" xfId="3" applyFont="1" applyBorder="1"/>
    <xf numFmtId="0" fontId="2" fillId="0" borderId="16" xfId="2" applyBorder="1"/>
    <xf numFmtId="0" fontId="27" fillId="2" borderId="35" xfId="3" applyFont="1" applyFill="1" applyBorder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1" fillId="2" borderId="7" xfId="385" applyFont="1" applyFill="1" applyBorder="1"/>
    <xf numFmtId="0" fontId="43" fillId="0" borderId="65" xfId="898" applyBorder="1"/>
    <xf numFmtId="0" fontId="18" fillId="0" borderId="68" xfId="0" applyFont="1" applyBorder="1"/>
    <xf numFmtId="165" fontId="2" fillId="0" borderId="0" xfId="1" applyFont="1" applyBorder="1"/>
    <xf numFmtId="166" fontId="10" fillId="5" borderId="19" xfId="3" applyNumberFormat="1" applyFont="1" applyFill="1" applyBorder="1" applyAlignment="1">
      <alignment horizontal="right"/>
    </xf>
    <xf numFmtId="166" fontId="6" fillId="5" borderId="15" xfId="3" applyNumberFormat="1" applyFont="1" applyFill="1" applyBorder="1" applyAlignment="1">
      <alignment horizontal="right"/>
    </xf>
    <xf numFmtId="166" fontId="12" fillId="5" borderId="15" xfId="3" applyNumberFormat="1" applyFont="1" applyFill="1" applyBorder="1" applyAlignment="1">
      <alignment horizontal="right"/>
    </xf>
    <xf numFmtId="166" fontId="10" fillId="5" borderId="15" xfId="3" applyNumberFormat="1" applyFont="1" applyFill="1" applyBorder="1" applyAlignment="1">
      <alignment horizontal="right"/>
    </xf>
    <xf numFmtId="166" fontId="12" fillId="3" borderId="15" xfId="3" applyNumberFormat="1" applyFont="1" applyFill="1" applyBorder="1" applyAlignment="1">
      <alignment horizontal="right"/>
    </xf>
    <xf numFmtId="0" fontId="19" fillId="3" borderId="15" xfId="3" applyFont="1" applyFill="1" applyBorder="1"/>
    <xf numFmtId="166" fontId="88" fillId="3" borderId="18" xfId="385" applyNumberFormat="1" applyFont="1" applyFill="1" applyBorder="1" applyAlignment="1">
      <alignment horizontal="center"/>
    </xf>
    <xf numFmtId="166" fontId="89" fillId="3" borderId="14" xfId="385" applyNumberFormat="1" applyFont="1" applyFill="1" applyBorder="1" applyAlignment="1">
      <alignment horizontal="center"/>
    </xf>
    <xf numFmtId="166" fontId="88" fillId="3" borderId="14" xfId="385" applyNumberFormat="1" applyFont="1" applyFill="1" applyBorder="1" applyAlignment="1">
      <alignment horizontal="center"/>
    </xf>
    <xf numFmtId="168" fontId="86" fillId="3" borderId="18" xfId="385" applyNumberFormat="1" applyFont="1" applyFill="1" applyBorder="1" applyAlignment="1">
      <alignment horizontal="center"/>
    </xf>
    <xf numFmtId="168" fontId="86" fillId="3" borderId="14" xfId="385" applyNumberFormat="1" applyFont="1" applyFill="1" applyBorder="1" applyAlignment="1">
      <alignment horizontal="center"/>
    </xf>
    <xf numFmtId="168" fontId="85" fillId="3" borderId="14" xfId="385" applyNumberFormat="1" applyFont="1" applyFill="1" applyBorder="1" applyAlignment="1">
      <alignment horizontal="center"/>
    </xf>
    <xf numFmtId="17" fontId="7" fillId="2" borderId="11" xfId="3" applyNumberFormat="1" applyFont="1" applyFill="1" applyBorder="1" applyAlignment="1">
      <alignment horizontal="center"/>
    </xf>
    <xf numFmtId="166" fontId="9" fillId="4" borderId="14" xfId="3" applyNumberFormat="1" applyFont="1" applyFill="1" applyBorder="1" applyAlignment="1">
      <alignment horizontal="center"/>
    </xf>
    <xf numFmtId="17" fontId="7" fillId="2" borderId="67" xfId="3" applyNumberFormat="1" applyFont="1" applyFill="1" applyBorder="1" applyAlignment="1">
      <alignment horizontal="center"/>
    </xf>
    <xf numFmtId="0" fontId="43" fillId="0" borderId="0" xfId="898"/>
    <xf numFmtId="17" fontId="82" fillId="2" borderId="12" xfId="385" applyNumberFormat="1" applyFont="1" applyFill="1" applyBorder="1"/>
    <xf numFmtId="166" fontId="83" fillId="3" borderId="14" xfId="385" applyNumberFormat="1" applyFont="1" applyFill="1" applyBorder="1"/>
    <xf numFmtId="166" fontId="85" fillId="4" borderId="14" xfId="385" applyNumberFormat="1" applyFont="1" applyFill="1" applyBorder="1" applyAlignment="1">
      <alignment horizontal="center"/>
    </xf>
    <xf numFmtId="166" fontId="87" fillId="4" borderId="14" xfId="385" applyNumberFormat="1" applyFont="1" applyFill="1" applyBorder="1" applyAlignment="1">
      <alignment horizontal="center"/>
    </xf>
    <xf numFmtId="166" fontId="85" fillId="4" borderId="18" xfId="385" applyNumberFormat="1" applyFont="1" applyFill="1" applyBorder="1" applyAlignment="1">
      <alignment horizontal="center"/>
    </xf>
    <xf numFmtId="17" fontId="21" fillId="2" borderId="39" xfId="385" applyNumberFormat="1" applyFont="1" applyFill="1" applyBorder="1"/>
    <xf numFmtId="166" fontId="84" fillId="4" borderId="14" xfId="385" applyNumberFormat="1" applyFont="1" applyFill="1" applyBorder="1"/>
    <xf numFmtId="17" fontId="7" fillId="2" borderId="6" xfId="3" applyNumberFormat="1" applyFont="1" applyFill="1" applyBorder="1" applyAlignment="1">
      <alignment horizontal="center"/>
    </xf>
    <xf numFmtId="166" fontId="5" fillId="2" borderId="35" xfId="3" applyNumberFormat="1" applyFont="1" applyFill="1" applyBorder="1" applyAlignment="1">
      <alignment horizontal="center"/>
    </xf>
    <xf numFmtId="0" fontId="2" fillId="0" borderId="33" xfId="2" applyBorder="1"/>
    <xf numFmtId="0" fontId="16" fillId="0" borderId="1" xfId="3" applyFont="1" applyBorder="1"/>
    <xf numFmtId="165" fontId="2" fillId="0" borderId="1" xfId="1" applyFont="1" applyBorder="1"/>
    <xf numFmtId="166" fontId="8" fillId="0" borderId="1" xfId="3" applyNumberFormat="1" applyFont="1" applyBorder="1"/>
    <xf numFmtId="0" fontId="27" fillId="2" borderId="14" xfId="3" applyFont="1" applyFill="1" applyBorder="1" applyAlignment="1">
      <alignment horizontal="center" vertical="center"/>
    </xf>
    <xf numFmtId="0" fontId="16" fillId="0" borderId="32" xfId="3" applyFont="1" applyBorder="1"/>
    <xf numFmtId="17" fontId="5" fillId="2" borderId="39" xfId="3" applyNumberFormat="1" applyFont="1" applyFill="1" applyBorder="1"/>
    <xf numFmtId="166" fontId="9" fillId="4" borderId="15" xfId="3" applyNumberFormat="1" applyFont="1" applyFill="1" applyBorder="1"/>
    <xf numFmtId="0" fontId="27" fillId="2" borderId="63" xfId="3" applyFont="1" applyFill="1" applyBorder="1" applyAlignment="1">
      <alignment horizontal="center" vertical="center"/>
    </xf>
    <xf numFmtId="166" fontId="10" fillId="4" borderId="18" xfId="3" applyNumberFormat="1" applyFont="1" applyFill="1" applyBorder="1"/>
    <xf numFmtId="166" fontId="6" fillId="4" borderId="14" xfId="3" applyNumberFormat="1" applyFont="1" applyFill="1" applyBorder="1"/>
    <xf numFmtId="166" fontId="12" fillId="4" borderId="14" xfId="3" applyNumberFormat="1" applyFont="1" applyFill="1" applyBorder="1"/>
    <xf numFmtId="17" fontId="5" fillId="2" borderId="66" xfId="3" applyNumberFormat="1" applyFont="1" applyFill="1" applyBorder="1"/>
    <xf numFmtId="166" fontId="10" fillId="3" borderId="18" xfId="385" applyNumberFormat="1" applyFont="1" applyFill="1" applyBorder="1" applyAlignment="1">
      <alignment horizontal="right"/>
    </xf>
    <xf numFmtId="0" fontId="5" fillId="2" borderId="62" xfId="3" applyFont="1" applyFill="1" applyBorder="1" applyAlignment="1">
      <alignment horizontal="center"/>
    </xf>
    <xf numFmtId="166" fontId="10" fillId="3" borderId="14" xfId="385" applyNumberFormat="1" applyFont="1" applyFill="1" applyBorder="1" applyAlignment="1">
      <alignment horizontal="right"/>
    </xf>
    <xf numFmtId="166" fontId="12" fillId="3" borderId="14" xfId="385" applyNumberFormat="1" applyFont="1" applyFill="1" applyBorder="1" applyAlignment="1">
      <alignment horizontal="right"/>
    </xf>
    <xf numFmtId="166" fontId="10" fillId="3" borderId="15" xfId="385" applyNumberFormat="1" applyFont="1" applyFill="1" applyBorder="1" applyAlignment="1">
      <alignment horizontal="right"/>
    </xf>
    <xf numFmtId="166" fontId="10" fillId="3" borderId="40" xfId="385" applyNumberFormat="1" applyFont="1" applyFill="1" applyBorder="1" applyAlignment="1">
      <alignment horizontal="right"/>
    </xf>
    <xf numFmtId="166" fontId="14" fillId="3" borderId="19" xfId="385" applyNumberFormat="1" applyFont="1" applyFill="1" applyBorder="1" applyAlignment="1">
      <alignment horizontal="center"/>
    </xf>
    <xf numFmtId="166" fontId="14" fillId="3" borderId="24" xfId="385" applyNumberFormat="1" applyFont="1" applyFill="1" applyBorder="1" applyAlignment="1">
      <alignment horizontal="center"/>
    </xf>
    <xf numFmtId="166" fontId="10" fillId="3" borderId="19" xfId="385" applyNumberFormat="1" applyFont="1" applyFill="1" applyBorder="1" applyAlignment="1">
      <alignment horizontal="center"/>
    </xf>
    <xf numFmtId="17" fontId="7" fillId="2" borderId="5" xfId="3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1" fillId="2" borderId="21" xfId="385" applyNumberFormat="1" applyFont="1" applyFill="1" applyBorder="1"/>
    <xf numFmtId="166" fontId="2" fillId="2" borderId="64" xfId="2" applyNumberFormat="1" applyFill="1" applyBorder="1"/>
    <xf numFmtId="166" fontId="2" fillId="2" borderId="63" xfId="2" applyNumberFormat="1" applyFill="1" applyBorder="1"/>
    <xf numFmtId="0" fontId="82" fillId="2" borderId="7" xfId="385" applyFont="1" applyFill="1" applyBorder="1"/>
    <xf numFmtId="0" fontId="2" fillId="0" borderId="22" xfId="2" applyBorder="1"/>
    <xf numFmtId="0" fontId="2" fillId="2" borderId="5" xfId="2" applyFill="1" applyBorder="1"/>
    <xf numFmtId="166" fontId="2" fillId="2" borderId="5" xfId="2" applyNumberFormat="1" applyFill="1" applyBorder="1"/>
    <xf numFmtId="170" fontId="6" fillId="65" borderId="29" xfId="5" applyNumberFormat="1" applyFont="1" applyFill="1" applyBorder="1" applyAlignment="1">
      <alignment horizontal="right"/>
    </xf>
    <xf numFmtId="17" fontId="7" fillId="0" borderId="0" xfId="3" applyNumberFormat="1" applyFont="1" applyAlignment="1">
      <alignment horizontal="center"/>
    </xf>
    <xf numFmtId="17" fontId="7" fillId="2" borderId="41" xfId="3" applyNumberFormat="1" applyFont="1" applyFill="1" applyBorder="1" applyAlignment="1">
      <alignment horizontal="center"/>
    </xf>
    <xf numFmtId="165" fontId="2" fillId="2" borderId="0" xfId="1" applyFont="1" applyFill="1"/>
    <xf numFmtId="0" fontId="3" fillId="0" borderId="0" xfId="2" applyFont="1" applyAlignment="1">
      <alignment horizontal="center"/>
    </xf>
    <xf numFmtId="0" fontId="5" fillId="2" borderId="6" xfId="3" applyFont="1" applyFill="1" applyBorder="1" applyAlignment="1">
      <alignment horizontal="center"/>
    </xf>
    <xf numFmtId="166" fontId="5" fillId="2" borderId="25" xfId="3" applyNumberFormat="1" applyFont="1" applyFill="1" applyBorder="1" applyAlignment="1">
      <alignment horizontal="center"/>
    </xf>
    <xf numFmtId="166" fontId="5" fillId="2" borderId="63" xfId="3" applyNumberFormat="1" applyFont="1" applyFill="1" applyBorder="1" applyAlignment="1">
      <alignment horizontal="center"/>
    </xf>
    <xf numFmtId="46" fontId="5" fillId="2" borderId="25" xfId="3" applyNumberFormat="1" applyFont="1" applyFill="1" applyBorder="1" applyAlignment="1">
      <alignment horizontal="center"/>
    </xf>
    <xf numFmtId="46" fontId="5" fillId="2" borderId="63" xfId="3" applyNumberFormat="1" applyFont="1" applyFill="1" applyBorder="1" applyAlignment="1">
      <alignment horizontal="center"/>
    </xf>
    <xf numFmtId="166" fontId="5" fillId="2" borderId="5" xfId="3" applyNumberFormat="1" applyFont="1" applyFill="1" applyBorder="1" applyAlignment="1">
      <alignment horizontal="center"/>
    </xf>
    <xf numFmtId="166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17" fontId="7" fillId="2" borderId="6" xfId="3" applyNumberFormat="1" applyFont="1" applyFill="1" applyBorder="1" applyAlignment="1">
      <alignment horizontal="center"/>
    </xf>
    <xf numFmtId="17" fontId="7" fillId="2" borderId="7" xfId="3" applyNumberFormat="1" applyFont="1" applyFill="1" applyBorder="1" applyAlignment="1">
      <alignment horizontal="center"/>
    </xf>
    <xf numFmtId="17" fontId="5" fillId="2" borderId="3" xfId="3" applyNumberFormat="1" applyFont="1" applyFill="1" applyBorder="1" applyAlignment="1">
      <alignment horizontal="center"/>
    </xf>
    <xf numFmtId="17" fontId="7" fillId="2" borderId="5" xfId="3" applyNumberFormat="1" applyFont="1" applyFill="1" applyBorder="1" applyAlignment="1">
      <alignment horizontal="center"/>
    </xf>
    <xf numFmtId="17" fontId="5" fillId="2" borderId="6" xfId="3" applyNumberFormat="1" applyFont="1" applyFill="1" applyBorder="1" applyAlignment="1">
      <alignment horizontal="center"/>
    </xf>
    <xf numFmtId="17" fontId="5" fillId="2" borderId="7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64" xfId="3" applyFont="1" applyFill="1" applyBorder="1" applyAlignment="1">
      <alignment horizontal="left" indent="20"/>
    </xf>
    <xf numFmtId="0" fontId="5" fillId="2" borderId="5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27" fillId="2" borderId="31" xfId="3" applyFont="1" applyFill="1" applyBorder="1" applyAlignment="1">
      <alignment horizontal="center" vertical="center"/>
    </xf>
    <xf numFmtId="0" fontId="27" fillId="2" borderId="32" xfId="3" applyFont="1" applyFill="1" applyBorder="1" applyAlignment="1">
      <alignment horizontal="center" vertical="center"/>
    </xf>
    <xf numFmtId="0" fontId="27" fillId="2" borderId="34" xfId="3" applyFont="1" applyFill="1" applyBorder="1" applyAlignment="1">
      <alignment horizontal="center" vertical="center"/>
    </xf>
    <xf numFmtId="0" fontId="27" fillId="2" borderId="35" xfId="3" applyFont="1" applyFill="1" applyBorder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27" fillId="0" borderId="13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</cellXfs>
  <cellStyles count="933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2" xfId="376" xr:uid="{4D35829B-6852-415A-8FFD-F890D776E488}"/>
    <cellStyle name="Normal 13" xfId="377" xr:uid="{F2ECB2FD-8BB6-4350-83D0-68033D93EB36}"/>
    <cellStyle name="Normal 14" xfId="378" xr:uid="{D610A28E-951E-4FEA-B899-CB4929413D88}"/>
    <cellStyle name="Normal 15" xfId="379" xr:uid="{21F42B30-AC74-40C4-AC85-5C18AAC73B9E}"/>
    <cellStyle name="Normal 16" xfId="380" xr:uid="{9CFE6C9C-F13F-4C24-8C07-79C9E164A714}"/>
    <cellStyle name="Normal 17" xfId="381" xr:uid="{677577C3-E683-4EA7-BDD3-A165F5AAC0B4}"/>
    <cellStyle name="Normal 17 2" xfId="382" xr:uid="{A9735893-0AC9-4F96-AF7B-770124715213}"/>
    <cellStyle name="Normal 18" xfId="383" xr:uid="{416F63DE-7A78-4946-B43E-F96264DAFFF3}"/>
    <cellStyle name="Normal 19" xfId="384" xr:uid="{CB06E824-B106-40E5-A7FF-375E37C7F2EB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3" xfId="388" xr:uid="{6AF67F4D-7B85-4CC8-8356-86C4C098985D}"/>
    <cellStyle name="Normal 2 3" xfId="389" xr:uid="{3898F333-B10F-488D-B300-9254AD6B5B78}"/>
    <cellStyle name="Normal 2 3 2" xfId="390" xr:uid="{E4ADA059-F16D-4BDE-B0CA-784A2C89B15E}"/>
    <cellStyle name="Normal 2 4" xfId="391" xr:uid="{DB9506CF-89BD-4CA7-A506-22761C437EEE}"/>
    <cellStyle name="Normal 2 4 2" xfId="392" xr:uid="{B4E4B2A0-0CB8-4781-9EC6-279C806A8AAA}"/>
    <cellStyle name="Normal 2 5" xfId="393" xr:uid="{FE96B634-603C-4AD9-9865-1A1F3126EFF2}"/>
    <cellStyle name="Normal 2 6" xfId="394" xr:uid="{F434067E-AACD-4E8F-9E13-BDA8999F9EC6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1" xfId="5" xr:uid="{AD76E2C8-ED91-461C-9827-8F0D21D06AB5}"/>
    <cellStyle name="Normal 21 2" xfId="398" xr:uid="{3F254988-E833-4D2C-A41F-B1E5755AADD6}"/>
    <cellStyle name="Normal 22" xfId="399" xr:uid="{864E057A-C5E9-4D82-A89E-E3CD2965AE12}"/>
    <cellStyle name="Normal 23" xfId="400" xr:uid="{FA87364E-1E40-4E46-9B07-0EB144404DF7}"/>
    <cellStyle name="Normal 24" xfId="401" xr:uid="{DB7FB698-E2C2-4062-9A7B-9BD85CEECC37}"/>
    <cellStyle name="Normal 25" xfId="402" xr:uid="{5B17C386-74AE-4E7D-A3C5-06650AECDF54}"/>
    <cellStyle name="Normal 26" xfId="403" xr:uid="{C2B2BB9B-DE91-459E-AB65-30988F4901A4}"/>
    <cellStyle name="Normal 27" xfId="404" xr:uid="{F309B57D-68D3-49F3-8983-7B1FAFECF410}"/>
    <cellStyle name="Normal 28" xfId="405" xr:uid="{8699DAE4-783A-49F3-BFD2-31F53CA9352A}"/>
    <cellStyle name="Normal 29" xfId="406" xr:uid="{27EE3E09-A4EA-479B-975F-46F7F268E29E}"/>
    <cellStyle name="Normal 3" xfId="407" xr:uid="{6A43E579-D2AB-42A0-A605-377241A06FE2}"/>
    <cellStyle name="Normal 3 2" xfId="408" xr:uid="{92049A0D-BE18-48B2-8C8D-1B0AD54EB7FC}"/>
    <cellStyle name="Normal 3 3" xfId="409" xr:uid="{DA463385-66FE-49D8-8A87-F178ACDED1BA}"/>
    <cellStyle name="Normal 3 4" xfId="410" xr:uid="{F05A1237-70F7-4594-9B5E-1EEBCF47546C}"/>
    <cellStyle name="Normal 3 5" xfId="411" xr:uid="{418403BE-FB93-4192-B342-39B57AFA2CD4}"/>
    <cellStyle name="Normal 3 6" xfId="412" xr:uid="{FD37FDB5-59A0-4418-A10E-CB1BA79EC482}"/>
    <cellStyle name="Normal 3 7" xfId="413" xr:uid="{C0C56C69-94FD-4739-9837-1E1884580563}"/>
    <cellStyle name="Normal 30" xfId="414" xr:uid="{A73D4555-40FA-446E-866B-B33FCCE0C55B}"/>
    <cellStyle name="Normal 31" xfId="415" xr:uid="{5B64FD37-0B46-4D7B-A688-C2FA7EE3674F}"/>
    <cellStyle name="Normal 32" xfId="416" xr:uid="{4BB29088-6FBA-4873-A84A-2E96A2EB76F1}"/>
    <cellStyle name="Normal 33" xfId="417" xr:uid="{303CD278-659A-4969-B225-1B34B7DA02E5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7" xfId="421" xr:uid="{2DC4A045-4FBC-41D3-AB93-4B30A8CAD6E2}"/>
    <cellStyle name="Normal 38" xfId="422" xr:uid="{A30EF961-86DD-47EB-94F8-BFF89E02050D}"/>
    <cellStyle name="Normal 39" xfId="423" xr:uid="{57152A2C-6F15-42C2-87EC-5BEC0D0D5892}"/>
    <cellStyle name="Normal 4" xfId="424" xr:uid="{B338015F-36E6-4D14-A2E0-27C3BD6BCF69}"/>
    <cellStyle name="Normal 4 2" xfId="425" xr:uid="{CFFD3870-40AE-4B3B-AA75-3ED4D7EF1F49}"/>
    <cellStyle name="Normal 4 3" xfId="928" xr:uid="{F8D88E57-B3E1-45EF-AB22-8F26BB1BB48A}"/>
    <cellStyle name="Normal 40" xfId="426" xr:uid="{9CD7EC38-DFC1-4F01-8BBF-973D96D013C6}"/>
    <cellStyle name="Normal 41" xfId="427" xr:uid="{6B864BB6-32AB-4522-A778-A8DCF61ED75B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0" xfId="438" xr:uid="{DE81356A-C2C5-4ADF-88DC-F084378250B4}"/>
    <cellStyle name="Normal 51" xfId="439" xr:uid="{6358C889-5EC4-42CC-9B34-3185F2DE3EA8}"/>
    <cellStyle name="Normal 52" xfId="440" xr:uid="{BCBCFEBB-D0E7-493D-80E0-C8A5C1E02F7C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age difference one decimal" xfId="881" xr:uid="{6A502C02-BCBF-4937-8864-382EB8A03936}"/>
    <cellStyle name="percentage difference zero decimal" xfId="882" xr:uid="{46E97057-2465-4A4A-A41F-D99F4EC2CAFA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953735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September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104775</xdr:rowOff>
    </xdr:from>
    <xdr:to>
      <xdr:col>9</xdr:col>
      <xdr:colOff>133350</xdr:colOff>
      <xdr:row>27</xdr:row>
      <xdr:rowOff>165938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A445DE-89DF-4C64-8658-7C2DE43B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62275"/>
          <a:ext cx="5619750" cy="234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180975</xdr:colOff>
      <xdr:row>13</xdr:row>
      <xdr:rowOff>169115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A2F669-F403-4161-96DF-1F83F588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0"/>
          <a:ext cx="5667375" cy="22646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N119"/>
  <sheetViews>
    <sheetView zoomScale="98" zoomScaleNormal="98" workbookViewId="0">
      <pane xSplit="1" ySplit="4" topLeftCell="B30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42" sqref="J42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8" width="10.42578125" style="108" customWidth="1"/>
    <col min="9" max="9" width="10" style="1" bestFit="1" customWidth="1"/>
    <col min="10" max="29" width="9.140625" style="1"/>
    <col min="30" max="30" width="9.140625" style="1" customWidth="1"/>
    <col min="31" max="16384" width="9.140625" style="1"/>
  </cols>
  <sheetData>
    <row r="1" spans="1:12" ht="19.5">
      <c r="A1" s="181" t="s">
        <v>0</v>
      </c>
      <c r="B1" s="181"/>
      <c r="C1" s="181"/>
      <c r="D1" s="181"/>
      <c r="E1" s="181"/>
      <c r="F1" s="181"/>
      <c r="G1" s="181"/>
      <c r="H1" s="1"/>
      <c r="I1" s="136"/>
      <c r="J1" s="136"/>
    </row>
    <row r="2" spans="1:12" ht="16.5">
      <c r="A2" s="182" t="s">
        <v>111</v>
      </c>
      <c r="B2" s="182"/>
      <c r="C2" s="182"/>
      <c r="D2" s="182"/>
      <c r="E2" s="182"/>
      <c r="F2" s="182"/>
      <c r="G2" s="182"/>
      <c r="H2" s="144"/>
      <c r="I2" s="117"/>
      <c r="J2" s="117"/>
    </row>
    <row r="3" spans="1:12" ht="15.75" customHeight="1">
      <c r="A3" s="3"/>
      <c r="B3" s="183" t="s">
        <v>107</v>
      </c>
      <c r="C3" s="184"/>
      <c r="D3" s="145"/>
      <c r="E3" s="185" t="s">
        <v>1</v>
      </c>
      <c r="F3" s="186"/>
      <c r="G3" s="4" t="s">
        <v>2</v>
      </c>
      <c r="H3" s="191"/>
      <c r="I3" s="192"/>
      <c r="J3" s="175"/>
    </row>
    <row r="4" spans="1:12" ht="17.25" thickBot="1">
      <c r="A4" s="5"/>
      <c r="B4" s="6">
        <v>44834</v>
      </c>
      <c r="C4" s="6">
        <v>45169</v>
      </c>
      <c r="D4" s="6">
        <v>45199</v>
      </c>
      <c r="E4" s="7" t="s">
        <v>3</v>
      </c>
      <c r="F4" s="7" t="s">
        <v>4</v>
      </c>
      <c r="G4" s="7" t="s">
        <v>3</v>
      </c>
      <c r="H4" s="135">
        <v>45138</v>
      </c>
      <c r="I4" s="137">
        <v>45169</v>
      </c>
      <c r="J4" s="137">
        <v>45199</v>
      </c>
    </row>
    <row r="5" spans="1:12" ht="17.25" thickTop="1">
      <c r="A5" s="8"/>
      <c r="B5" s="9"/>
      <c r="C5" s="9"/>
      <c r="D5" s="9"/>
      <c r="E5" s="9"/>
      <c r="F5" s="9"/>
      <c r="G5" s="9"/>
      <c r="H5" s="134"/>
      <c r="I5" s="138"/>
      <c r="J5" s="138"/>
    </row>
    <row r="6" spans="1:12" ht="16.5">
      <c r="A6" s="10" t="s">
        <v>5</v>
      </c>
      <c r="B6" s="11">
        <v>54003.282120769509</v>
      </c>
      <c r="C6" s="11">
        <v>72346.84529393111</v>
      </c>
      <c r="D6" s="11">
        <v>68968.300276554583</v>
      </c>
      <c r="E6" s="11">
        <v>-3378.5450173765275</v>
      </c>
      <c r="F6" s="11">
        <v>14965.018155785074</v>
      </c>
      <c r="G6" s="11">
        <v>-4.6699272147253481</v>
      </c>
      <c r="H6" s="11">
        <v>23.499104571389552</v>
      </c>
      <c r="I6" s="139">
        <v>30.226067511938822</v>
      </c>
      <c r="J6" s="139">
        <v>27.711312290831231</v>
      </c>
      <c r="K6" s="25"/>
      <c r="L6" s="25"/>
    </row>
    <row r="7" spans="1:12" ht="16.5">
      <c r="A7" s="10" t="s">
        <v>6</v>
      </c>
      <c r="B7" s="11">
        <v>144111.23451905715</v>
      </c>
      <c r="C7" s="11">
        <v>148167.50056338991</v>
      </c>
      <c r="D7" s="11">
        <v>146947.06057969003</v>
      </c>
      <c r="E7" s="11">
        <v>-1220.4399836998782</v>
      </c>
      <c r="F7" s="11">
        <v>2835.826060632884</v>
      </c>
      <c r="G7" s="11">
        <v>-0.82368939143826481</v>
      </c>
      <c r="H7" s="11">
        <v>0.45671601824182062</v>
      </c>
      <c r="I7" s="139">
        <v>3.0518342470672053</v>
      </c>
      <c r="J7" s="139">
        <v>1.9678035998351788</v>
      </c>
      <c r="K7" s="25"/>
      <c r="L7" s="25"/>
    </row>
    <row r="8" spans="1:12" ht="16.5">
      <c r="A8" s="14" t="s">
        <v>7</v>
      </c>
      <c r="B8" s="15">
        <v>31284.337933175029</v>
      </c>
      <c r="C8" s="15">
        <v>31688.858078379999</v>
      </c>
      <c r="D8" s="15">
        <v>30888.237274910003</v>
      </c>
      <c r="E8" s="15">
        <v>-800.62080346999574</v>
      </c>
      <c r="F8" s="15">
        <v>-396.10065826502614</v>
      </c>
      <c r="G8" s="15">
        <v>-2.5265056932304759</v>
      </c>
      <c r="H8" s="15">
        <v>-8.6850665577828607</v>
      </c>
      <c r="I8" s="140">
        <v>-0.31547368714726076</v>
      </c>
      <c r="J8" s="140">
        <v>-1.2661308643037898</v>
      </c>
      <c r="K8" s="25"/>
      <c r="L8" s="25"/>
    </row>
    <row r="9" spans="1:12" ht="16.5">
      <c r="A9" s="17" t="s">
        <v>8</v>
      </c>
      <c r="B9" s="11">
        <v>112826.89658588212</v>
      </c>
      <c r="C9" s="11">
        <v>116478.64248500991</v>
      </c>
      <c r="D9" s="11">
        <v>116058.82330478003</v>
      </c>
      <c r="E9" s="11">
        <v>-419.81918022988248</v>
      </c>
      <c r="F9" s="11">
        <v>3231.9267188979138</v>
      </c>
      <c r="G9" s="11">
        <v>-0.36042588690361299</v>
      </c>
      <c r="H9" s="11">
        <v>2.8852156569258369</v>
      </c>
      <c r="I9" s="139">
        <v>4.0076643785154715</v>
      </c>
      <c r="J9" s="139">
        <v>2.8645002359324963</v>
      </c>
      <c r="K9" s="25"/>
      <c r="L9" s="25"/>
    </row>
    <row r="10" spans="1:12">
      <c r="A10" s="18" t="s">
        <v>9</v>
      </c>
      <c r="B10" s="15">
        <v>1833.2959443</v>
      </c>
      <c r="C10" s="15">
        <v>2659.0505939553327</v>
      </c>
      <c r="D10" s="15">
        <v>2678.8858606700001</v>
      </c>
      <c r="E10" s="15">
        <v>19.835266714667341</v>
      </c>
      <c r="F10" s="15">
        <v>845.58991637000008</v>
      </c>
      <c r="G10" s="15">
        <v>0.74595296380435627</v>
      </c>
      <c r="H10" s="15">
        <v>-18.279096491259978</v>
      </c>
      <c r="I10" s="140">
        <v>45.683500630764883</v>
      </c>
      <c r="J10" s="140">
        <v>46.124027001699829</v>
      </c>
      <c r="K10" s="25"/>
      <c r="L10" s="25"/>
    </row>
    <row r="11" spans="1:12">
      <c r="A11" s="18" t="s">
        <v>102</v>
      </c>
      <c r="B11" s="15">
        <v>211.66295457999999</v>
      </c>
      <c r="C11" s="15">
        <v>244.89884812999995</v>
      </c>
      <c r="D11" s="15">
        <v>246.99688165000003</v>
      </c>
      <c r="E11" s="15">
        <v>2.0980335200000866</v>
      </c>
      <c r="F11" s="15">
        <v>35.333927070000044</v>
      </c>
      <c r="G11" s="15">
        <v>0.85669391098417691</v>
      </c>
      <c r="H11" s="15">
        <v>20.070038596550276</v>
      </c>
      <c r="I11" s="140">
        <v>35.167700404039635</v>
      </c>
      <c r="J11" s="140">
        <v>16.693486651980578</v>
      </c>
      <c r="K11" s="25"/>
      <c r="L11" s="25"/>
    </row>
    <row r="12" spans="1:12">
      <c r="A12" s="18" t="s">
        <v>10</v>
      </c>
      <c r="B12" s="15">
        <v>566.33505602000014</v>
      </c>
      <c r="C12" s="15">
        <v>760.63069614000005</v>
      </c>
      <c r="D12" s="15">
        <v>751.20920325999998</v>
      </c>
      <c r="E12" s="15">
        <v>-9.4214928800000735</v>
      </c>
      <c r="F12" s="15">
        <v>184.87414723999984</v>
      </c>
      <c r="G12" s="15">
        <v>-1.2386422120237484</v>
      </c>
      <c r="H12" s="15">
        <v>25.154823086478231</v>
      </c>
      <c r="I12" s="140">
        <v>196.4970921293276</v>
      </c>
      <c r="J12" s="140">
        <v>32.643952599231483</v>
      </c>
      <c r="K12" s="25"/>
      <c r="L12" s="25"/>
    </row>
    <row r="13" spans="1:12" ht="16.5">
      <c r="A13" s="19" t="s">
        <v>11</v>
      </c>
      <c r="B13" s="11">
        <v>110215.60263098212</v>
      </c>
      <c r="C13" s="11">
        <v>112814.06234678459</v>
      </c>
      <c r="D13" s="11">
        <v>112381.73135920003</v>
      </c>
      <c r="E13" s="11">
        <v>-432.3309875845589</v>
      </c>
      <c r="F13" s="11">
        <v>2166.128728217911</v>
      </c>
      <c r="G13" s="11">
        <v>-0.38322437698910505</v>
      </c>
      <c r="H13" s="11">
        <v>3.0827874895951197</v>
      </c>
      <c r="I13" s="139">
        <v>2.8129372631656224</v>
      </c>
      <c r="J13" s="139">
        <v>1.9653557903869654</v>
      </c>
      <c r="K13" s="25"/>
      <c r="L13" s="25"/>
    </row>
    <row r="14" spans="1:12">
      <c r="A14" s="18" t="s">
        <v>12</v>
      </c>
      <c r="B14" s="15">
        <v>46732.286547731492</v>
      </c>
      <c r="C14" s="15">
        <v>46108.582411272029</v>
      </c>
      <c r="D14" s="15">
        <v>46137.14778196469</v>
      </c>
      <c r="E14" s="15">
        <v>28.565370692660508</v>
      </c>
      <c r="F14" s="15">
        <v>-595.13876576680195</v>
      </c>
      <c r="G14" s="15">
        <v>6.1952394107180453E-2</v>
      </c>
      <c r="H14" s="15">
        <v>-0.25390625438210179</v>
      </c>
      <c r="I14" s="140">
        <v>-1.073486255285431</v>
      </c>
      <c r="J14" s="140">
        <v>-1.2735066262142709</v>
      </c>
      <c r="K14" s="25"/>
      <c r="L14" s="25"/>
    </row>
    <row r="15" spans="1:12">
      <c r="A15" s="18" t="s">
        <v>13</v>
      </c>
      <c r="B15" s="15">
        <v>63483.316083250626</v>
      </c>
      <c r="C15" s="15">
        <v>66705.479935512558</v>
      </c>
      <c r="D15" s="15">
        <v>66244.583577235331</v>
      </c>
      <c r="E15" s="15">
        <v>-460.89635827722668</v>
      </c>
      <c r="F15" s="15">
        <v>2761.2674939847057</v>
      </c>
      <c r="G15" s="15">
        <v>-0.69094227149373921</v>
      </c>
      <c r="H15" s="15">
        <v>5.5515254953020019</v>
      </c>
      <c r="I15" s="140">
        <v>5.6828058688043654</v>
      </c>
      <c r="J15" s="140">
        <v>4.3495955541510227</v>
      </c>
      <c r="K15" s="25"/>
      <c r="L15" s="25"/>
    </row>
    <row r="16" spans="1:12" s="20" customFormat="1" ht="16.5">
      <c r="A16" s="10" t="s">
        <v>14</v>
      </c>
      <c r="B16" s="11">
        <v>69824.63062397491</v>
      </c>
      <c r="C16" s="11">
        <v>80151.974631152378</v>
      </c>
      <c r="D16" s="11">
        <v>77458.223061048848</v>
      </c>
      <c r="E16" s="11">
        <v>-2693.75157010353</v>
      </c>
      <c r="F16" s="11">
        <v>7633.5924370739376</v>
      </c>
      <c r="G16" s="11">
        <v>-3.3608049988784217</v>
      </c>
      <c r="H16" s="11">
        <v>15.428805684845699</v>
      </c>
      <c r="I16" s="139">
        <v>12.388496744597234</v>
      </c>
      <c r="J16" s="139">
        <v>10.932521044304494</v>
      </c>
      <c r="K16" s="25"/>
      <c r="L16" s="25"/>
    </row>
    <row r="17" spans="1:14" ht="17.25" thickBot="1">
      <c r="A17" s="21" t="s">
        <v>15</v>
      </c>
      <c r="B17" s="22">
        <v>128289.83010571447</v>
      </c>
      <c r="C17" s="22">
        <v>140362.2669135257</v>
      </c>
      <c r="D17" s="22">
        <v>138457.95805638694</v>
      </c>
      <c r="E17" s="22">
        <v>-1904.3088571387634</v>
      </c>
      <c r="F17" s="22">
        <v>10168.127950672468</v>
      </c>
      <c r="G17" s="22">
        <v>-1.3567099613117364</v>
      </c>
      <c r="H17" s="22">
        <v>3.2461842782927732</v>
      </c>
      <c r="I17" s="141">
        <v>9.6430691465462957</v>
      </c>
      <c r="J17" s="141">
        <v>7.9259033567147412</v>
      </c>
      <c r="K17" s="25"/>
      <c r="L17" s="25"/>
    </row>
    <row r="18" spans="1:14" ht="13.5" thickBot="1">
      <c r="B18" s="24"/>
      <c r="E18" s="25"/>
      <c r="H18" s="146"/>
      <c r="I18" s="136"/>
      <c r="J18" s="136"/>
      <c r="K18" s="25"/>
      <c r="L18" s="25"/>
      <c r="N18" s="174"/>
    </row>
    <row r="19" spans="1:14" ht="16.5">
      <c r="A19" s="197" t="s">
        <v>112</v>
      </c>
      <c r="B19" s="198"/>
      <c r="C19" s="198"/>
      <c r="D19" s="198"/>
      <c r="E19" s="198"/>
      <c r="F19" s="198"/>
      <c r="G19" s="198"/>
      <c r="H19" s="168"/>
      <c r="I19" s="173"/>
      <c r="J19" s="173"/>
      <c r="K19" s="25"/>
      <c r="L19" s="25"/>
    </row>
    <row r="20" spans="1:14" ht="15.75" customHeight="1">
      <c r="A20" s="26"/>
      <c r="B20" s="187" t="str">
        <f>B3</f>
        <v xml:space="preserve">             N$ Million</v>
      </c>
      <c r="C20" s="188"/>
      <c r="D20" s="105"/>
      <c r="E20" s="189" t="s">
        <v>1</v>
      </c>
      <c r="F20" s="190"/>
      <c r="G20" s="169" t="s">
        <v>2</v>
      </c>
      <c r="H20" s="194"/>
      <c r="I20" s="192"/>
      <c r="J20" s="176"/>
      <c r="K20" s="25"/>
      <c r="L20" s="25"/>
    </row>
    <row r="21" spans="1:14" ht="17.25" thickBot="1">
      <c r="A21" s="5"/>
      <c r="B21" s="28">
        <f>B4</f>
        <v>44834</v>
      </c>
      <c r="C21" s="28">
        <f>C4</f>
        <v>45169</v>
      </c>
      <c r="D21" s="28">
        <f>D4</f>
        <v>45199</v>
      </c>
      <c r="E21" s="7" t="s">
        <v>3</v>
      </c>
      <c r="F21" s="7" t="s">
        <v>4</v>
      </c>
      <c r="G21" s="7" t="s">
        <v>3</v>
      </c>
      <c r="H21" s="135">
        <v>45138</v>
      </c>
      <c r="I21" s="137">
        <v>45169</v>
      </c>
      <c r="J21" s="137">
        <v>45199</v>
      </c>
      <c r="K21" s="25"/>
      <c r="L21" s="25"/>
    </row>
    <row r="22" spans="1:14" ht="13.5" thickTop="1">
      <c r="A22" s="29"/>
      <c r="B22" s="30"/>
      <c r="C22" s="30"/>
      <c r="D22" s="30"/>
      <c r="E22" s="30"/>
      <c r="F22" s="30"/>
      <c r="G22" s="30"/>
      <c r="H22" s="30"/>
      <c r="I22" s="143"/>
      <c r="J22" s="143"/>
      <c r="K22" s="25"/>
      <c r="L22" s="25"/>
    </row>
    <row r="23" spans="1:14" ht="16.5">
      <c r="A23" s="31" t="s">
        <v>16</v>
      </c>
      <c r="B23" s="32">
        <v>128289.83010571447</v>
      </c>
      <c r="C23" s="32">
        <v>140362.2669135257</v>
      </c>
      <c r="D23" s="32">
        <v>138457.95805638694</v>
      </c>
      <c r="E23" s="32">
        <v>-1904.3088571387634</v>
      </c>
      <c r="F23" s="32">
        <v>10168.127950672468</v>
      </c>
      <c r="G23" s="32">
        <v>-1.3567099613117364</v>
      </c>
      <c r="H23" s="32">
        <v>3.2461842782927732</v>
      </c>
      <c r="I23" s="132">
        <v>9.6430691465462957</v>
      </c>
      <c r="J23" s="132">
        <v>7.9259033567147412</v>
      </c>
      <c r="K23" s="25"/>
      <c r="L23" s="25"/>
    </row>
    <row r="24" spans="1:14" ht="16.5">
      <c r="A24" s="33" t="s">
        <v>17</v>
      </c>
      <c r="B24" s="34">
        <v>3364.2755205849517</v>
      </c>
      <c r="C24" s="34">
        <v>3439.1124575663171</v>
      </c>
      <c r="D24" s="34">
        <v>3582.2258763759287</v>
      </c>
      <c r="E24" s="34">
        <v>143.11341880961163</v>
      </c>
      <c r="F24" s="34">
        <v>217.95035579097703</v>
      </c>
      <c r="G24" s="34">
        <v>4.1613474573868814</v>
      </c>
      <c r="H24" s="34">
        <v>9.4436323159861786</v>
      </c>
      <c r="I24" s="131">
        <v>4.3318718116114354</v>
      </c>
      <c r="J24" s="131">
        <v>6.4783741538826547</v>
      </c>
      <c r="K24" s="25"/>
      <c r="L24" s="25"/>
    </row>
    <row r="25" spans="1:14" ht="16.5">
      <c r="A25" s="33" t="s">
        <v>18</v>
      </c>
      <c r="B25" s="34">
        <v>66876.976005040182</v>
      </c>
      <c r="C25" s="34">
        <v>76150.952889446518</v>
      </c>
      <c r="D25" s="34">
        <v>76220.790032057717</v>
      </c>
      <c r="E25" s="34">
        <v>69.837142611198942</v>
      </c>
      <c r="F25" s="34">
        <v>9343.8140270175354</v>
      </c>
      <c r="G25" s="34">
        <v>9.170882301707195E-2</v>
      </c>
      <c r="H25" s="34">
        <v>2.7423244519778223</v>
      </c>
      <c r="I25" s="131">
        <v>13.201657085954977</v>
      </c>
      <c r="J25" s="131">
        <v>13.971645527622755</v>
      </c>
      <c r="K25" s="25"/>
      <c r="L25" s="25"/>
    </row>
    <row r="26" spans="1:14" ht="16.5">
      <c r="A26" s="33" t="s">
        <v>19</v>
      </c>
      <c r="B26" s="34">
        <v>58048.578580089335</v>
      </c>
      <c r="C26" s="34">
        <v>60772.201566512886</v>
      </c>
      <c r="D26" s="34">
        <v>58654.942147953283</v>
      </c>
      <c r="E26" s="34">
        <v>-2117.2594185596026</v>
      </c>
      <c r="F26" s="34">
        <v>606.36356786394754</v>
      </c>
      <c r="G26" s="34">
        <v>-3.4839274602259422</v>
      </c>
      <c r="H26" s="34">
        <v>3.5419282918349921</v>
      </c>
      <c r="I26" s="131">
        <v>5.781002664289403</v>
      </c>
      <c r="J26" s="131">
        <v>1.0445795275199572</v>
      </c>
      <c r="K26" s="25"/>
      <c r="L26" s="25"/>
    </row>
    <row r="27" spans="1:14" ht="17.25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130">
        <v>0</v>
      </c>
      <c r="J27" s="130">
        <v>0</v>
      </c>
      <c r="K27" s="25"/>
      <c r="L27" s="25"/>
    </row>
    <row r="28" spans="1:14" ht="13.5" thickBot="1">
      <c r="A28" s="37"/>
      <c r="B28" s="38"/>
      <c r="C28" s="38"/>
      <c r="D28" s="38"/>
      <c r="E28" s="38"/>
      <c r="F28" s="38"/>
      <c r="G28" s="38"/>
      <c r="H28" s="119"/>
      <c r="I28" s="118"/>
      <c r="J28" s="118"/>
      <c r="K28" s="25"/>
      <c r="L28" s="25"/>
    </row>
    <row r="29" spans="1:14" ht="16.5">
      <c r="A29" s="199" t="s">
        <v>113</v>
      </c>
      <c r="B29" s="200"/>
      <c r="C29" s="200"/>
      <c r="D29" s="200"/>
      <c r="E29" s="200"/>
      <c r="F29" s="200"/>
      <c r="G29" s="201"/>
      <c r="H29" s="193"/>
      <c r="I29" s="193"/>
      <c r="J29" s="171"/>
      <c r="K29" s="25"/>
      <c r="L29" s="25"/>
    </row>
    <row r="30" spans="1:14" ht="23.25" customHeight="1">
      <c r="A30" s="3"/>
      <c r="B30" s="187" t="str">
        <f>B3</f>
        <v xml:space="preserve">             N$ Million</v>
      </c>
      <c r="C30" s="188"/>
      <c r="D30" s="105"/>
      <c r="E30" s="189" t="s">
        <v>1</v>
      </c>
      <c r="F30" s="190"/>
      <c r="G30" s="4" t="s">
        <v>2</v>
      </c>
      <c r="H30" s="195"/>
      <c r="I30" s="196"/>
      <c r="J30" s="172"/>
      <c r="K30" s="25"/>
      <c r="L30" s="25"/>
    </row>
    <row r="31" spans="1:14" ht="17.25" thickBot="1">
      <c r="A31" s="5"/>
      <c r="B31" s="6">
        <f>B4</f>
        <v>44834</v>
      </c>
      <c r="C31" s="28">
        <f>C4</f>
        <v>45169</v>
      </c>
      <c r="D31" s="28">
        <f>D4</f>
        <v>45199</v>
      </c>
      <c r="E31" s="28" t="s">
        <v>3</v>
      </c>
      <c r="F31" s="28" t="s">
        <v>4</v>
      </c>
      <c r="G31" s="28" t="s">
        <v>3</v>
      </c>
      <c r="H31" s="28">
        <v>45138</v>
      </c>
      <c r="I31" s="142">
        <v>45169</v>
      </c>
      <c r="J31" s="170">
        <v>45199</v>
      </c>
      <c r="K31" s="25"/>
      <c r="L31" s="25"/>
    </row>
    <row r="32" spans="1:14" ht="14.25" thickTop="1">
      <c r="A32" s="39"/>
      <c r="B32" s="40"/>
      <c r="C32" s="41"/>
      <c r="D32" s="41"/>
      <c r="E32" s="41"/>
      <c r="F32" s="40"/>
      <c r="G32" s="41"/>
      <c r="H32" s="126"/>
      <c r="I32" s="129"/>
      <c r="J32" s="129"/>
      <c r="K32" s="25"/>
      <c r="L32" s="25"/>
    </row>
    <row r="33" spans="1:12" ht="16.5">
      <c r="A33" s="42" t="s">
        <v>21</v>
      </c>
      <c r="B33" s="43">
        <v>117076.42251461212</v>
      </c>
      <c r="C33" s="43">
        <v>119288.8057074446</v>
      </c>
      <c r="D33" s="43">
        <v>118943.68762231004</v>
      </c>
      <c r="E33" s="43">
        <v>-345.11808513455617</v>
      </c>
      <c r="F33" s="43">
        <v>1867.2651076979237</v>
      </c>
      <c r="G33" s="43">
        <v>-0.28931305254322126</v>
      </c>
      <c r="H33" s="44">
        <v>2.6304858298829288</v>
      </c>
      <c r="I33" s="129">
        <v>2.2382322906131691</v>
      </c>
      <c r="J33" s="129">
        <v>1.5949113131338493</v>
      </c>
      <c r="K33" s="25"/>
      <c r="L33" s="25"/>
    </row>
    <row r="34" spans="1:12" ht="16.5">
      <c r="A34" s="45" t="s">
        <v>9</v>
      </c>
      <c r="B34" s="46">
        <v>1833.2959432999999</v>
      </c>
      <c r="C34" s="46">
        <v>2630.0505929553328</v>
      </c>
      <c r="D34" s="46">
        <v>2648.8858596700002</v>
      </c>
      <c r="E34" s="46">
        <v>18.835266714667341</v>
      </c>
      <c r="F34" s="46">
        <v>815.58991637000031</v>
      </c>
      <c r="G34" s="46">
        <v>0.71615606046202629</v>
      </c>
      <c r="H34" s="125">
        <v>-18.279054039008514</v>
      </c>
      <c r="I34" s="128">
        <v>44.094733744792649</v>
      </c>
      <c r="J34" s="128">
        <v>44.487630016892325</v>
      </c>
      <c r="K34" s="25"/>
      <c r="L34" s="25"/>
    </row>
    <row r="35" spans="1:12" ht="16.5">
      <c r="A35" s="42" t="s">
        <v>22</v>
      </c>
      <c r="B35" s="43">
        <v>46265.978630741491</v>
      </c>
      <c r="C35" s="43">
        <v>45188.655657782037</v>
      </c>
      <c r="D35" s="43">
        <v>45281.745147174704</v>
      </c>
      <c r="E35" s="43">
        <v>93.089489392667019</v>
      </c>
      <c r="F35" s="43">
        <v>-984.23348356678616</v>
      </c>
      <c r="G35" s="43">
        <v>0.20600190033897547</v>
      </c>
      <c r="H35" s="44">
        <v>-1.1744120007306678</v>
      </c>
      <c r="I35" s="129">
        <v>-2.2626409263548877</v>
      </c>
      <c r="J35" s="129">
        <v>-2.1273374360502952</v>
      </c>
      <c r="K35" s="25"/>
      <c r="L35" s="25"/>
    </row>
    <row r="36" spans="1:12" ht="16.5">
      <c r="A36" s="42" t="s">
        <v>23</v>
      </c>
      <c r="B36" s="47">
        <v>42167.758086180896</v>
      </c>
      <c r="C36" s="47">
        <v>40398.595021504101</v>
      </c>
      <c r="D36" s="47">
        <v>40362.151303875646</v>
      </c>
      <c r="E36" s="47">
        <v>-36.443717628455488</v>
      </c>
      <c r="F36" s="47">
        <v>-1805.6067823052508</v>
      </c>
      <c r="G36" s="47">
        <v>-9.0210359070795221E-2</v>
      </c>
      <c r="H36" s="124">
        <v>-2.8717793026535978</v>
      </c>
      <c r="I36" s="129">
        <v>-4.1964212493413564</v>
      </c>
      <c r="J36" s="129">
        <v>-4.281960588502284</v>
      </c>
      <c r="K36" s="25"/>
      <c r="L36" s="25"/>
    </row>
    <row r="37" spans="1:12">
      <c r="A37" s="48" t="s">
        <v>24</v>
      </c>
      <c r="B37" s="49">
        <v>14388.480975585988</v>
      </c>
      <c r="C37" s="49">
        <v>13814.732248248198</v>
      </c>
      <c r="D37" s="49">
        <v>13679.788518992187</v>
      </c>
      <c r="E37" s="49">
        <v>-134.94372925601056</v>
      </c>
      <c r="F37" s="49">
        <v>-708.69245659380067</v>
      </c>
      <c r="G37" s="49">
        <v>-0.97681031257860695</v>
      </c>
      <c r="H37" s="123">
        <v>-5.057738971933432</v>
      </c>
      <c r="I37" s="128">
        <v>-5.3017827035922238</v>
      </c>
      <c r="J37" s="128">
        <v>-4.9254153916337202</v>
      </c>
      <c r="K37" s="25"/>
      <c r="L37" s="25"/>
    </row>
    <row r="38" spans="1:12">
      <c r="A38" s="48" t="s">
        <v>25</v>
      </c>
      <c r="B38" s="49">
        <v>17491.366341757039</v>
      </c>
      <c r="C38" s="49">
        <v>16365.717716171683</v>
      </c>
      <c r="D38" s="49">
        <v>16521.763669050291</v>
      </c>
      <c r="E38" s="49">
        <v>156.04595287860866</v>
      </c>
      <c r="F38" s="49">
        <v>-969.6026727067474</v>
      </c>
      <c r="G38" s="49">
        <v>0.95349287813031935</v>
      </c>
      <c r="H38" s="123">
        <v>-6.6393652221368598</v>
      </c>
      <c r="I38" s="128">
        <v>-5.526972012567029</v>
      </c>
      <c r="J38" s="128">
        <v>-5.5433215093781456</v>
      </c>
      <c r="K38" s="25"/>
      <c r="L38" s="25"/>
    </row>
    <row r="39" spans="1:12">
      <c r="A39" s="48" t="s">
        <v>26</v>
      </c>
      <c r="B39" s="49">
        <v>10287.910768837875</v>
      </c>
      <c r="C39" s="49">
        <v>10218.145057084217</v>
      </c>
      <c r="D39" s="49">
        <v>10160.599115833165</v>
      </c>
      <c r="E39" s="49">
        <v>-57.545941251051772</v>
      </c>
      <c r="F39" s="49">
        <v>-127.31165300471002</v>
      </c>
      <c r="G39" s="49">
        <v>-0.56317404900369183</v>
      </c>
      <c r="H39" s="123">
        <v>6.8016712334380856</v>
      </c>
      <c r="I39" s="128">
        <v>-0.37705533720381368</v>
      </c>
      <c r="J39" s="128">
        <v>-1.2374879201940416</v>
      </c>
      <c r="K39" s="25"/>
      <c r="L39" s="25"/>
    </row>
    <row r="40" spans="1:12" ht="16.5">
      <c r="A40" s="42" t="s">
        <v>27</v>
      </c>
      <c r="B40" s="47">
        <v>4098.2205445605978</v>
      </c>
      <c r="C40" s="47">
        <v>4790.0606362779345</v>
      </c>
      <c r="D40" s="47">
        <v>4919.5938432990561</v>
      </c>
      <c r="E40" s="47">
        <v>129.5332070211216</v>
      </c>
      <c r="F40" s="47">
        <v>821.37329873845829</v>
      </c>
      <c r="G40" s="47">
        <v>2.7042080853860284</v>
      </c>
      <c r="H40" s="124">
        <v>16.632525933191417</v>
      </c>
      <c r="I40" s="129">
        <v>17.789304401588993</v>
      </c>
      <c r="J40" s="129">
        <v>20.04219367424318</v>
      </c>
      <c r="K40" s="25"/>
      <c r="L40" s="25"/>
    </row>
    <row r="41" spans="1:12">
      <c r="A41" s="50"/>
      <c r="B41" s="51"/>
      <c r="C41" s="51"/>
      <c r="D41" s="51"/>
      <c r="E41" s="51"/>
      <c r="F41" s="51"/>
      <c r="G41" s="51"/>
      <c r="H41" s="122"/>
      <c r="I41" s="128"/>
      <c r="J41" s="128"/>
      <c r="K41" s="25"/>
      <c r="L41" s="25"/>
    </row>
    <row r="42" spans="1:12" ht="16.5">
      <c r="A42" s="42" t="s">
        <v>28</v>
      </c>
      <c r="B42" s="47">
        <v>63240.001470960626</v>
      </c>
      <c r="C42" s="47">
        <v>66433.64025819255</v>
      </c>
      <c r="D42" s="47">
        <v>65967.871466485332</v>
      </c>
      <c r="E42" s="47">
        <v>-465.76879170721804</v>
      </c>
      <c r="F42" s="47">
        <v>2727.8699955247066</v>
      </c>
      <c r="G42" s="47">
        <v>-0.70110382314896924</v>
      </c>
      <c r="H42" s="124">
        <v>5.4955911987356441</v>
      </c>
      <c r="I42" s="129">
        <v>5.6027354017921791</v>
      </c>
      <c r="J42" s="129">
        <v>4.3135198166896407</v>
      </c>
      <c r="K42" s="25"/>
      <c r="L42" s="25"/>
    </row>
    <row r="43" spans="1:12" ht="16.5">
      <c r="A43" s="42" t="s">
        <v>29</v>
      </c>
      <c r="B43" s="47">
        <v>56732.211220977057</v>
      </c>
      <c r="C43" s="47">
        <v>59526.798400781663</v>
      </c>
      <c r="D43" s="47">
        <v>59045.866755310846</v>
      </c>
      <c r="E43" s="47">
        <v>-480.93164547081687</v>
      </c>
      <c r="F43" s="47">
        <v>2313.6555343337895</v>
      </c>
      <c r="G43" s="47">
        <v>-0.80792459596567312</v>
      </c>
      <c r="H43" s="124">
        <v>5.4243894323205089</v>
      </c>
      <c r="I43" s="129">
        <v>5.5484637408259605</v>
      </c>
      <c r="J43" s="129">
        <v>4.0782044001808657</v>
      </c>
      <c r="K43" s="25"/>
      <c r="L43" s="25"/>
    </row>
    <row r="44" spans="1:12">
      <c r="A44" s="48" t="s">
        <v>24</v>
      </c>
      <c r="B44" s="49">
        <v>43815.102894724223</v>
      </c>
      <c r="C44" s="49">
        <v>45167.657553912883</v>
      </c>
      <c r="D44" s="49">
        <v>45232.355661690242</v>
      </c>
      <c r="E44" s="49">
        <v>64.698107777359837</v>
      </c>
      <c r="F44" s="49">
        <v>1417.2527669660194</v>
      </c>
      <c r="G44" s="49">
        <v>0.14323990058625213</v>
      </c>
      <c r="H44" s="123">
        <v>2.9080990043870401</v>
      </c>
      <c r="I44" s="128">
        <v>3.4383527003418521</v>
      </c>
      <c r="J44" s="128">
        <v>3.2346215650144359</v>
      </c>
      <c r="K44" s="25"/>
      <c r="L44" s="25"/>
    </row>
    <row r="45" spans="1:12">
      <c r="A45" s="48" t="s">
        <v>30</v>
      </c>
      <c r="B45" s="49">
        <v>10534.088330615336</v>
      </c>
      <c r="C45" s="49">
        <v>11924.420214572816</v>
      </c>
      <c r="D45" s="49">
        <v>11359.064715611392</v>
      </c>
      <c r="E45" s="49">
        <v>-565.35549896142402</v>
      </c>
      <c r="F45" s="49">
        <v>824.97638499605637</v>
      </c>
      <c r="G45" s="49">
        <v>-4.7411571278786653</v>
      </c>
      <c r="H45" s="123">
        <v>15.93837515681254</v>
      </c>
      <c r="I45" s="128">
        <v>14.88820152924859</v>
      </c>
      <c r="J45" s="128">
        <v>7.8314929503526116</v>
      </c>
      <c r="K45" s="25"/>
      <c r="L45" s="25"/>
    </row>
    <row r="46" spans="1:12">
      <c r="A46" s="48" t="s">
        <v>26</v>
      </c>
      <c r="B46" s="49">
        <v>2383.0199956374959</v>
      </c>
      <c r="C46" s="49">
        <v>2434.7206322959591</v>
      </c>
      <c r="D46" s="49">
        <v>2454.4463780092146</v>
      </c>
      <c r="E46" s="49">
        <v>19.725745713255492</v>
      </c>
      <c r="F46" s="49">
        <v>71.426382371718773</v>
      </c>
      <c r="G46" s="49">
        <v>0.81018517901389941</v>
      </c>
      <c r="H46" s="123">
        <v>6.1340248303356049</v>
      </c>
      <c r="I46" s="128">
        <v>3.5087048487953467</v>
      </c>
      <c r="J46" s="128">
        <v>2.997305205263757</v>
      </c>
      <c r="K46" s="25"/>
      <c r="L46" s="25"/>
    </row>
    <row r="47" spans="1:12" ht="16.5">
      <c r="A47" s="42" t="s">
        <v>31</v>
      </c>
      <c r="B47" s="47">
        <v>6507.7902499835664</v>
      </c>
      <c r="C47" s="47">
        <v>6906.8418574108964</v>
      </c>
      <c r="D47" s="47">
        <v>6922.0047111744962</v>
      </c>
      <c r="E47" s="47">
        <v>15.162853763599742</v>
      </c>
      <c r="F47" s="47">
        <v>414.2144611909298</v>
      </c>
      <c r="G47" s="47">
        <v>0.21953381989384013</v>
      </c>
      <c r="H47" s="124">
        <f>D47/B47*100-100</f>
        <v>6.3649018373321979</v>
      </c>
      <c r="I47" s="129">
        <v>6.0728007587518107</v>
      </c>
      <c r="J47" s="129">
        <v>6.3649018373321979</v>
      </c>
      <c r="K47" s="25"/>
      <c r="L47" s="25"/>
    </row>
    <row r="48" spans="1:12" ht="17.25" thickBot="1">
      <c r="A48" s="52" t="s">
        <v>32</v>
      </c>
      <c r="B48" s="53">
        <v>7570.4424129100007</v>
      </c>
      <c r="C48" s="53">
        <v>7666.5097914700009</v>
      </c>
      <c r="D48" s="53">
        <v>7694.0710086500003</v>
      </c>
      <c r="E48" s="53">
        <v>27.561217179999403</v>
      </c>
      <c r="F48" s="53">
        <v>123.62859573999958</v>
      </c>
      <c r="G48" s="53">
        <v>0.35950149324357028</v>
      </c>
      <c r="H48" s="121">
        <v>2.0970514309676394</v>
      </c>
      <c r="I48" s="127">
        <v>1.7655860787193487</v>
      </c>
      <c r="J48" s="127">
        <v>1.6330432093264944</v>
      </c>
      <c r="K48" s="25"/>
      <c r="L48" s="25"/>
    </row>
    <row r="49" spans="5:8">
      <c r="E49" s="54"/>
      <c r="F49" s="54"/>
      <c r="H49" s="1"/>
    </row>
    <row r="50" spans="5:8">
      <c r="H50" s="1"/>
    </row>
    <row r="51" spans="5:8">
      <c r="H51" s="1"/>
    </row>
    <row r="52" spans="5:8">
      <c r="H52" s="120"/>
    </row>
    <row r="53" spans="5:8">
      <c r="H53" s="120"/>
    </row>
    <row r="54" spans="5:8">
      <c r="H54" s="1"/>
    </row>
    <row r="55" spans="5:8">
      <c r="H55" s="1"/>
    </row>
    <row r="56" spans="5:8">
      <c r="H56" s="1"/>
    </row>
    <row r="57" spans="5:8">
      <c r="H57" s="1"/>
    </row>
    <row r="58" spans="5:8">
      <c r="H58" s="1"/>
    </row>
    <row r="59" spans="5:8">
      <c r="H59" s="1"/>
    </row>
    <row r="60" spans="5:8">
      <c r="H60" s="1"/>
    </row>
    <row r="61" spans="5:8">
      <c r="H61" s="1"/>
    </row>
    <row r="62" spans="5:8">
      <c r="H62" s="1"/>
    </row>
    <row r="63" spans="5:8">
      <c r="H63" s="1"/>
    </row>
    <row r="64" spans="5:8">
      <c r="H64" s="1"/>
    </row>
    <row r="65" spans="8:8">
      <c r="H65" s="1"/>
    </row>
    <row r="66" spans="8:8">
      <c r="H66" s="1"/>
    </row>
    <row r="67" spans="8:8">
      <c r="H67" s="1"/>
    </row>
    <row r="68" spans="8:8">
      <c r="H68" s="1"/>
    </row>
    <row r="69" spans="8:8">
      <c r="H69" s="1"/>
    </row>
    <row r="70" spans="8:8">
      <c r="H70" s="1"/>
    </row>
    <row r="71" spans="8:8">
      <c r="H71" s="1"/>
    </row>
    <row r="72" spans="8:8">
      <c r="H72" s="1"/>
    </row>
    <row r="73" spans="8:8">
      <c r="H73" s="1"/>
    </row>
    <row r="74" spans="8:8">
      <c r="H74" s="1"/>
    </row>
    <row r="75" spans="8:8">
      <c r="H75" s="1"/>
    </row>
    <row r="76" spans="8:8">
      <c r="H76" s="1"/>
    </row>
    <row r="77" spans="8:8">
      <c r="H77" s="1"/>
    </row>
    <row r="78" spans="8:8">
      <c r="H78" s="1"/>
    </row>
    <row r="79" spans="8:8">
      <c r="H79" s="1"/>
    </row>
    <row r="80" spans="8:8">
      <c r="H80" s="1"/>
    </row>
    <row r="81" spans="8:8">
      <c r="H81" s="1"/>
    </row>
    <row r="82" spans="8:8">
      <c r="H82" s="1"/>
    </row>
    <row r="83" spans="8:8">
      <c r="H83" s="1"/>
    </row>
    <row r="84" spans="8:8">
      <c r="H84" s="1"/>
    </row>
    <row r="85" spans="8:8">
      <c r="H85" s="1"/>
    </row>
    <row r="86" spans="8:8">
      <c r="H86" s="1"/>
    </row>
    <row r="87" spans="8:8">
      <c r="H87" s="1"/>
    </row>
    <row r="88" spans="8:8">
      <c r="H88" s="1"/>
    </row>
    <row r="89" spans="8:8">
      <c r="H89" s="1"/>
    </row>
    <row r="90" spans="8:8">
      <c r="H90" s="1"/>
    </row>
    <row r="91" spans="8:8">
      <c r="H91" s="1"/>
    </row>
    <row r="92" spans="8:8">
      <c r="H92" s="1"/>
    </row>
    <row r="93" spans="8:8">
      <c r="H93" s="1"/>
    </row>
    <row r="94" spans="8:8">
      <c r="H94" s="1"/>
    </row>
    <row r="95" spans="8:8">
      <c r="H95" s="1"/>
    </row>
    <row r="96" spans="8:8">
      <c r="H96" s="1"/>
    </row>
    <row r="97" spans="8:8">
      <c r="H97" s="1"/>
    </row>
    <row r="98" spans="8:8">
      <c r="H98" s="1"/>
    </row>
    <row r="99" spans="8:8">
      <c r="H99" s="1"/>
    </row>
    <row r="100" spans="8:8">
      <c r="H100" s="1"/>
    </row>
    <row r="101" spans="8:8">
      <c r="H101" s="1"/>
    </row>
    <row r="102" spans="8:8">
      <c r="H102" s="1"/>
    </row>
    <row r="103" spans="8:8">
      <c r="H103" s="1"/>
    </row>
    <row r="104" spans="8:8">
      <c r="H104" s="1"/>
    </row>
    <row r="105" spans="8:8">
      <c r="H105" s="1"/>
    </row>
    <row r="106" spans="8:8">
      <c r="H106" s="1"/>
    </row>
    <row r="107" spans="8:8">
      <c r="H107" s="1"/>
    </row>
    <row r="108" spans="8:8">
      <c r="H108" s="1"/>
    </row>
    <row r="109" spans="8:8">
      <c r="H109" s="1"/>
    </row>
    <row r="110" spans="8:8">
      <c r="H110" s="1"/>
    </row>
    <row r="111" spans="8:8">
      <c r="H111" s="1"/>
    </row>
    <row r="112" spans="8:8">
      <c r="H112" s="1"/>
    </row>
    <row r="113" spans="8:8">
      <c r="H113" s="1"/>
    </row>
    <row r="114" spans="8:8">
      <c r="H114" s="1"/>
    </row>
    <row r="115" spans="8:8">
      <c r="H115" s="1"/>
    </row>
    <row r="116" spans="8:8">
      <c r="H116" s="1"/>
    </row>
    <row r="117" spans="8:8">
      <c r="H117" s="1"/>
    </row>
    <row r="118" spans="8:8">
      <c r="H118" s="1"/>
    </row>
    <row r="119" spans="8:8">
      <c r="H119" s="1"/>
    </row>
  </sheetData>
  <mergeCells count="14">
    <mergeCell ref="H3:I3"/>
    <mergeCell ref="H29:I29"/>
    <mergeCell ref="H20:I20"/>
    <mergeCell ref="H30:I30"/>
    <mergeCell ref="A19:G19"/>
    <mergeCell ref="A29:G29"/>
    <mergeCell ref="B30:C30"/>
    <mergeCell ref="E30:F30"/>
    <mergeCell ref="A1:G1"/>
    <mergeCell ref="A2:G2"/>
    <mergeCell ref="B3:C3"/>
    <mergeCell ref="E3:F3"/>
    <mergeCell ref="B20:C20"/>
    <mergeCell ref="E20:F2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C34"/>
  <sheetViews>
    <sheetView tabSelected="1" view="pageBreakPreview" zoomScaleNormal="80" zoomScaleSheetLayoutView="100" workbookViewId="0">
      <selection activeCell="G7" sqref="G7"/>
    </sheetView>
  </sheetViews>
  <sheetFormatPr defaultRowHeight="15"/>
  <cols>
    <col min="1" max="1" width="55.42578125" customWidth="1"/>
    <col min="2" max="3" width="18.28515625" bestFit="1" customWidth="1"/>
  </cols>
  <sheetData>
    <row r="1" spans="1:3" ht="15.75" thickBot="1">
      <c r="A1" s="55" t="s">
        <v>33</v>
      </c>
    </row>
    <row r="2" spans="1:3" ht="17.25" thickBot="1">
      <c r="A2" s="56" t="s">
        <v>34</v>
      </c>
      <c r="B2" s="57">
        <v>45168</v>
      </c>
      <c r="C2" s="57">
        <v>45199</v>
      </c>
    </row>
    <row r="3" spans="1:3" ht="15.75">
      <c r="A3" s="58"/>
      <c r="B3" s="59"/>
      <c r="C3" s="59"/>
    </row>
    <row r="4" spans="1:3" ht="15.75">
      <c r="A4" s="58" t="s">
        <v>35</v>
      </c>
      <c r="B4" s="60">
        <v>7.75</v>
      </c>
      <c r="C4" s="60">
        <v>7.75</v>
      </c>
    </row>
    <row r="5" spans="1:3" ht="16.5">
      <c r="A5" s="65" t="s">
        <v>115</v>
      </c>
      <c r="B5" s="60"/>
      <c r="C5" s="60"/>
    </row>
    <row r="6" spans="1:3" ht="15.75">
      <c r="A6" s="58" t="s">
        <v>36</v>
      </c>
      <c r="B6" s="60">
        <v>11.5</v>
      </c>
      <c r="C6" s="60">
        <v>11.5</v>
      </c>
    </row>
    <row r="7" spans="1:3" ht="16.5">
      <c r="A7" s="65" t="s">
        <v>116</v>
      </c>
      <c r="B7" s="60"/>
      <c r="C7" s="60"/>
    </row>
    <row r="8" spans="1:3" ht="15.75">
      <c r="A8" s="58" t="s">
        <v>37</v>
      </c>
      <c r="B8" s="60">
        <v>12.5</v>
      </c>
      <c r="C8" s="60">
        <v>12.5</v>
      </c>
    </row>
    <row r="9" spans="1:3" ht="15.75">
      <c r="A9" s="58"/>
      <c r="B9" s="61"/>
      <c r="C9" s="61"/>
    </row>
    <row r="10" spans="1:3" ht="15.75">
      <c r="A10" s="58" t="s">
        <v>38</v>
      </c>
      <c r="B10" s="60">
        <v>11.103830790665507</v>
      </c>
      <c r="C10" s="60">
        <v>11.14639700618809</v>
      </c>
    </row>
    <row r="11" spans="1:3" ht="15.75">
      <c r="A11" s="58"/>
      <c r="B11" s="60"/>
      <c r="C11" s="60"/>
    </row>
    <row r="12" spans="1:3" ht="15.75">
      <c r="A12" s="58" t="s">
        <v>39</v>
      </c>
      <c r="B12" s="60">
        <v>5.5029224341021505</v>
      </c>
      <c r="C12" s="60">
        <v>5.6446069255742204</v>
      </c>
    </row>
    <row r="13" spans="1:3" ht="16.5" thickBot="1">
      <c r="A13" s="58"/>
      <c r="B13" s="62"/>
      <c r="C13" s="62"/>
    </row>
    <row r="14" spans="1:3" ht="17.25" thickBot="1">
      <c r="A14" s="56" t="s">
        <v>40</v>
      </c>
      <c r="B14" s="57">
        <f>B2</f>
        <v>45168</v>
      </c>
      <c r="C14" s="57">
        <f>C2</f>
        <v>45199</v>
      </c>
    </row>
    <row r="15" spans="1:3" ht="15.75">
      <c r="A15" s="58"/>
      <c r="B15" s="62"/>
      <c r="C15" s="62"/>
    </row>
    <row r="16" spans="1:3" ht="15.75">
      <c r="A16" s="104" t="s">
        <v>104</v>
      </c>
      <c r="B16" s="63">
        <v>55661.618376999999</v>
      </c>
      <c r="C16" s="63">
        <v>53752.083941930003</v>
      </c>
    </row>
    <row r="17" spans="1:3" ht="15.75">
      <c r="A17" s="104" t="s">
        <v>105</v>
      </c>
      <c r="B17" s="63">
        <v>1466.7779710800023</v>
      </c>
      <c r="C17" s="63">
        <f>C16-B16</f>
        <v>-1909.5344350699961</v>
      </c>
    </row>
    <row r="18" spans="1:3" ht="16.5" thickBot="1">
      <c r="A18" s="58"/>
      <c r="B18" s="64"/>
      <c r="C18" s="64"/>
    </row>
    <row r="19" spans="1:3" ht="17.25" thickBot="1">
      <c r="A19" s="56" t="s">
        <v>41</v>
      </c>
      <c r="B19" s="57">
        <f>B2</f>
        <v>45168</v>
      </c>
      <c r="C19" s="57">
        <f>C2</f>
        <v>45199</v>
      </c>
    </row>
    <row r="20" spans="1:3" ht="15.75">
      <c r="A20" s="58"/>
      <c r="B20" s="62"/>
      <c r="C20" s="62"/>
    </row>
    <row r="21" spans="1:3" ht="16.5">
      <c r="A21" s="65" t="s">
        <v>42</v>
      </c>
      <c r="B21" s="66">
        <v>18.716349999999998</v>
      </c>
      <c r="C21" s="66">
        <v>18.95355</v>
      </c>
    </row>
    <row r="22" spans="1:3" ht="15.75">
      <c r="A22" s="58" t="s">
        <v>43</v>
      </c>
      <c r="B22" s="66">
        <f>1/B21</f>
        <v>5.3429220975243573E-2</v>
      </c>
      <c r="C22" s="66">
        <f>1/C21</f>
        <v>5.2760564643562817E-2</v>
      </c>
    </row>
    <row r="23" spans="1:3" ht="16.5">
      <c r="A23" s="65" t="s">
        <v>44</v>
      </c>
      <c r="B23" s="177">
        <v>23.799600000000002</v>
      </c>
      <c r="C23" s="177">
        <v>23.16545</v>
      </c>
    </row>
    <row r="24" spans="1:3" ht="15.75">
      <c r="A24" s="58" t="s">
        <v>45</v>
      </c>
      <c r="B24" s="66">
        <v>4.2017512899376455E-2</v>
      </c>
      <c r="C24" s="66">
        <v>4.2017512899376455E-2</v>
      </c>
    </row>
    <row r="25" spans="1:3" ht="16.5">
      <c r="A25" s="65" t="s">
        <v>46</v>
      </c>
      <c r="B25" s="66">
        <v>7.7972700000000001</v>
      </c>
      <c r="C25" s="66">
        <v>7.8827100000000003</v>
      </c>
    </row>
    <row r="26" spans="1:3" ht="15.75">
      <c r="A26" s="58" t="s">
        <v>47</v>
      </c>
      <c r="B26" s="66">
        <f>1/B25</f>
        <v>0.12825001571062691</v>
      </c>
      <c r="C26" s="66">
        <f>1/C25</f>
        <v>0.12685992507652824</v>
      </c>
    </row>
    <row r="27" spans="1:3" ht="16.5">
      <c r="A27" s="65" t="s">
        <v>48</v>
      </c>
      <c r="B27" s="66">
        <v>20.43375</v>
      </c>
      <c r="C27" s="66">
        <v>20.051649999999999</v>
      </c>
    </row>
    <row r="28" spans="1:3" ht="15.75">
      <c r="A28" s="58" t="s">
        <v>49</v>
      </c>
      <c r="B28" s="66">
        <f>1/B27</f>
        <v>4.8938643176117944E-2</v>
      </c>
      <c r="C28" s="66">
        <f>1/C27</f>
        <v>4.9871207606356591E-2</v>
      </c>
    </row>
    <row r="29" spans="1:3" ht="17.25" thickBot="1">
      <c r="A29" s="65"/>
      <c r="B29" s="62"/>
      <c r="C29" s="62"/>
    </row>
    <row r="30" spans="1:3" ht="17.25" thickBot="1">
      <c r="A30" s="56" t="s">
        <v>50</v>
      </c>
      <c r="B30" s="57">
        <f>B2</f>
        <v>45168</v>
      </c>
      <c r="C30" s="57">
        <f>C2</f>
        <v>45199</v>
      </c>
    </row>
    <row r="31" spans="1:3" ht="15.75">
      <c r="A31" s="58"/>
      <c r="B31" s="67"/>
      <c r="C31" s="67"/>
    </row>
    <row r="32" spans="1:3" ht="15.75">
      <c r="A32" s="58" t="s">
        <v>51</v>
      </c>
      <c r="B32" s="68">
        <v>4.6871934250577851</v>
      </c>
      <c r="C32" s="68">
        <v>5.366168268139873</v>
      </c>
    </row>
    <row r="33" spans="1:3" ht="15.75">
      <c r="A33" s="58" t="s">
        <v>52</v>
      </c>
      <c r="B33" s="68">
        <v>3.5372014960030924</v>
      </c>
      <c r="C33" s="68">
        <v>4.3576300117146047</v>
      </c>
    </row>
    <row r="34" spans="1:3" ht="16.5" thickBot="1">
      <c r="A34" s="69" t="s">
        <v>53</v>
      </c>
      <c r="B34" s="70">
        <v>0.43318891588428698</v>
      </c>
      <c r="C34" s="70">
        <v>0.79239974024523008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29"/>
  <sheetViews>
    <sheetView zoomScaleNormal="100" workbookViewId="0">
      <selection activeCell="N11" sqref="N11"/>
    </sheetView>
  </sheetViews>
  <sheetFormatPr defaultColWidth="9.140625" defaultRowHeight="15"/>
  <cols>
    <col min="1" max="16384" width="9.140625" style="72"/>
  </cols>
  <sheetData>
    <row r="1" spans="2:2">
      <c r="B1" s="71" t="s">
        <v>54</v>
      </c>
    </row>
    <row r="15" spans="2:2">
      <c r="B15" s="71" t="s">
        <v>55</v>
      </c>
    </row>
    <row r="29" spans="2:2">
      <c r="B29" s="73" t="s">
        <v>56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N1518"/>
  <sheetViews>
    <sheetView topLeftCell="A20" zoomScale="90" zoomScaleNormal="90" workbookViewId="0">
      <selection activeCell="P36" sqref="P36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8" width="13.7109375" style="113" customWidth="1"/>
    <col min="9" max="10" width="11" style="2" customWidth="1"/>
    <col min="11" max="11" width="9" style="2" customWidth="1"/>
    <col min="12" max="12" width="7.28515625" style="2" bestFit="1" customWidth="1"/>
    <col min="13" max="14" width="5.5703125" style="1" customWidth="1"/>
    <col min="15" max="16384" width="9.140625" style="1"/>
  </cols>
  <sheetData>
    <row r="1" spans="1:14" ht="17.45" customHeight="1">
      <c r="A1" s="210" t="s">
        <v>0</v>
      </c>
      <c r="B1" s="211"/>
      <c r="C1" s="211"/>
      <c r="D1" s="211"/>
      <c r="E1" s="211"/>
      <c r="F1" s="211"/>
      <c r="G1" s="211"/>
      <c r="H1" s="116"/>
    </row>
    <row r="2" spans="1:14" ht="19.5" customHeight="1">
      <c r="A2" s="209" t="s">
        <v>108</v>
      </c>
      <c r="B2" s="209"/>
      <c r="C2" s="209"/>
      <c r="D2" s="209"/>
      <c r="E2" s="209"/>
      <c r="F2" s="209"/>
      <c r="G2" s="209"/>
      <c r="H2" s="115"/>
      <c r="I2" s="115"/>
      <c r="J2" s="115"/>
    </row>
    <row r="3" spans="1:14" ht="19.5" customHeight="1">
      <c r="A3" s="209"/>
      <c r="B3" s="209"/>
      <c r="C3" s="209"/>
      <c r="D3" s="209"/>
      <c r="E3" s="209"/>
      <c r="F3" s="209"/>
      <c r="G3" s="209"/>
      <c r="H3" s="114"/>
      <c r="I3" s="114"/>
      <c r="J3" s="114"/>
    </row>
    <row r="4" spans="1:14" ht="16.5">
      <c r="A4" s="74"/>
      <c r="B4" s="202" t="s">
        <v>109</v>
      </c>
      <c r="C4" s="182"/>
      <c r="D4" s="107"/>
      <c r="E4" s="182" t="s">
        <v>1</v>
      </c>
      <c r="F4" s="204"/>
      <c r="G4" s="27" t="s">
        <v>2</v>
      </c>
      <c r="H4" s="202" t="s">
        <v>110</v>
      </c>
      <c r="I4" s="182"/>
      <c r="J4" s="182"/>
    </row>
    <row r="5" spans="1:14" ht="17.25" thickBot="1">
      <c r="A5" s="75"/>
      <c r="B5" s="6">
        <v>44834</v>
      </c>
      <c r="C5" s="28">
        <v>45169</v>
      </c>
      <c r="D5" s="28">
        <v>45199</v>
      </c>
      <c r="E5" s="6" t="s">
        <v>3</v>
      </c>
      <c r="F5" s="76" t="s">
        <v>4</v>
      </c>
      <c r="G5" s="6" t="s">
        <v>3</v>
      </c>
      <c r="H5" s="133">
        <v>45138</v>
      </c>
      <c r="I5" s="133">
        <v>45169</v>
      </c>
      <c r="J5" s="179">
        <v>45199</v>
      </c>
      <c r="K5" s="178"/>
    </row>
    <row r="6" spans="1:14" ht="17.25" thickTop="1">
      <c r="A6" s="77" t="s">
        <v>57</v>
      </c>
      <c r="B6" s="13">
        <v>48671.566022426698</v>
      </c>
      <c r="C6" s="11">
        <v>56416.521324054869</v>
      </c>
      <c r="D6" s="11">
        <v>55396.182885655682</v>
      </c>
      <c r="E6" s="11">
        <v>-1020.338438399187</v>
      </c>
      <c r="F6" s="11">
        <v>6724.6168632289846</v>
      </c>
      <c r="G6" s="11">
        <v>-1.8085809164630859</v>
      </c>
      <c r="H6" s="13">
        <v>10.439090907122804</v>
      </c>
      <c r="I6" s="164">
        <v>18.411769577326268</v>
      </c>
      <c r="J6" s="164">
        <v>13.816314971518366</v>
      </c>
      <c r="M6" s="2"/>
      <c r="N6" s="2"/>
    </row>
    <row r="7" spans="1:14" ht="16.5">
      <c r="A7" s="77" t="s">
        <v>58</v>
      </c>
      <c r="B7" s="13">
        <v>47979.545584916741</v>
      </c>
      <c r="C7" s="11">
        <v>56149.413543794872</v>
      </c>
      <c r="D7" s="11">
        <v>54307.775848545694</v>
      </c>
      <c r="E7" s="11">
        <v>-1841.6376952491773</v>
      </c>
      <c r="F7" s="11">
        <v>6328.2302636289533</v>
      </c>
      <c r="G7" s="11">
        <v>-3.2798876764986318</v>
      </c>
      <c r="H7" s="13">
        <v>10.925135572725523</v>
      </c>
      <c r="I7" s="161">
        <v>19.485066485471776</v>
      </c>
      <c r="J7" s="161">
        <v>13.189433510638239</v>
      </c>
      <c r="M7" s="2"/>
      <c r="N7" s="2"/>
    </row>
    <row r="8" spans="1:14" ht="16.5">
      <c r="A8" s="33" t="s">
        <v>59</v>
      </c>
      <c r="B8" s="16">
        <v>9718.5879058800001</v>
      </c>
      <c r="C8" s="15">
        <v>11176.697605519996</v>
      </c>
      <c r="D8" s="15">
        <v>11117.275365489993</v>
      </c>
      <c r="E8" s="15">
        <v>-59.422240030002285</v>
      </c>
      <c r="F8" s="15">
        <v>1398.6874596099933</v>
      </c>
      <c r="G8" s="15">
        <v>-0.53166187479793336</v>
      </c>
      <c r="H8" s="16">
        <v>23.186498549388659</v>
      </c>
      <c r="I8" s="162">
        <v>35.125682454398856</v>
      </c>
      <c r="J8" s="162">
        <v>14.391879490679415</v>
      </c>
      <c r="M8" s="2"/>
      <c r="N8" s="2"/>
    </row>
    <row r="9" spans="1:14" ht="16.5">
      <c r="A9" s="33" t="s">
        <v>60</v>
      </c>
      <c r="B9" s="16">
        <v>34025.614069999996</v>
      </c>
      <c r="C9" s="15">
        <v>40298.06539139001</v>
      </c>
      <c r="D9" s="15">
        <v>38213.029281129995</v>
      </c>
      <c r="E9" s="15">
        <v>-2085.0361102600145</v>
      </c>
      <c r="F9" s="15">
        <v>4187.4152111299991</v>
      </c>
      <c r="G9" s="15">
        <v>-5.17403525456956</v>
      </c>
      <c r="H9" s="16">
        <v>7.8102526969324799</v>
      </c>
      <c r="I9" s="162">
        <v>16.294677827255128</v>
      </c>
      <c r="J9" s="162">
        <v>12.306655810870424</v>
      </c>
      <c r="M9" s="2"/>
      <c r="N9" s="2"/>
    </row>
    <row r="10" spans="1:14" ht="16.5">
      <c r="A10" s="33" t="s">
        <v>61</v>
      </c>
      <c r="B10" s="16">
        <v>4235.3436090267505</v>
      </c>
      <c r="C10" s="15">
        <v>4289.3173819348558</v>
      </c>
      <c r="D10" s="15">
        <v>4601.6826905957032</v>
      </c>
      <c r="E10" s="15">
        <v>312.3653086608474</v>
      </c>
      <c r="F10" s="15">
        <v>366.33908156895268</v>
      </c>
      <c r="G10" s="15">
        <v>7.2824013904036207</v>
      </c>
      <c r="H10" s="16">
        <v>4.0364539462675992</v>
      </c>
      <c r="I10" s="162">
        <v>5.3957798544380893</v>
      </c>
      <c r="J10" s="162">
        <v>8.6495716850027833</v>
      </c>
      <c r="M10" s="2"/>
      <c r="N10" s="2"/>
    </row>
    <row r="11" spans="1:14" ht="16.5">
      <c r="A11" s="33" t="s">
        <v>62</v>
      </c>
      <c r="B11" s="16">
        <v>1E-8</v>
      </c>
      <c r="C11" s="15">
        <v>385.33316495000003</v>
      </c>
      <c r="D11" s="15">
        <v>375.78851133000001</v>
      </c>
      <c r="E11" s="15">
        <v>-9.5446536200000196</v>
      </c>
      <c r="F11" s="15">
        <v>375.78851132</v>
      </c>
      <c r="G11" s="15">
        <v>-2.4769873159603293</v>
      </c>
      <c r="H11" s="16">
        <v>0</v>
      </c>
      <c r="I11" s="162">
        <v>0</v>
      </c>
      <c r="J11" s="162">
        <v>0</v>
      </c>
      <c r="M11" s="2"/>
      <c r="N11" s="2"/>
    </row>
    <row r="12" spans="1:14" ht="16.5">
      <c r="A12" s="77" t="s">
        <v>63</v>
      </c>
      <c r="B12" s="13">
        <v>692.02043750995858</v>
      </c>
      <c r="C12" s="11">
        <v>267.10778026000003</v>
      </c>
      <c r="D12" s="11">
        <v>1088.4070371099858</v>
      </c>
      <c r="E12" s="11">
        <v>821.2992568499858</v>
      </c>
      <c r="F12" s="11">
        <v>396.38659960002724</v>
      </c>
      <c r="G12" s="11">
        <v>307.47859760975189</v>
      </c>
      <c r="H12" s="13">
        <v>-46.286699508588732</v>
      </c>
      <c r="I12" s="161">
        <v>-59.002579561464543</v>
      </c>
      <c r="J12" s="161">
        <v>57.279608825761443</v>
      </c>
      <c r="M12" s="2"/>
      <c r="N12" s="2"/>
    </row>
    <row r="13" spans="1:14" ht="16.5">
      <c r="A13" s="33" t="s">
        <v>64</v>
      </c>
      <c r="B13" s="16">
        <v>569.02540015995862</v>
      </c>
      <c r="C13" s="15">
        <v>110.06104058</v>
      </c>
      <c r="D13" s="15">
        <v>928.77356301998589</v>
      </c>
      <c r="E13" s="15">
        <v>818.71252243998583</v>
      </c>
      <c r="F13" s="15">
        <v>359.74816286002726</v>
      </c>
      <c r="G13" s="15">
        <v>743.87132642534743</v>
      </c>
      <c r="H13" s="16">
        <v>-66.412069350813496</v>
      </c>
      <c r="I13" s="162">
        <v>-79.246541272724926</v>
      </c>
      <c r="J13" s="162">
        <v>63.221810969931852</v>
      </c>
      <c r="M13" s="2"/>
      <c r="N13" s="2"/>
    </row>
    <row r="14" spans="1:14" ht="16.5">
      <c r="A14" s="33" t="s">
        <v>65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M14" s="2"/>
      <c r="N14" s="2"/>
    </row>
    <row r="15" spans="1:14" ht="16.5">
      <c r="A15" s="33" t="s">
        <v>66</v>
      </c>
      <c r="B15" s="16">
        <v>122.99503734999999</v>
      </c>
      <c r="C15" s="15">
        <v>157.04673968</v>
      </c>
      <c r="D15" s="15">
        <v>159.63347408999999</v>
      </c>
      <c r="E15" s="15">
        <v>2.5867344099999912</v>
      </c>
      <c r="F15" s="15">
        <v>36.638436740000003</v>
      </c>
      <c r="G15" s="15">
        <v>1.6471111818499082</v>
      </c>
      <c r="H15" s="16">
        <v>2.9455793342274745</v>
      </c>
      <c r="I15" s="162">
        <v>29.579589961135241</v>
      </c>
      <c r="J15" s="162">
        <v>29.788548814160748</v>
      </c>
      <c r="M15" s="2"/>
      <c r="N15" s="2"/>
    </row>
    <row r="16" spans="1:14" ht="16.5">
      <c r="A16" s="79"/>
      <c r="B16" s="16"/>
      <c r="C16" s="15"/>
      <c r="D16" s="15"/>
      <c r="E16" s="15"/>
      <c r="F16" s="15"/>
      <c r="G16" s="15"/>
      <c r="H16" s="16"/>
      <c r="I16" s="162"/>
      <c r="J16" s="162"/>
      <c r="M16" s="2"/>
      <c r="N16" s="2"/>
    </row>
    <row r="17" spans="1:14" ht="16.5">
      <c r="A17" s="77" t="s">
        <v>67</v>
      </c>
      <c r="B17" s="13">
        <v>48671.510283516742</v>
      </c>
      <c r="C17" s="11">
        <v>56416.417032244848</v>
      </c>
      <c r="D17" s="11">
        <v>55397.003334755704</v>
      </c>
      <c r="E17" s="11">
        <v>-1019.4136974891444</v>
      </c>
      <c r="F17" s="11">
        <v>6725.4930512389619</v>
      </c>
      <c r="G17" s="11">
        <v>-1.8069451253993947</v>
      </c>
      <c r="H17" s="13">
        <v>10.438986236883579</v>
      </c>
      <c r="I17" s="161">
        <v>18.411691695444262</v>
      </c>
      <c r="J17" s="161">
        <v>13.818131001200172</v>
      </c>
      <c r="M17" s="2"/>
      <c r="N17" s="2"/>
    </row>
    <row r="18" spans="1:14" ht="16.5">
      <c r="A18" s="77" t="s">
        <v>68</v>
      </c>
      <c r="B18" s="13">
        <v>7904.4966143000001</v>
      </c>
      <c r="C18" s="11">
        <v>9493.7355942100003</v>
      </c>
      <c r="D18" s="11">
        <v>9389.3768154800018</v>
      </c>
      <c r="E18" s="11">
        <v>-104.35877872999845</v>
      </c>
      <c r="F18" s="11">
        <v>1484.8802011800017</v>
      </c>
      <c r="G18" s="11">
        <v>-1.0992383102984604</v>
      </c>
      <c r="H18" s="13">
        <v>-27.443240210560759</v>
      </c>
      <c r="I18" s="161">
        <v>19.785844503477918</v>
      </c>
      <c r="J18" s="161">
        <v>18.785259500190193</v>
      </c>
      <c r="M18" s="2"/>
      <c r="N18" s="2"/>
    </row>
    <row r="19" spans="1:14" ht="16.5">
      <c r="A19" s="33" t="s">
        <v>69</v>
      </c>
      <c r="B19" s="16">
        <v>4705.2461824899992</v>
      </c>
      <c r="C19" s="15">
        <v>4892.8088279100011</v>
      </c>
      <c r="D19" s="15">
        <v>4903.0747086800011</v>
      </c>
      <c r="E19" s="15">
        <v>10.265880769999967</v>
      </c>
      <c r="F19" s="15">
        <v>197.82852619000187</v>
      </c>
      <c r="G19" s="15">
        <v>0.20981569342011142</v>
      </c>
      <c r="H19" s="16">
        <v>1.9819514524632922</v>
      </c>
      <c r="I19" s="162">
        <v>2.7757961771823716</v>
      </c>
      <c r="J19" s="162">
        <v>4.2044245618050127</v>
      </c>
      <c r="M19" s="2"/>
      <c r="N19" s="2"/>
    </row>
    <row r="20" spans="1:14" ht="16.5">
      <c r="A20" s="33" t="s">
        <v>70</v>
      </c>
      <c r="B20" s="16">
        <v>3199.2504318100009</v>
      </c>
      <c r="C20" s="16">
        <v>4600.9267662999982</v>
      </c>
      <c r="D20" s="16">
        <v>4486.3021067999998</v>
      </c>
      <c r="E20" s="16">
        <v>-114.62465949999842</v>
      </c>
      <c r="F20" s="16">
        <v>1287.0516749899989</v>
      </c>
      <c r="G20" s="16">
        <v>-2.4913384916182508</v>
      </c>
      <c r="H20" s="16">
        <v>-47.806078040782637</v>
      </c>
      <c r="I20" s="162">
        <v>45.372239867943023</v>
      </c>
      <c r="J20" s="162">
        <v>40.229788271430806</v>
      </c>
      <c r="M20" s="2"/>
      <c r="N20" s="2"/>
    </row>
    <row r="21" spans="1:14" ht="16.5">
      <c r="A21" s="33" t="s">
        <v>71</v>
      </c>
      <c r="B21" s="16">
        <v>13784.933728359998</v>
      </c>
      <c r="C21" s="15">
        <v>15636.627221989998</v>
      </c>
      <c r="D21" s="15">
        <v>15687.107297629998</v>
      </c>
      <c r="E21" s="15">
        <v>50.480075639999995</v>
      </c>
      <c r="F21" s="15">
        <v>1902.1735692700004</v>
      </c>
      <c r="G21" s="15">
        <v>0.32283225099214974</v>
      </c>
      <c r="H21" s="16">
        <v>24.166051617671783</v>
      </c>
      <c r="I21" s="162">
        <v>18.568196229234374</v>
      </c>
      <c r="J21" s="162">
        <v>13.798931549134849</v>
      </c>
      <c r="M21" s="2"/>
      <c r="N21" s="2"/>
    </row>
    <row r="22" spans="1:14" ht="16.5">
      <c r="A22" s="77" t="s">
        <v>72</v>
      </c>
      <c r="B22" s="13">
        <v>2964.3251873899994</v>
      </c>
      <c r="C22" s="13">
        <v>3638.3164908999997</v>
      </c>
      <c r="D22" s="13">
        <v>3556.5614684100001</v>
      </c>
      <c r="E22" s="13">
        <v>-81.755022489999646</v>
      </c>
      <c r="F22" s="13">
        <v>592.23628102000066</v>
      </c>
      <c r="G22" s="13">
        <v>-2.2470563705626319</v>
      </c>
      <c r="H22" s="13">
        <v>64.468587187524207</v>
      </c>
      <c r="I22" s="161">
        <v>26.620474717133874</v>
      </c>
      <c r="J22" s="161">
        <v>19.978789221213859</v>
      </c>
      <c r="M22" s="2"/>
      <c r="N22" s="2"/>
    </row>
    <row r="23" spans="1:14" ht="16.5">
      <c r="A23" s="80" t="s">
        <v>106</v>
      </c>
      <c r="B23" s="13">
        <v>10820.608540969999</v>
      </c>
      <c r="C23" s="13">
        <v>11998.31073109</v>
      </c>
      <c r="D23" s="13">
        <v>12130.545829219998</v>
      </c>
      <c r="E23" s="13">
        <v>132.23509812999873</v>
      </c>
      <c r="F23" s="13">
        <v>1309.9372882499993</v>
      </c>
      <c r="G23" s="13">
        <v>1.1021142983682779</v>
      </c>
      <c r="H23" s="13">
        <v>9.7302633463048238</v>
      </c>
      <c r="I23" s="161">
        <v>16.324994862014904</v>
      </c>
      <c r="J23" s="161">
        <v>12.10594841584178</v>
      </c>
      <c r="M23" s="2"/>
      <c r="N23" s="2"/>
    </row>
    <row r="24" spans="1:14" ht="16.5">
      <c r="A24" s="80" t="s">
        <v>73</v>
      </c>
      <c r="B24" s="13">
        <v>7192.1299090399989</v>
      </c>
      <c r="C24" s="81">
        <v>7814.6619650399998</v>
      </c>
      <c r="D24" s="81">
        <v>7849.4408888399994</v>
      </c>
      <c r="E24" s="81">
        <v>34.778923799999575</v>
      </c>
      <c r="F24" s="81">
        <v>657.3109798000005</v>
      </c>
      <c r="G24" s="81">
        <v>0.44504706608665856</v>
      </c>
      <c r="H24" s="13">
        <v>9.5025778820601516</v>
      </c>
      <c r="I24" s="161">
        <v>12.530698186217421</v>
      </c>
      <c r="J24" s="161">
        <v>9.1393090518819378</v>
      </c>
      <c r="M24" s="2"/>
      <c r="N24" s="2"/>
    </row>
    <row r="25" spans="1:14" ht="16.5">
      <c r="A25" s="80" t="s">
        <v>74</v>
      </c>
      <c r="B25" s="13">
        <v>20357.782192189999</v>
      </c>
      <c r="C25" s="13">
        <v>24064.194463499996</v>
      </c>
      <c r="D25" s="13">
        <v>23118.758254859997</v>
      </c>
      <c r="E25" s="13">
        <v>-945.43620863999968</v>
      </c>
      <c r="F25" s="13">
        <v>2760.9760626699972</v>
      </c>
      <c r="G25" s="13">
        <v>-3.928808878576902</v>
      </c>
      <c r="H25" s="13">
        <v>24.511828372221501</v>
      </c>
      <c r="I25" s="161">
        <v>19.599263208420695</v>
      </c>
      <c r="J25" s="161">
        <v>13.562263495132626</v>
      </c>
      <c r="M25" s="2"/>
      <c r="N25" s="2"/>
    </row>
    <row r="26" spans="1:14" ht="17.25" thickBot="1">
      <c r="A26" s="82" t="s">
        <v>75</v>
      </c>
      <c r="B26" s="23">
        <v>-567.83216037325542</v>
      </c>
      <c r="C26" s="23">
        <v>-592.80221249514466</v>
      </c>
      <c r="D26" s="23">
        <v>-647.67992205429596</v>
      </c>
      <c r="E26" s="23">
        <v>-54.877709559151299</v>
      </c>
      <c r="F26" s="23">
        <v>-79.847761681040538</v>
      </c>
      <c r="G26" s="23">
        <v>9.2573388564403842</v>
      </c>
      <c r="H26" s="23">
        <v>14.367074077234435</v>
      </c>
      <c r="I26" s="159">
        <v>10.943087252656085</v>
      </c>
      <c r="J26" s="159">
        <v>14.061859692581308</v>
      </c>
      <c r="M26" s="2"/>
      <c r="N26" s="2"/>
    </row>
    <row r="27" spans="1:14" ht="16.5" hidden="1">
      <c r="A27" s="83"/>
      <c r="B27" s="12"/>
      <c r="C27" s="12"/>
      <c r="D27" s="12"/>
      <c r="E27" s="12"/>
      <c r="F27" s="12"/>
      <c r="G27" s="12"/>
      <c r="H27" s="78">
        <v>1.00022359976407</v>
      </c>
      <c r="J27" s="2">
        <v>-1.8160296818052757E-3</v>
      </c>
      <c r="M27" s="2"/>
      <c r="N27" s="2"/>
    </row>
    <row r="28" spans="1:14">
      <c r="A28" s="38"/>
      <c r="B28" s="84"/>
      <c r="C28" s="84"/>
      <c r="D28" s="84"/>
      <c r="E28" s="84"/>
      <c r="F28" s="84"/>
      <c r="G28" s="84"/>
      <c r="H28" s="38"/>
      <c r="I28" s="120"/>
      <c r="J28" s="120"/>
    </row>
    <row r="29" spans="1:14" ht="13.5" thickBot="1">
      <c r="A29" s="85"/>
      <c r="B29" s="84"/>
      <c r="C29" s="84"/>
      <c r="D29" s="84"/>
      <c r="E29" s="84"/>
      <c r="F29" s="84"/>
      <c r="G29" s="84"/>
      <c r="H29" s="149"/>
      <c r="I29" s="148"/>
      <c r="J29" s="148"/>
    </row>
    <row r="30" spans="1:14" ht="19.5" customHeight="1">
      <c r="A30" s="205" t="s">
        <v>114</v>
      </c>
      <c r="B30" s="206"/>
      <c r="C30" s="206"/>
      <c r="D30" s="206"/>
      <c r="E30" s="206"/>
      <c r="F30" s="206"/>
      <c r="G30" s="206"/>
      <c r="H30" s="150"/>
      <c r="I30" s="110"/>
      <c r="J30" s="110"/>
    </row>
    <row r="31" spans="1:14" ht="19.5" customHeight="1">
      <c r="A31" s="207"/>
      <c r="B31" s="208"/>
      <c r="C31" s="208"/>
      <c r="D31" s="209"/>
      <c r="E31" s="208"/>
      <c r="F31" s="208"/>
      <c r="G31" s="208"/>
      <c r="H31" s="154"/>
      <c r="I31" s="106"/>
      <c r="J31" s="106"/>
    </row>
    <row r="32" spans="1:14" ht="16.5">
      <c r="A32" s="26"/>
      <c r="B32" s="202" t="str">
        <f>B4</f>
        <v xml:space="preserve">           N$ Million</v>
      </c>
      <c r="C32" s="182"/>
      <c r="D32" s="107"/>
      <c r="E32" s="182" t="s">
        <v>1</v>
      </c>
      <c r="F32" s="204"/>
      <c r="G32" s="160" t="s">
        <v>2</v>
      </c>
      <c r="H32" s="182"/>
      <c r="I32" s="203"/>
      <c r="J32" s="180"/>
    </row>
    <row r="33" spans="1:14" ht="17.25" thickBot="1">
      <c r="A33" s="5"/>
      <c r="B33" s="6">
        <f>B5</f>
        <v>44834</v>
      </c>
      <c r="C33" s="6">
        <f>C5</f>
        <v>45169</v>
      </c>
      <c r="D33" s="28">
        <f>D5</f>
        <v>45199</v>
      </c>
      <c r="E33" s="6" t="s">
        <v>3</v>
      </c>
      <c r="F33" s="76" t="s">
        <v>4</v>
      </c>
      <c r="G33" s="6" t="s">
        <v>3</v>
      </c>
      <c r="H33" s="152">
        <v>45138</v>
      </c>
      <c r="I33" s="158">
        <v>45169</v>
      </c>
      <c r="J33" s="158">
        <v>45199</v>
      </c>
    </row>
    <row r="34" spans="1:14" ht="17.25" thickTop="1">
      <c r="A34" s="86" t="s">
        <v>57</v>
      </c>
      <c r="B34" s="88">
        <v>181594.39896104598</v>
      </c>
      <c r="C34" s="88">
        <v>201641.64141503445</v>
      </c>
      <c r="D34" s="88">
        <v>199582.11873488015</v>
      </c>
      <c r="E34" s="88">
        <v>-2059.5226801543031</v>
      </c>
      <c r="F34" s="88">
        <v>17987.719773834164</v>
      </c>
      <c r="G34" s="88">
        <v>-1.0213776607358795</v>
      </c>
      <c r="H34" s="87">
        <v>5.0490450564312823</v>
      </c>
      <c r="I34" s="161">
        <v>10.354753445570381</v>
      </c>
      <c r="J34" s="161">
        <v>9.9054375447409768</v>
      </c>
      <c r="M34" s="2"/>
      <c r="N34" s="2"/>
    </row>
    <row r="35" spans="1:14" ht="16.5">
      <c r="A35" s="80" t="s">
        <v>58</v>
      </c>
      <c r="B35" s="88">
        <v>26641.374616051067</v>
      </c>
      <c r="C35" s="88">
        <v>39208.019044000859</v>
      </c>
      <c r="D35" s="88">
        <v>36601.908732416057</v>
      </c>
      <c r="E35" s="88">
        <v>-2606.1103115848018</v>
      </c>
      <c r="F35" s="88">
        <v>9960.53411636499</v>
      </c>
      <c r="G35" s="88">
        <v>-6.6468808553171641</v>
      </c>
      <c r="H35" s="87">
        <v>29.784009500145402</v>
      </c>
      <c r="I35" s="161">
        <v>37.392876749758642</v>
      </c>
      <c r="J35" s="161">
        <v>37.38746314675484</v>
      </c>
      <c r="M35" s="2"/>
      <c r="N35" s="2"/>
    </row>
    <row r="36" spans="1:14" ht="16.5">
      <c r="A36" s="89" t="s">
        <v>76</v>
      </c>
      <c r="B36" s="90">
        <v>151.48011281495218</v>
      </c>
      <c r="C36" s="90">
        <v>239.17284790631581</v>
      </c>
      <c r="D36" s="90">
        <v>176.63436993592754</v>
      </c>
      <c r="E36" s="90">
        <v>-62.538477970388271</v>
      </c>
      <c r="F36" s="90">
        <v>25.154257120975359</v>
      </c>
      <c r="G36" s="90">
        <v>-26.14781674334732</v>
      </c>
      <c r="H36" s="157">
        <v>11.084861684236074</v>
      </c>
      <c r="I36" s="162">
        <v>-9.7996490917581269</v>
      </c>
      <c r="J36" s="162">
        <v>16.605649846395181</v>
      </c>
      <c r="M36" s="2"/>
      <c r="N36" s="2"/>
    </row>
    <row r="37" spans="1:14" ht="16.5">
      <c r="A37" s="89" t="s">
        <v>59</v>
      </c>
      <c r="B37" s="90">
        <v>9917.9458896730321</v>
      </c>
      <c r="C37" s="90">
        <v>25149.311026143099</v>
      </c>
      <c r="D37" s="90">
        <v>22078.449744460202</v>
      </c>
      <c r="E37" s="90">
        <v>-3070.8612816828972</v>
      </c>
      <c r="F37" s="90">
        <v>12160.50385478717</v>
      </c>
      <c r="G37" s="90">
        <v>-12.210518524705066</v>
      </c>
      <c r="H37" s="157">
        <v>80.596531369796764</v>
      </c>
      <c r="I37" s="162">
        <v>112.77865659949219</v>
      </c>
      <c r="J37" s="162">
        <v>122.61111312826563</v>
      </c>
      <c r="M37" s="2"/>
      <c r="N37" s="2"/>
    </row>
    <row r="38" spans="1:14" ht="16.5">
      <c r="A38" s="89" t="s">
        <v>77</v>
      </c>
      <c r="B38" s="90">
        <v>7570.4424129100007</v>
      </c>
      <c r="C38" s="90">
        <v>7666.5097914700009</v>
      </c>
      <c r="D38" s="90">
        <v>7694.0710086500003</v>
      </c>
      <c r="E38" s="90">
        <v>27.561217179999403</v>
      </c>
      <c r="F38" s="90">
        <v>123.62859573999958</v>
      </c>
      <c r="G38" s="90">
        <v>0.35950149324357028</v>
      </c>
      <c r="H38" s="157">
        <v>2.0970514309676389</v>
      </c>
      <c r="I38" s="162">
        <v>1.7655860787193518</v>
      </c>
      <c r="J38" s="162">
        <v>1.6330432093264875</v>
      </c>
      <c r="M38" s="2"/>
      <c r="N38" s="2"/>
    </row>
    <row r="39" spans="1:14" ht="16.5">
      <c r="A39" s="89" t="s">
        <v>78</v>
      </c>
      <c r="B39" s="90">
        <v>9001.5062006530825</v>
      </c>
      <c r="C39" s="90">
        <v>6153.0253784814404</v>
      </c>
      <c r="D39" s="90">
        <v>6652.75360936993</v>
      </c>
      <c r="E39" s="90">
        <v>499.72823088848963</v>
      </c>
      <c r="F39" s="90">
        <v>-2348.7525912831525</v>
      </c>
      <c r="G39" s="90">
        <v>8.1216669873678029</v>
      </c>
      <c r="H39" s="157">
        <v>-31.399123246188196</v>
      </c>
      <c r="I39" s="162">
        <v>-31.012485475717185</v>
      </c>
      <c r="J39" s="162">
        <v>-26.092884223228594</v>
      </c>
      <c r="M39" s="2"/>
      <c r="N39" s="2"/>
    </row>
    <row r="40" spans="1:14" ht="16.5">
      <c r="A40" s="80" t="s">
        <v>63</v>
      </c>
      <c r="B40" s="88">
        <v>154953.02434499492</v>
      </c>
      <c r="C40" s="88">
        <v>162433.62237103359</v>
      </c>
      <c r="D40" s="88">
        <v>162980.2100024641</v>
      </c>
      <c r="E40" s="88">
        <v>546.58763143050601</v>
      </c>
      <c r="F40" s="88">
        <v>8027.1856574691774</v>
      </c>
      <c r="G40" s="88">
        <v>0.33649907171434279</v>
      </c>
      <c r="H40" s="87">
        <v>0.29148132167762242</v>
      </c>
      <c r="I40" s="161">
        <v>5.3504076983029307</v>
      </c>
      <c r="J40" s="161">
        <v>5.1803994735830798</v>
      </c>
      <c r="M40" s="2"/>
      <c r="N40" s="2"/>
    </row>
    <row r="41" spans="1:14" ht="16.5">
      <c r="A41" s="89" t="s">
        <v>79</v>
      </c>
      <c r="B41" s="90">
        <v>6198.8526692477653</v>
      </c>
      <c r="C41" s="90">
        <v>8641.8976155536839</v>
      </c>
      <c r="D41" s="90">
        <v>10450.574511354071</v>
      </c>
      <c r="E41" s="90">
        <v>1808.6768958003868</v>
      </c>
      <c r="F41" s="90">
        <v>4251.7218421063053</v>
      </c>
      <c r="G41" s="90">
        <v>20.929163665919063</v>
      </c>
      <c r="H41" s="157">
        <v>-31.43694423454194</v>
      </c>
      <c r="I41" s="162">
        <v>49.592045812026782</v>
      </c>
      <c r="J41" s="162">
        <v>68.588851340166713</v>
      </c>
      <c r="M41" s="2"/>
      <c r="N41" s="2"/>
    </row>
    <row r="42" spans="1:14" ht="16.5">
      <c r="A42" s="89" t="s">
        <v>65</v>
      </c>
      <c r="B42" s="90">
        <v>36050.27012721503</v>
      </c>
      <c r="C42" s="90">
        <v>37470.129010149998</v>
      </c>
      <c r="D42" s="90">
        <v>36630.445660420002</v>
      </c>
      <c r="E42" s="90">
        <v>-839.68334972999583</v>
      </c>
      <c r="F42" s="90">
        <v>580.17553320497245</v>
      </c>
      <c r="G42" s="90">
        <v>-2.2409406423515037</v>
      </c>
      <c r="H42" s="157">
        <v>0.99442021270918701</v>
      </c>
      <c r="I42" s="162">
        <v>2.5513434803844603</v>
      </c>
      <c r="J42" s="162">
        <v>1.6093514172227827</v>
      </c>
      <c r="M42" s="2"/>
      <c r="N42" s="2"/>
    </row>
    <row r="43" spans="1:14" ht="16.5">
      <c r="A43" s="89" t="s">
        <v>9</v>
      </c>
      <c r="B43" s="90">
        <v>1833.2959432999999</v>
      </c>
      <c r="C43" s="90">
        <v>2630.0505929553328</v>
      </c>
      <c r="D43" s="90">
        <v>2648.8858596700002</v>
      </c>
      <c r="E43" s="90">
        <v>18.835266714667341</v>
      </c>
      <c r="F43" s="90">
        <v>815.58991637000031</v>
      </c>
      <c r="G43" s="90">
        <v>0.71615606046202629</v>
      </c>
      <c r="H43" s="157">
        <v>-18.279054039008514</v>
      </c>
      <c r="I43" s="162">
        <v>44.094733744792649</v>
      </c>
      <c r="J43" s="162">
        <v>44.487630016892325</v>
      </c>
      <c r="M43" s="2"/>
      <c r="N43" s="2"/>
    </row>
    <row r="44" spans="1:14" ht="16.5">
      <c r="A44" s="89" t="s">
        <v>103</v>
      </c>
      <c r="B44" s="90">
        <v>211.66295457999999</v>
      </c>
      <c r="C44" s="90">
        <v>244.89884812999995</v>
      </c>
      <c r="D44" s="90">
        <v>246.99688165000003</v>
      </c>
      <c r="E44" s="90">
        <v>2.0980335200000866</v>
      </c>
      <c r="F44" s="90">
        <v>35.333927070000044</v>
      </c>
      <c r="G44" s="90">
        <v>0.85669391098417691</v>
      </c>
      <c r="H44" s="157">
        <v>20.070038596550276</v>
      </c>
      <c r="I44" s="162">
        <v>35.167700404039635</v>
      </c>
      <c r="J44" s="162">
        <v>16.693486651980578</v>
      </c>
      <c r="M44" s="2"/>
      <c r="N44" s="2"/>
    </row>
    <row r="45" spans="1:14" ht="16.5">
      <c r="A45" s="89" t="s">
        <v>10</v>
      </c>
      <c r="B45" s="90">
        <v>566.33505602000014</v>
      </c>
      <c r="C45" s="90">
        <v>760.63069614000005</v>
      </c>
      <c r="D45" s="90">
        <v>751.20920325999998</v>
      </c>
      <c r="E45" s="90">
        <v>-9.4214928800000735</v>
      </c>
      <c r="F45" s="90">
        <v>184.87414723999984</v>
      </c>
      <c r="G45" s="90">
        <v>-1.2386422120237484</v>
      </c>
      <c r="H45" s="157">
        <v>25.154823086478231</v>
      </c>
      <c r="I45" s="162">
        <v>196.4970921293276</v>
      </c>
      <c r="J45" s="162">
        <v>32.643952599231483</v>
      </c>
      <c r="M45" s="2"/>
      <c r="N45" s="2"/>
    </row>
    <row r="46" spans="1:14" ht="16.5">
      <c r="A46" s="89" t="s">
        <v>80</v>
      </c>
      <c r="B46" s="90">
        <v>46732.286547731492</v>
      </c>
      <c r="C46" s="90">
        <v>46108.582411272029</v>
      </c>
      <c r="D46" s="90">
        <v>46137.14778196469</v>
      </c>
      <c r="E46" s="90">
        <v>28.565370692660508</v>
      </c>
      <c r="F46" s="90">
        <v>-595.13876576680195</v>
      </c>
      <c r="G46" s="90">
        <v>6.1952394107180453E-2</v>
      </c>
      <c r="H46" s="157">
        <v>-0.25390625438210179</v>
      </c>
      <c r="I46" s="162">
        <v>-0.79247205682152355</v>
      </c>
      <c r="J46" s="162">
        <v>-1.2735066262142709</v>
      </c>
      <c r="M46" s="2"/>
      <c r="N46" s="2"/>
    </row>
    <row r="47" spans="1:14" ht="16.5">
      <c r="A47" s="89" t="s">
        <v>13</v>
      </c>
      <c r="B47" s="90">
        <v>63360.321046900623</v>
      </c>
      <c r="C47" s="90">
        <v>66577.433196832557</v>
      </c>
      <c r="D47" s="90">
        <v>66114.950104145333</v>
      </c>
      <c r="E47" s="90">
        <v>-462.48309268722369</v>
      </c>
      <c r="F47" s="90">
        <v>2754.6290572447106</v>
      </c>
      <c r="G47" s="90">
        <v>-0.69465443541496086</v>
      </c>
      <c r="H47" s="157">
        <v>5.5566120838553417</v>
      </c>
      <c r="I47" s="162">
        <v>5.4749544185605146</v>
      </c>
      <c r="J47" s="162">
        <v>4.3475617101208712</v>
      </c>
      <c r="M47" s="2"/>
      <c r="N47" s="2"/>
    </row>
    <row r="48" spans="1:14" ht="16.5">
      <c r="A48" s="91"/>
      <c r="B48" s="88"/>
      <c r="C48" s="88"/>
      <c r="D48" s="88"/>
      <c r="E48" s="88"/>
      <c r="F48" s="88"/>
      <c r="G48" s="88"/>
      <c r="H48" s="87"/>
      <c r="I48" s="161"/>
      <c r="J48" s="161"/>
      <c r="M48" s="2"/>
      <c r="N48" s="2"/>
    </row>
    <row r="49" spans="1:14" ht="16.5">
      <c r="A49" s="80" t="s">
        <v>67</v>
      </c>
      <c r="B49" s="88">
        <v>181594.39878981869</v>
      </c>
      <c r="C49" s="88">
        <v>201641.64139420158</v>
      </c>
      <c r="D49" s="88">
        <v>199582.11854697135</v>
      </c>
      <c r="E49" s="88">
        <v>-2059.522847230226</v>
      </c>
      <c r="F49" s="88">
        <v>17987.719757152663</v>
      </c>
      <c r="G49" s="88">
        <v>-1.0213777436992473</v>
      </c>
      <c r="H49" s="87">
        <v>5.0490444516902784</v>
      </c>
      <c r="I49" s="161">
        <v>10.354753435883595</v>
      </c>
      <c r="J49" s="161">
        <v>9.9054375448947951</v>
      </c>
      <c r="M49" s="2"/>
      <c r="N49" s="2"/>
    </row>
    <row r="50" spans="1:14" ht="16.5">
      <c r="A50" s="80" t="s">
        <v>81</v>
      </c>
      <c r="B50" s="88">
        <v>13425.508171158304</v>
      </c>
      <c r="C50" s="88">
        <v>15195.925328824611</v>
      </c>
      <c r="D50" s="88">
        <v>14091.943415567181</v>
      </c>
      <c r="E50" s="88">
        <v>-1103.9819132574303</v>
      </c>
      <c r="F50" s="88">
        <v>666.43524440887631</v>
      </c>
      <c r="G50" s="88">
        <v>-7.2649864313516019</v>
      </c>
      <c r="H50" s="87">
        <v>-2.2000007844003022</v>
      </c>
      <c r="I50" s="161">
        <v>8.9477146290178382</v>
      </c>
      <c r="J50" s="161">
        <v>4.9639480004232723</v>
      </c>
      <c r="M50" s="2"/>
      <c r="N50" s="2"/>
    </row>
    <row r="51" spans="1:14" ht="16.5">
      <c r="A51" s="89" t="s">
        <v>59</v>
      </c>
      <c r="B51" s="90">
        <v>11594.9217268138</v>
      </c>
      <c r="C51" s="90">
        <v>11965.279918723199</v>
      </c>
      <c r="D51" s="90">
        <v>10631.296178127601</v>
      </c>
      <c r="E51" s="90">
        <v>-1333.9837405955986</v>
      </c>
      <c r="F51" s="90">
        <v>-963.62554868619918</v>
      </c>
      <c r="G51" s="90">
        <v>-11.148788408269411</v>
      </c>
      <c r="H51" s="157">
        <v>-3.0450783608515479</v>
      </c>
      <c r="I51" s="162">
        <v>5.5831727164180194</v>
      </c>
      <c r="J51" s="162">
        <v>-8.3107550994309065</v>
      </c>
      <c r="M51" s="2"/>
      <c r="N51" s="2"/>
    </row>
    <row r="52" spans="1:14" ht="16.5">
      <c r="A52" s="89" t="s">
        <v>82</v>
      </c>
      <c r="B52" s="90">
        <v>393.87542507000001</v>
      </c>
      <c r="C52" s="90">
        <v>1236.6507815699999</v>
      </c>
      <c r="D52" s="90">
        <v>1202.158365</v>
      </c>
      <c r="E52" s="90">
        <v>-34.492416569999932</v>
      </c>
      <c r="F52" s="90">
        <v>808.28293993</v>
      </c>
      <c r="G52" s="90">
        <v>-2.7891800243080525</v>
      </c>
      <c r="H52" s="157">
        <v>-47.799541965288128</v>
      </c>
      <c r="I52" s="162">
        <v>-39.483313349901515</v>
      </c>
      <c r="J52" s="162">
        <v>205.2128384974389</v>
      </c>
      <c r="M52" s="2"/>
      <c r="N52" s="2"/>
    </row>
    <row r="53" spans="1:14" ht="16.5">
      <c r="A53" s="89" t="s">
        <v>77</v>
      </c>
      <c r="B53" s="90">
        <v>978.283636084504</v>
      </c>
      <c r="C53" s="90">
        <v>1225.3839739014111</v>
      </c>
      <c r="D53" s="90">
        <v>1495.8348935995805</v>
      </c>
      <c r="E53" s="90">
        <v>270.4509196981694</v>
      </c>
      <c r="F53" s="90">
        <v>517.55125751507649</v>
      </c>
      <c r="G53" s="90">
        <v>22.07070807667742</v>
      </c>
      <c r="H53" s="157">
        <v>-15.827450856828776</v>
      </c>
      <c r="I53" s="162">
        <v>26.235454879478382</v>
      </c>
      <c r="J53" s="162">
        <v>52.904008451631768</v>
      </c>
      <c r="M53" s="2"/>
      <c r="N53" s="2"/>
    </row>
    <row r="54" spans="1:14" ht="16.5">
      <c r="A54" s="89" t="s">
        <v>83</v>
      </c>
      <c r="B54" s="90">
        <v>458.42738318999994</v>
      </c>
      <c r="C54" s="90">
        <v>768.61065463</v>
      </c>
      <c r="D54" s="90">
        <v>762.65397884000004</v>
      </c>
      <c r="E54" s="90">
        <v>-5.9566757899999629</v>
      </c>
      <c r="F54" s="90">
        <v>304.22659565000009</v>
      </c>
      <c r="G54" s="90">
        <v>-0.77499261220459914</v>
      </c>
      <c r="H54" s="157">
        <v>123.67777163932573</v>
      </c>
      <c r="I54" s="162">
        <v>129.30966495027377</v>
      </c>
      <c r="J54" s="162">
        <v>66.363094092027723</v>
      </c>
      <c r="M54" s="2"/>
      <c r="N54" s="2"/>
    </row>
    <row r="55" spans="1:14" ht="16.5">
      <c r="A55" s="80" t="s">
        <v>84</v>
      </c>
      <c r="B55" s="88">
        <v>168168.8906186604</v>
      </c>
      <c r="C55" s="88">
        <v>186445.71606537697</v>
      </c>
      <c r="D55" s="88">
        <v>185490.17513140416</v>
      </c>
      <c r="E55" s="88">
        <v>-955.54093397280667</v>
      </c>
      <c r="F55" s="88">
        <v>17321.284512743761</v>
      </c>
      <c r="G55" s="88">
        <v>-0.51250356089583704</v>
      </c>
      <c r="H55" s="87">
        <v>5.5873344595143095</v>
      </c>
      <c r="I55" s="161">
        <v>10.46280117703273</v>
      </c>
      <c r="J55" s="161">
        <v>10.299933863523833</v>
      </c>
      <c r="M55" s="2"/>
      <c r="N55" s="2"/>
    </row>
    <row r="56" spans="1:14" ht="16.5">
      <c r="A56" s="80" t="s">
        <v>85</v>
      </c>
      <c r="B56" s="88">
        <v>124925.55456373953</v>
      </c>
      <c r="C56" s="88">
        <v>136923.15443456941</v>
      </c>
      <c r="D56" s="88">
        <v>134875.73215862102</v>
      </c>
      <c r="E56" s="88">
        <v>-2047.4222759483964</v>
      </c>
      <c r="F56" s="88">
        <v>9950.1775948814902</v>
      </c>
      <c r="G56" s="88">
        <v>-1.4953075572961581</v>
      </c>
      <c r="H56" s="87">
        <v>3.0971236527298345</v>
      </c>
      <c r="I56" s="161">
        <v>9.7834722604053184</v>
      </c>
      <c r="J56" s="161">
        <v>7.9648856710135476</v>
      </c>
      <c r="M56" s="2"/>
      <c r="N56" s="2"/>
    </row>
    <row r="57" spans="1:14" ht="15">
      <c r="A57" s="92" t="s">
        <v>86</v>
      </c>
      <c r="B57" s="90">
        <v>66876.975983650191</v>
      </c>
      <c r="C57" s="90">
        <v>76150.952868056513</v>
      </c>
      <c r="D57" s="90">
        <v>76220.790010667726</v>
      </c>
      <c r="E57" s="90">
        <v>69.837142611213494</v>
      </c>
      <c r="F57" s="90">
        <v>9343.8140270175354</v>
      </c>
      <c r="G57" s="90">
        <v>9.1708823042864651E-2</v>
      </c>
      <c r="H57" s="157">
        <v>2.7423244527784476</v>
      </c>
      <c r="I57" s="162">
        <v>13.201714010033314</v>
      </c>
      <c r="J57" s="162">
        <v>13.971645532091443</v>
      </c>
      <c r="M57" s="2"/>
      <c r="N57" s="2"/>
    </row>
    <row r="58" spans="1:14" ht="15">
      <c r="A58" s="92" t="s">
        <v>83</v>
      </c>
      <c r="B58" s="90">
        <v>58048.578580089335</v>
      </c>
      <c r="C58" s="90">
        <v>60772.2015665129</v>
      </c>
      <c r="D58" s="90">
        <v>58654.942147953276</v>
      </c>
      <c r="E58" s="90">
        <v>-2117.2594185596245</v>
      </c>
      <c r="F58" s="90">
        <v>606.36356786394026</v>
      </c>
      <c r="G58" s="90">
        <v>-3.4839274602259707</v>
      </c>
      <c r="H58" s="157">
        <v>3.5419282918350206</v>
      </c>
      <c r="I58" s="162">
        <v>5.7810026642894314</v>
      </c>
      <c r="J58" s="162">
        <v>1.0445795275199572</v>
      </c>
      <c r="M58" s="2"/>
      <c r="N58" s="2"/>
    </row>
    <row r="59" spans="1:14" ht="16.5">
      <c r="A59" s="80" t="s">
        <v>87</v>
      </c>
      <c r="B59" s="88">
        <v>4024.0517150199967</v>
      </c>
      <c r="C59" s="88">
        <v>8368.9786479300001</v>
      </c>
      <c r="D59" s="88">
        <v>8762.5672551099451</v>
      </c>
      <c r="E59" s="88">
        <v>393.58860717994503</v>
      </c>
      <c r="F59" s="88">
        <v>4738.5155400899484</v>
      </c>
      <c r="G59" s="88">
        <v>4.7029467242970782</v>
      </c>
      <c r="H59" s="87">
        <v>78.647426919906707</v>
      </c>
      <c r="I59" s="161">
        <v>97.310858984753281</v>
      </c>
      <c r="J59" s="161">
        <v>117.75483705647162</v>
      </c>
      <c r="M59" s="2"/>
      <c r="N59" s="2"/>
    </row>
    <row r="60" spans="1:14" ht="16.5">
      <c r="A60" s="80" t="s">
        <v>88</v>
      </c>
      <c r="B60" s="88">
        <v>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  <c r="H60" s="87">
        <v>0</v>
      </c>
      <c r="I60" s="88">
        <v>0</v>
      </c>
      <c r="J60" s="88">
        <v>0</v>
      </c>
      <c r="M60" s="2"/>
      <c r="N60" s="2"/>
    </row>
    <row r="61" spans="1:14" ht="16.5">
      <c r="A61" s="80" t="s">
        <v>89</v>
      </c>
      <c r="B61" s="88">
        <v>21128.071585444384</v>
      </c>
      <c r="C61" s="88">
        <v>22065.694430926134</v>
      </c>
      <c r="D61" s="88">
        <v>20996.747073885999</v>
      </c>
      <c r="E61" s="88">
        <v>-1068.9473570401351</v>
      </c>
      <c r="F61" s="88">
        <v>-131.32451155838498</v>
      </c>
      <c r="G61" s="88">
        <v>-4.8443857517665663</v>
      </c>
      <c r="H61" s="87">
        <v>12.822845714575323</v>
      </c>
      <c r="I61" s="163">
        <v>10.838404891947945</v>
      </c>
      <c r="J61" s="163">
        <v>-0.62156411685417368</v>
      </c>
      <c r="M61" s="2"/>
      <c r="N61" s="2"/>
    </row>
    <row r="62" spans="1:14" ht="16.5">
      <c r="A62" s="80" t="s">
        <v>90</v>
      </c>
      <c r="B62" s="88">
        <v>1801.6070066499999</v>
      </c>
      <c r="C62" s="88">
        <v>2142.9544408700003</v>
      </c>
      <c r="D62" s="88">
        <v>2185.6469170999999</v>
      </c>
      <c r="E62" s="88">
        <v>42.692476229999556</v>
      </c>
      <c r="F62" s="88">
        <v>384.03991044999998</v>
      </c>
      <c r="G62" s="88">
        <v>1.9922250989464345</v>
      </c>
      <c r="H62" s="87">
        <v>29.844741463818337</v>
      </c>
      <c r="I62" s="161">
        <v>14.268129173468466</v>
      </c>
      <c r="J62" s="161">
        <v>21.31651958681617</v>
      </c>
      <c r="M62" s="2"/>
      <c r="N62" s="2"/>
    </row>
    <row r="63" spans="1:14" ht="16.5">
      <c r="A63" s="80" t="s">
        <v>91</v>
      </c>
      <c r="B63" s="88">
        <v>526.24963994999996</v>
      </c>
      <c r="C63" s="88">
        <v>-1.0000000000000001E-5</v>
      </c>
      <c r="D63" s="88">
        <v>794.88052111000002</v>
      </c>
      <c r="E63" s="88">
        <v>794.88053110999999</v>
      </c>
      <c r="F63" s="88">
        <v>268.63088116000006</v>
      </c>
      <c r="G63" s="88">
        <v>-7948805311.1000004</v>
      </c>
      <c r="H63" s="87">
        <v>-100.0000000068228</v>
      </c>
      <c r="I63" s="161">
        <v>-100.00000190877942</v>
      </c>
      <c r="J63" s="161">
        <v>51.046283126297851</v>
      </c>
      <c r="M63" s="2"/>
      <c r="N63" s="2"/>
    </row>
    <row r="64" spans="1:14" ht="16.5">
      <c r="A64" s="80" t="s">
        <v>77</v>
      </c>
      <c r="B64" s="88">
        <v>257.89</v>
      </c>
      <c r="C64" s="88">
        <v>196.91004219999999</v>
      </c>
      <c r="D64" s="88">
        <v>196</v>
      </c>
      <c r="E64" s="88">
        <v>-0.91004219999999236</v>
      </c>
      <c r="F64" s="88">
        <v>-61.889999999999986</v>
      </c>
      <c r="G64" s="88">
        <v>-0.46216139605296291</v>
      </c>
      <c r="H64" s="87">
        <v>-23.998604055992857</v>
      </c>
      <c r="I64" s="161">
        <v>-23.348498501304064</v>
      </c>
      <c r="J64" s="161">
        <v>-23.998604055992857</v>
      </c>
      <c r="M64" s="2"/>
      <c r="N64" s="2"/>
    </row>
    <row r="65" spans="1:14" ht="16.5">
      <c r="A65" s="80" t="s">
        <v>92</v>
      </c>
      <c r="B65" s="88">
        <v>175.66207348999998</v>
      </c>
      <c r="C65" s="88">
        <v>188.00454521999998</v>
      </c>
      <c r="D65" s="88">
        <v>179.64872774999998</v>
      </c>
      <c r="E65" s="88">
        <v>-8.3558174700000052</v>
      </c>
      <c r="F65" s="88">
        <v>3.9866542599999946</v>
      </c>
      <c r="G65" s="88">
        <v>-4.4444763078584941</v>
      </c>
      <c r="H65" s="87">
        <v>25.30516560351866</v>
      </c>
      <c r="I65" s="161">
        <v>29.014856882957673</v>
      </c>
      <c r="J65" s="161">
        <v>2.2695019936827379</v>
      </c>
      <c r="M65" s="2"/>
      <c r="N65" s="2"/>
    </row>
    <row r="66" spans="1:14" ht="16.5">
      <c r="A66" s="80" t="s">
        <v>93</v>
      </c>
      <c r="B66" s="88">
        <v>24251.426510980004</v>
      </c>
      <c r="C66" s="88">
        <v>24880.1745672</v>
      </c>
      <c r="D66" s="88">
        <v>25207.688747890017</v>
      </c>
      <c r="E66" s="88">
        <v>327.51418069001738</v>
      </c>
      <c r="F66" s="88">
        <v>956.2622369100136</v>
      </c>
      <c r="G66" s="88">
        <v>1.3163660882098043</v>
      </c>
      <c r="H66" s="87">
        <v>5.6029524559073138</v>
      </c>
      <c r="I66" s="161">
        <v>-0.22590640925123751</v>
      </c>
      <c r="J66" s="161">
        <v>3.9431174759021275</v>
      </c>
      <c r="M66" s="2"/>
      <c r="N66" s="2"/>
    </row>
    <row r="67" spans="1:14" ht="17.25" thickBot="1">
      <c r="A67" s="93" t="s">
        <v>75</v>
      </c>
      <c r="B67" s="95">
        <v>-8921.6224766135529</v>
      </c>
      <c r="C67" s="95">
        <v>-8320.1550335386055</v>
      </c>
      <c r="D67" s="95">
        <v>-7708.736270062831</v>
      </c>
      <c r="E67" s="95">
        <v>611.41876347577454</v>
      </c>
      <c r="F67" s="95">
        <v>1212.8862065507219</v>
      </c>
      <c r="G67" s="95">
        <v>-7.3486462813630311</v>
      </c>
      <c r="H67" s="153">
        <v>21.667088128699376</v>
      </c>
      <c r="I67" s="153">
        <v>6.3964813914739125</v>
      </c>
      <c r="J67" s="153">
        <v>-13.59490619256853</v>
      </c>
      <c r="M67" s="2"/>
      <c r="N67" s="2"/>
    </row>
    <row r="68" spans="1:14" ht="17.25" hidden="1" customHeight="1">
      <c r="A68" s="96"/>
      <c r="B68" s="165"/>
      <c r="C68" s="97"/>
      <c r="D68" s="166"/>
      <c r="E68" s="166"/>
      <c r="F68" s="166"/>
      <c r="G68" s="166"/>
      <c r="H68" s="111"/>
      <c r="I68" s="167"/>
      <c r="J68" s="167"/>
      <c r="M68" s="2"/>
      <c r="N68" s="2"/>
    </row>
    <row r="69" spans="1:14" ht="13.5" hidden="1" thickBot="1">
      <c r="A69" s="98"/>
      <c r="B69" s="99"/>
      <c r="C69" s="99"/>
      <c r="D69" s="99"/>
      <c r="E69" s="99"/>
      <c r="F69" s="99"/>
      <c r="G69" s="99"/>
      <c r="H69" s="112">
        <v>1.00000011113872</v>
      </c>
      <c r="I69" s="112">
        <v>1.00000011113872</v>
      </c>
      <c r="J69" s="112">
        <v>-1.5381829143734649E-10</v>
      </c>
    </row>
    <row r="70" spans="1:14">
      <c r="A70" s="98"/>
      <c r="B70" s="99"/>
      <c r="C70" s="99"/>
      <c r="D70" s="99"/>
      <c r="E70" s="99"/>
      <c r="F70" s="99"/>
      <c r="G70" s="99"/>
      <c r="H70" s="151"/>
      <c r="I70" s="151"/>
      <c r="J70" s="151"/>
    </row>
    <row r="71" spans="1:14" ht="13.5" thickBot="1">
      <c r="A71" s="98"/>
      <c r="B71" s="99"/>
      <c r="C71" s="99"/>
      <c r="D71" s="99"/>
      <c r="E71" s="99"/>
      <c r="F71" s="99"/>
      <c r="G71" s="99"/>
      <c r="H71" s="147"/>
      <c r="I71" s="147"/>
      <c r="J71" s="147"/>
    </row>
    <row r="72" spans="1:14" ht="12.75" customHeight="1">
      <c r="A72" s="205" t="s">
        <v>94</v>
      </c>
      <c r="B72" s="206"/>
      <c r="C72" s="206"/>
      <c r="D72" s="206"/>
      <c r="E72" s="206"/>
      <c r="F72" s="206"/>
      <c r="G72" s="206"/>
      <c r="H72" s="150"/>
      <c r="I72" s="150"/>
      <c r="J72" s="150"/>
    </row>
    <row r="73" spans="1:14" ht="19.5" customHeight="1">
      <c r="A73" s="207"/>
      <c r="B73" s="208"/>
      <c r="C73" s="208"/>
      <c r="D73" s="209"/>
      <c r="E73" s="208"/>
      <c r="F73" s="208"/>
      <c r="G73" s="208"/>
      <c r="H73" s="154"/>
      <c r="I73" s="154"/>
      <c r="J73" s="154"/>
    </row>
    <row r="74" spans="1:14" ht="19.5" customHeight="1">
      <c r="A74" s="26"/>
      <c r="B74" s="202" t="str">
        <f>B4</f>
        <v xml:space="preserve">           N$ Million</v>
      </c>
      <c r="C74" s="182"/>
      <c r="D74" s="107"/>
      <c r="E74" s="182" t="s">
        <v>1</v>
      </c>
      <c r="F74" s="204"/>
      <c r="G74" s="27" t="s">
        <v>2</v>
      </c>
      <c r="H74" s="182"/>
      <c r="I74" s="204"/>
      <c r="J74" s="180"/>
    </row>
    <row r="75" spans="1:14" ht="17.25" thickBot="1">
      <c r="A75" s="5"/>
      <c r="B75" s="100">
        <f>B5</f>
        <v>44834</v>
      </c>
      <c r="C75" s="6">
        <f>C5</f>
        <v>45169</v>
      </c>
      <c r="D75" s="6">
        <f>D5</f>
        <v>45199</v>
      </c>
      <c r="E75" s="6" t="s">
        <v>3</v>
      </c>
      <c r="F75" s="76" t="s">
        <v>4</v>
      </c>
      <c r="G75" s="6" t="s">
        <v>3</v>
      </c>
      <c r="H75" s="76">
        <v>45138</v>
      </c>
      <c r="I75" s="76">
        <v>45169</v>
      </c>
      <c r="J75" s="76">
        <v>45199</v>
      </c>
    </row>
    <row r="76" spans="1:14" ht="17.25" thickTop="1">
      <c r="A76" s="80" t="s">
        <v>57</v>
      </c>
      <c r="B76" s="88">
        <v>198114.51663982664</v>
      </c>
      <c r="C76" s="88">
        <v>220514.34585732102</v>
      </c>
      <c r="D76" s="88">
        <v>215915.36085624463</v>
      </c>
      <c r="E76" s="88">
        <v>-4598.9850010763912</v>
      </c>
      <c r="F76" s="88">
        <v>17800.844216417987</v>
      </c>
      <c r="G76" s="88">
        <v>-2.0855717949761328</v>
      </c>
      <c r="H76" s="87">
        <v>7.2795195834817434</v>
      </c>
      <c r="I76" s="87">
        <v>11.126638298429853</v>
      </c>
      <c r="J76" s="87">
        <v>8.985128661106657</v>
      </c>
    </row>
    <row r="77" spans="1:14" ht="16.5">
      <c r="A77" s="80" t="s">
        <v>5</v>
      </c>
      <c r="B77" s="88">
        <v>54003.282120769509</v>
      </c>
      <c r="C77" s="88">
        <v>72346.84529393111</v>
      </c>
      <c r="D77" s="88">
        <v>68968.300276554583</v>
      </c>
      <c r="E77" s="88">
        <v>-3378.5450173765275</v>
      </c>
      <c r="F77" s="88">
        <v>14965.018155785074</v>
      </c>
      <c r="G77" s="88">
        <v>-4.6699272147253481</v>
      </c>
      <c r="H77" s="87">
        <v>23.499104571389552</v>
      </c>
      <c r="I77" s="87">
        <v>32.024774178493601</v>
      </c>
      <c r="J77" s="87">
        <v>27.711312290831231</v>
      </c>
      <c r="M77" s="2"/>
      <c r="N77" s="2"/>
    </row>
    <row r="78" spans="1:14" ht="16.5">
      <c r="A78" s="80" t="s">
        <v>6</v>
      </c>
      <c r="B78" s="88">
        <v>144111.23451905715</v>
      </c>
      <c r="C78" s="88">
        <v>148167.50056338991</v>
      </c>
      <c r="D78" s="88">
        <v>146947.06057969003</v>
      </c>
      <c r="E78" s="88">
        <v>-1220.4399836998782</v>
      </c>
      <c r="F78" s="88">
        <v>2835.826060632884</v>
      </c>
      <c r="G78" s="88">
        <v>-0.82368939143826481</v>
      </c>
      <c r="H78" s="87">
        <v>0.45671601824182062</v>
      </c>
      <c r="I78" s="87">
        <v>3.0518342470672053</v>
      </c>
      <c r="J78" s="87">
        <v>1.9678035998351788</v>
      </c>
      <c r="M78" s="2"/>
      <c r="N78" s="2"/>
    </row>
    <row r="79" spans="1:14" ht="16.5">
      <c r="A79" s="33" t="s">
        <v>95</v>
      </c>
      <c r="B79" s="90">
        <v>31284.337933175029</v>
      </c>
      <c r="C79" s="90">
        <v>31688.858078379999</v>
      </c>
      <c r="D79" s="90">
        <v>30888.237274910003</v>
      </c>
      <c r="E79" s="90">
        <v>-800.62080346999574</v>
      </c>
      <c r="F79" s="90">
        <v>-396.10065826502614</v>
      </c>
      <c r="G79" s="90">
        <v>-2.5265056932304759</v>
      </c>
      <c r="H79" s="157">
        <v>-8.6850665577828607</v>
      </c>
      <c r="I79" s="157">
        <v>-0.31547368714726076</v>
      </c>
      <c r="J79" s="157">
        <v>-1.2661308643037898</v>
      </c>
      <c r="M79" s="2"/>
      <c r="N79" s="2"/>
    </row>
    <row r="80" spans="1:14" ht="16.5">
      <c r="A80" s="80" t="s">
        <v>96</v>
      </c>
      <c r="B80" s="88">
        <v>112826.89658588212</v>
      </c>
      <c r="C80" s="88">
        <v>116478.64248500991</v>
      </c>
      <c r="D80" s="88">
        <v>116058.82330478003</v>
      </c>
      <c r="E80" s="88">
        <v>-419.81918022988248</v>
      </c>
      <c r="F80" s="88">
        <v>3231.9267188979138</v>
      </c>
      <c r="G80" s="88">
        <v>-0.36042588690361299</v>
      </c>
      <c r="H80" s="87">
        <v>2.8852156569258369</v>
      </c>
      <c r="I80" s="87">
        <v>4.0076643785154573</v>
      </c>
      <c r="J80" s="87">
        <v>2.8645002359324963</v>
      </c>
      <c r="M80" s="2"/>
      <c r="N80" s="2"/>
    </row>
    <row r="81" spans="1:14" ht="16.5">
      <c r="A81" s="45" t="s">
        <v>9</v>
      </c>
      <c r="B81" s="90">
        <v>1833.2959443</v>
      </c>
      <c r="C81" s="90">
        <v>2659.0505939553327</v>
      </c>
      <c r="D81" s="90">
        <v>2678.8858606700001</v>
      </c>
      <c r="E81" s="90">
        <v>19.835266714667341</v>
      </c>
      <c r="F81" s="90">
        <v>845.58991637000008</v>
      </c>
      <c r="G81" s="90">
        <v>0.74595296380435627</v>
      </c>
      <c r="H81" s="157">
        <v>-18.279096491259978</v>
      </c>
      <c r="I81" s="157">
        <v>45.683500630764883</v>
      </c>
      <c r="J81" s="157">
        <v>46.124027001699829</v>
      </c>
      <c r="M81" s="2"/>
      <c r="N81" s="2"/>
    </row>
    <row r="82" spans="1:14" ht="16.5">
      <c r="A82" s="45" t="s">
        <v>102</v>
      </c>
      <c r="B82" s="90">
        <v>211.66295457999999</v>
      </c>
      <c r="C82" s="90">
        <v>244.89884812999995</v>
      </c>
      <c r="D82" s="90">
        <v>246.99688165000003</v>
      </c>
      <c r="E82" s="90">
        <v>2.0980335200000866</v>
      </c>
      <c r="F82" s="90">
        <v>35.333927070000044</v>
      </c>
      <c r="G82" s="90">
        <v>0.85669391098417691</v>
      </c>
      <c r="H82" s="157">
        <v>20.070038596550276</v>
      </c>
      <c r="I82" s="157">
        <v>35.167700404039635</v>
      </c>
      <c r="J82" s="157">
        <v>16.693486651980578</v>
      </c>
      <c r="M82" s="2"/>
      <c r="N82" s="2"/>
    </row>
    <row r="83" spans="1:14" ht="16.5">
      <c r="A83" s="45" t="s">
        <v>10</v>
      </c>
      <c r="B83" s="90">
        <v>566.33505602000014</v>
      </c>
      <c r="C83" s="90">
        <v>760.63069614000005</v>
      </c>
      <c r="D83" s="90">
        <v>751.20920325999998</v>
      </c>
      <c r="E83" s="90">
        <v>-9.4214928800000735</v>
      </c>
      <c r="F83" s="90">
        <v>184.87414723999984</v>
      </c>
      <c r="G83" s="90">
        <v>-1.2386422120237484</v>
      </c>
      <c r="H83" s="157">
        <v>25.154823086478231</v>
      </c>
      <c r="I83" s="157">
        <v>196.4970921293276</v>
      </c>
      <c r="J83" s="157">
        <v>32.643952599231483</v>
      </c>
      <c r="M83" s="2"/>
      <c r="N83" s="2"/>
    </row>
    <row r="84" spans="1:14" ht="16.5">
      <c r="A84" s="45" t="s">
        <v>97</v>
      </c>
      <c r="B84" s="90">
        <v>46732.286547731492</v>
      </c>
      <c r="C84" s="90">
        <v>46108.582411272029</v>
      </c>
      <c r="D84" s="90">
        <v>46137.14778196469</v>
      </c>
      <c r="E84" s="90">
        <v>28.565370692660508</v>
      </c>
      <c r="F84" s="90">
        <v>-595.13876576680195</v>
      </c>
      <c r="G84" s="90">
        <v>6.1952394107180453E-2</v>
      </c>
      <c r="H84" s="157">
        <v>-0.25390625438210179</v>
      </c>
      <c r="I84" s="157">
        <v>-0.79247205682152355</v>
      </c>
      <c r="J84" s="157">
        <v>-1.2735066262142709</v>
      </c>
      <c r="M84" s="2"/>
      <c r="N84" s="2"/>
    </row>
    <row r="85" spans="1:14" ht="16.5">
      <c r="A85" s="45" t="s">
        <v>13</v>
      </c>
      <c r="B85" s="90">
        <v>63483.316083250626</v>
      </c>
      <c r="C85" s="90">
        <v>66705.479935512558</v>
      </c>
      <c r="D85" s="90">
        <v>66244.583577235331</v>
      </c>
      <c r="E85" s="90">
        <v>-460.89635827722668</v>
      </c>
      <c r="F85" s="90">
        <v>2761.2674939847057</v>
      </c>
      <c r="G85" s="90">
        <v>-0.69094227149373921</v>
      </c>
      <c r="H85" s="157">
        <v>5.5515254953020019</v>
      </c>
      <c r="I85" s="157">
        <v>5.4752953331971241</v>
      </c>
      <c r="J85" s="157">
        <v>4.3495955541510227</v>
      </c>
      <c r="M85" s="2"/>
      <c r="N85" s="2"/>
    </row>
    <row r="86" spans="1:14" ht="15">
      <c r="A86" s="101"/>
      <c r="B86" s="102"/>
      <c r="C86" s="102"/>
      <c r="D86" s="102"/>
      <c r="E86" s="102"/>
      <c r="F86" s="102"/>
      <c r="G86" s="102"/>
      <c r="H86" s="156"/>
      <c r="I86" s="156"/>
      <c r="J86" s="156"/>
      <c r="M86" s="2"/>
      <c r="N86" s="2"/>
    </row>
    <row r="87" spans="1:14" ht="16.5">
      <c r="A87" s="80" t="s">
        <v>67</v>
      </c>
      <c r="B87" s="88">
        <v>198114.4607296894</v>
      </c>
      <c r="C87" s="88">
        <v>220514.24154467808</v>
      </c>
      <c r="D87" s="88">
        <v>215916.1811174358</v>
      </c>
      <c r="E87" s="88">
        <v>-4598.0604272422788</v>
      </c>
      <c r="F87" s="88">
        <v>17801.720387746405</v>
      </c>
      <c r="G87" s="88">
        <v>-2.0851535007595743</v>
      </c>
      <c r="H87" s="87">
        <v>7.2794924976201827</v>
      </c>
      <c r="I87" s="87">
        <v>11.1266176008141</v>
      </c>
      <c r="J87" s="87">
        <v>8.9855734519225052</v>
      </c>
      <c r="M87" s="2"/>
      <c r="N87" s="2"/>
    </row>
    <row r="88" spans="1:14" ht="16.5">
      <c r="A88" s="80" t="s">
        <v>98</v>
      </c>
      <c r="B88" s="88">
        <v>128289.83010571447</v>
      </c>
      <c r="C88" s="88">
        <v>140362.2669135257</v>
      </c>
      <c r="D88" s="88">
        <v>138457.95805638694</v>
      </c>
      <c r="E88" s="88">
        <v>-1904.3088571387634</v>
      </c>
      <c r="F88" s="88">
        <v>10168.127950672468</v>
      </c>
      <c r="G88" s="88">
        <v>-1.3567099613117364</v>
      </c>
      <c r="H88" s="87">
        <v>3.2461842782927732</v>
      </c>
      <c r="I88" s="87">
        <v>9.6430990566107084</v>
      </c>
      <c r="J88" s="87">
        <v>7.9259033567147412</v>
      </c>
      <c r="M88" s="2"/>
      <c r="N88" s="2"/>
    </row>
    <row r="89" spans="1:14" ht="16.5">
      <c r="A89" s="33" t="s">
        <v>99</v>
      </c>
      <c r="B89" s="90">
        <v>3364.2755205849517</v>
      </c>
      <c r="C89" s="90">
        <v>3439.1124575663171</v>
      </c>
      <c r="D89" s="90">
        <v>3582.2258763759287</v>
      </c>
      <c r="E89" s="90">
        <v>143.11341880961163</v>
      </c>
      <c r="F89" s="90">
        <v>217.95035579097703</v>
      </c>
      <c r="G89" s="90">
        <v>4.1613474573868814</v>
      </c>
      <c r="H89" s="157">
        <v>9.4436323159861786</v>
      </c>
      <c r="I89" s="157">
        <v>4.3318718116114354</v>
      </c>
      <c r="J89" s="157">
        <v>6.4783741538826547</v>
      </c>
      <c r="M89" s="2"/>
      <c r="N89" s="2"/>
    </row>
    <row r="90" spans="1:14" ht="16.5">
      <c r="A90" s="33" t="s">
        <v>100</v>
      </c>
      <c r="B90" s="90">
        <v>66876.976005040182</v>
      </c>
      <c r="C90" s="90">
        <v>76150.952889446518</v>
      </c>
      <c r="D90" s="90">
        <v>76220.790032057717</v>
      </c>
      <c r="E90" s="90">
        <v>69.837142611198942</v>
      </c>
      <c r="F90" s="90">
        <v>9343.8140270175354</v>
      </c>
      <c r="G90" s="90">
        <v>9.170882301707195E-2</v>
      </c>
      <c r="H90" s="157">
        <v>2.7423244519778223</v>
      </c>
      <c r="I90" s="157">
        <v>13.201714005835569</v>
      </c>
      <c r="J90" s="157">
        <v>13.971645527622755</v>
      </c>
      <c r="M90" s="2"/>
      <c r="N90" s="2"/>
    </row>
    <row r="91" spans="1:14" ht="16.5">
      <c r="A91" s="33" t="s">
        <v>101</v>
      </c>
      <c r="B91" s="90">
        <v>58048.578580089335</v>
      </c>
      <c r="C91" s="90">
        <v>60772.201566512886</v>
      </c>
      <c r="D91" s="90">
        <v>58654.942147953283</v>
      </c>
      <c r="E91" s="90">
        <v>-2117.2594185596026</v>
      </c>
      <c r="F91" s="90">
        <v>606.36356786394754</v>
      </c>
      <c r="G91" s="90">
        <v>-3.4839274602259422</v>
      </c>
      <c r="H91" s="157">
        <v>3.5419282918349921</v>
      </c>
      <c r="I91" s="157">
        <v>5.781002664289403</v>
      </c>
      <c r="J91" s="157">
        <v>1.0445795275199572</v>
      </c>
      <c r="M91" s="2"/>
      <c r="N91" s="2"/>
    </row>
    <row r="92" spans="1:14" ht="16.5">
      <c r="A92" s="33" t="s">
        <v>20</v>
      </c>
      <c r="B92" s="90">
        <v>0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  <c r="H92" s="157">
        <v>0</v>
      </c>
      <c r="I92" s="157">
        <v>0</v>
      </c>
      <c r="J92" s="157">
        <v>0</v>
      </c>
      <c r="M92" s="2"/>
      <c r="N92" s="2"/>
    </row>
    <row r="93" spans="1:14" ht="17.25" thickBot="1">
      <c r="A93" s="82" t="s">
        <v>14</v>
      </c>
      <c r="B93" s="94">
        <v>69824.63062397491</v>
      </c>
      <c r="C93" s="94">
        <v>80151.974631152378</v>
      </c>
      <c r="D93" s="94">
        <v>77458.223061048848</v>
      </c>
      <c r="E93" s="94">
        <v>-2693.75157010353</v>
      </c>
      <c r="F93" s="94">
        <v>7633.5924370739376</v>
      </c>
      <c r="G93" s="94">
        <v>-3.3608049988784217</v>
      </c>
      <c r="H93" s="155">
        <v>15.428805684845699</v>
      </c>
      <c r="I93" s="155">
        <v>13.789609255236755</v>
      </c>
      <c r="J93" s="155">
        <v>10.932521044304494</v>
      </c>
      <c r="M93" s="2"/>
      <c r="N93" s="2"/>
    </row>
    <row r="94" spans="1:14">
      <c r="A94" s="103"/>
      <c r="H94" s="1"/>
      <c r="I94" s="109"/>
      <c r="J94" s="109"/>
      <c r="M94" s="2"/>
      <c r="N94" s="2"/>
    </row>
    <row r="95" spans="1:14">
      <c r="A95" s="103"/>
      <c r="H95" s="1"/>
      <c r="I95" s="109"/>
      <c r="J95" s="109"/>
    </row>
    <row r="96" spans="1:14">
      <c r="A96" s="103"/>
      <c r="H96" s="1"/>
    </row>
    <row r="97" spans="1:8">
      <c r="A97" s="103"/>
      <c r="H97" s="1"/>
    </row>
    <row r="98" spans="1:8">
      <c r="A98" s="103"/>
      <c r="H98" s="1"/>
    </row>
    <row r="99" spans="1:8">
      <c r="A99" s="103"/>
      <c r="H99" s="1"/>
    </row>
    <row r="100" spans="1:8">
      <c r="A100" s="103"/>
      <c r="H100" s="1"/>
    </row>
    <row r="101" spans="1:8">
      <c r="A101" s="103"/>
      <c r="H101" s="1"/>
    </row>
    <row r="102" spans="1:8">
      <c r="A102" s="103"/>
      <c r="H102" s="1"/>
    </row>
    <row r="103" spans="1:8">
      <c r="A103" s="103"/>
      <c r="H103" s="1"/>
    </row>
    <row r="104" spans="1:8">
      <c r="A104" s="103"/>
      <c r="H104" s="1"/>
    </row>
    <row r="105" spans="1:8">
      <c r="A105" s="103"/>
      <c r="H105" s="1"/>
    </row>
    <row r="106" spans="1:8">
      <c r="A106" s="103"/>
      <c r="H106" s="1"/>
    </row>
    <row r="107" spans="1:8">
      <c r="A107" s="103"/>
      <c r="H107" s="1"/>
    </row>
    <row r="108" spans="1:8">
      <c r="A108" s="103"/>
      <c r="H108" s="1"/>
    </row>
    <row r="109" spans="1:8">
      <c r="A109" s="103"/>
      <c r="H109" s="1"/>
    </row>
    <row r="110" spans="1:8">
      <c r="A110" s="103"/>
      <c r="H110" s="1"/>
    </row>
    <row r="111" spans="1:8">
      <c r="A111" s="103"/>
      <c r="H111" s="1"/>
    </row>
    <row r="112" spans="1:8">
      <c r="A112" s="103"/>
      <c r="H112" s="1"/>
    </row>
    <row r="113" spans="1:8">
      <c r="A113" s="103"/>
      <c r="H113" s="1"/>
    </row>
    <row r="114" spans="1:8">
      <c r="A114" s="103"/>
      <c r="H114" s="1"/>
    </row>
    <row r="115" spans="1:8">
      <c r="A115" s="103"/>
      <c r="H115" s="1"/>
    </row>
    <row r="116" spans="1:8">
      <c r="A116" s="103"/>
      <c r="H116" s="1"/>
    </row>
    <row r="117" spans="1:8">
      <c r="A117" s="103"/>
      <c r="H117" s="1"/>
    </row>
    <row r="118" spans="1:8">
      <c r="A118" s="103"/>
      <c r="H118" s="1"/>
    </row>
    <row r="119" spans="1:8">
      <c r="A119" s="103"/>
      <c r="H119" s="1"/>
    </row>
    <row r="120" spans="1:8">
      <c r="A120" s="103"/>
      <c r="H120" s="1"/>
    </row>
    <row r="121" spans="1:8">
      <c r="A121" s="103"/>
      <c r="H121" s="1"/>
    </row>
    <row r="122" spans="1:8">
      <c r="A122" s="103"/>
      <c r="H122" s="1"/>
    </row>
    <row r="123" spans="1:8">
      <c r="A123" s="103"/>
      <c r="H123" s="1"/>
    </row>
    <row r="124" spans="1:8">
      <c r="A124" s="103"/>
      <c r="H124" s="1"/>
    </row>
    <row r="125" spans="1:8">
      <c r="A125" s="103"/>
      <c r="H125" s="1"/>
    </row>
    <row r="126" spans="1:8">
      <c r="A126" s="103"/>
      <c r="H126" s="1"/>
    </row>
    <row r="127" spans="1:8">
      <c r="A127" s="103"/>
      <c r="H127" s="1"/>
    </row>
    <row r="128" spans="1:8">
      <c r="A128" s="103"/>
      <c r="H128" s="1"/>
    </row>
    <row r="129" spans="1:8">
      <c r="A129" s="103"/>
      <c r="H129" s="1"/>
    </row>
    <row r="130" spans="1:8">
      <c r="A130" s="103"/>
      <c r="H130" s="1"/>
    </row>
    <row r="131" spans="1:8">
      <c r="A131" s="103"/>
      <c r="H131" s="1"/>
    </row>
    <row r="132" spans="1:8">
      <c r="A132" s="103"/>
      <c r="H132" s="1"/>
    </row>
    <row r="133" spans="1:8">
      <c r="A133" s="103"/>
      <c r="H133" s="1"/>
    </row>
    <row r="134" spans="1:8">
      <c r="A134" s="103"/>
      <c r="H134" s="1"/>
    </row>
    <row r="135" spans="1:8">
      <c r="A135" s="103"/>
      <c r="H135" s="1"/>
    </row>
    <row r="136" spans="1:8">
      <c r="A136" s="103"/>
      <c r="H136" s="1"/>
    </row>
    <row r="137" spans="1:8">
      <c r="A137" s="103"/>
      <c r="H137" s="1"/>
    </row>
    <row r="138" spans="1:8">
      <c r="A138" s="103"/>
      <c r="H138" s="1"/>
    </row>
    <row r="139" spans="1:8">
      <c r="A139" s="103"/>
      <c r="H139" s="1"/>
    </row>
    <row r="140" spans="1:8">
      <c r="A140" s="103"/>
      <c r="H140" s="1"/>
    </row>
    <row r="141" spans="1:8">
      <c r="A141" s="103"/>
      <c r="H141" s="1"/>
    </row>
    <row r="142" spans="1:8">
      <c r="A142" s="103"/>
      <c r="H142" s="1"/>
    </row>
    <row r="143" spans="1:8">
      <c r="A143" s="103"/>
      <c r="H143" s="1"/>
    </row>
    <row r="144" spans="1:8">
      <c r="A144" s="103"/>
    </row>
    <row r="145" spans="1:1">
      <c r="A145" s="103"/>
    </row>
    <row r="146" spans="1:1">
      <c r="A146" s="103"/>
    </row>
    <row r="147" spans="1:1">
      <c r="A147" s="103"/>
    </row>
    <row r="148" spans="1:1">
      <c r="A148" s="103"/>
    </row>
    <row r="149" spans="1:1">
      <c r="A149" s="103"/>
    </row>
    <row r="150" spans="1:1">
      <c r="A150" s="103"/>
    </row>
    <row r="151" spans="1:1">
      <c r="A151" s="103"/>
    </row>
    <row r="152" spans="1:1">
      <c r="A152" s="103"/>
    </row>
    <row r="153" spans="1:1">
      <c r="A153" s="103"/>
    </row>
    <row r="154" spans="1:1">
      <c r="A154" s="103"/>
    </row>
    <row r="155" spans="1:1">
      <c r="A155" s="103"/>
    </row>
    <row r="156" spans="1:1">
      <c r="A156" s="103"/>
    </row>
    <row r="157" spans="1:1">
      <c r="A157" s="103"/>
    </row>
    <row r="158" spans="1:1">
      <c r="A158" s="103"/>
    </row>
    <row r="159" spans="1:1">
      <c r="A159" s="103"/>
    </row>
    <row r="160" spans="1:1">
      <c r="A160" s="103"/>
    </row>
    <row r="161" spans="1:1">
      <c r="A161" s="103"/>
    </row>
    <row r="162" spans="1:1">
      <c r="A162" s="103"/>
    </row>
    <row r="163" spans="1:1">
      <c r="A163" s="103"/>
    </row>
    <row r="164" spans="1:1">
      <c r="A164" s="103"/>
    </row>
    <row r="165" spans="1:1">
      <c r="A165" s="103"/>
    </row>
    <row r="166" spans="1:1">
      <c r="A166" s="103"/>
    </row>
    <row r="167" spans="1:1">
      <c r="A167" s="103"/>
    </row>
    <row r="168" spans="1:1">
      <c r="A168" s="103"/>
    </row>
    <row r="169" spans="1:1">
      <c r="A169" s="103"/>
    </row>
    <row r="170" spans="1:1">
      <c r="A170" s="103"/>
    </row>
    <row r="171" spans="1:1">
      <c r="A171" s="103"/>
    </row>
    <row r="172" spans="1:1">
      <c r="A172" s="103"/>
    </row>
    <row r="173" spans="1:1">
      <c r="A173" s="103"/>
    </row>
    <row r="174" spans="1:1">
      <c r="A174" s="103"/>
    </row>
    <row r="175" spans="1:1">
      <c r="A175" s="103"/>
    </row>
    <row r="176" spans="1:1">
      <c r="A176" s="103"/>
    </row>
    <row r="177" spans="1:1">
      <c r="A177" s="103"/>
    </row>
    <row r="178" spans="1:1">
      <c r="A178" s="103"/>
    </row>
    <row r="179" spans="1:1">
      <c r="A179" s="103"/>
    </row>
    <row r="180" spans="1:1">
      <c r="A180" s="103"/>
    </row>
    <row r="181" spans="1:1">
      <c r="A181" s="103"/>
    </row>
    <row r="182" spans="1:1">
      <c r="A182" s="103"/>
    </row>
    <row r="183" spans="1:1">
      <c r="A183" s="103"/>
    </row>
    <row r="184" spans="1:1">
      <c r="A184" s="103"/>
    </row>
    <row r="185" spans="1:1">
      <c r="A185" s="103"/>
    </row>
    <row r="186" spans="1:1">
      <c r="A186" s="103"/>
    </row>
    <row r="187" spans="1:1">
      <c r="A187" s="103"/>
    </row>
    <row r="188" spans="1:1">
      <c r="A188" s="103"/>
    </row>
    <row r="189" spans="1:1">
      <c r="A189" s="103"/>
    </row>
    <row r="190" spans="1:1">
      <c r="A190" s="103"/>
    </row>
    <row r="191" spans="1:1">
      <c r="A191" s="103"/>
    </row>
    <row r="192" spans="1:1">
      <c r="A192" s="103"/>
    </row>
    <row r="193" spans="1:1">
      <c r="A193" s="103"/>
    </row>
    <row r="194" spans="1:1">
      <c r="A194" s="103"/>
    </row>
    <row r="195" spans="1:1">
      <c r="A195" s="103"/>
    </row>
    <row r="196" spans="1:1">
      <c r="A196" s="103"/>
    </row>
    <row r="197" spans="1:1">
      <c r="A197" s="103"/>
    </row>
    <row r="198" spans="1:1">
      <c r="A198" s="103"/>
    </row>
    <row r="199" spans="1:1">
      <c r="A199" s="103"/>
    </row>
    <row r="200" spans="1:1">
      <c r="A200" s="103"/>
    </row>
    <row r="201" spans="1:1">
      <c r="A201" s="103"/>
    </row>
    <row r="202" spans="1:1">
      <c r="A202" s="103"/>
    </row>
    <row r="203" spans="1:1">
      <c r="A203" s="103"/>
    </row>
    <row r="204" spans="1:1">
      <c r="A204" s="103"/>
    </row>
    <row r="205" spans="1:1">
      <c r="A205" s="103"/>
    </row>
    <row r="206" spans="1:1">
      <c r="A206" s="103"/>
    </row>
    <row r="207" spans="1:1">
      <c r="A207" s="103"/>
    </row>
    <row r="208" spans="1:1">
      <c r="A208" s="103"/>
    </row>
    <row r="209" spans="1:1">
      <c r="A209" s="103"/>
    </row>
    <row r="210" spans="1:1">
      <c r="A210" s="103"/>
    </row>
    <row r="211" spans="1:1">
      <c r="A211" s="103"/>
    </row>
    <row r="212" spans="1:1">
      <c r="A212" s="103"/>
    </row>
    <row r="213" spans="1:1">
      <c r="A213" s="103"/>
    </row>
    <row r="214" spans="1:1">
      <c r="A214" s="103"/>
    </row>
    <row r="215" spans="1:1">
      <c r="A215" s="103"/>
    </row>
    <row r="216" spans="1:1">
      <c r="A216" s="103"/>
    </row>
    <row r="217" spans="1:1">
      <c r="A217" s="103"/>
    </row>
    <row r="218" spans="1:1">
      <c r="A218" s="103"/>
    </row>
    <row r="219" spans="1:1">
      <c r="A219" s="103"/>
    </row>
    <row r="220" spans="1:1">
      <c r="A220" s="103"/>
    </row>
    <row r="221" spans="1:1">
      <c r="A221" s="103"/>
    </row>
    <row r="222" spans="1:1">
      <c r="A222" s="103"/>
    </row>
    <row r="223" spans="1:1">
      <c r="A223" s="103"/>
    </row>
    <row r="224" spans="1:1">
      <c r="A224" s="103"/>
    </row>
    <row r="225" spans="1:1">
      <c r="A225" s="103"/>
    </row>
    <row r="226" spans="1:1">
      <c r="A226" s="103"/>
    </row>
    <row r="227" spans="1:1">
      <c r="A227" s="103"/>
    </row>
    <row r="228" spans="1:1">
      <c r="A228" s="103"/>
    </row>
    <row r="229" spans="1:1">
      <c r="A229" s="103"/>
    </row>
    <row r="230" spans="1:1">
      <c r="A230" s="103"/>
    </row>
    <row r="231" spans="1:1">
      <c r="A231" s="103"/>
    </row>
    <row r="232" spans="1:1">
      <c r="A232" s="103"/>
    </row>
    <row r="233" spans="1:1">
      <c r="A233" s="103"/>
    </row>
    <row r="234" spans="1:1">
      <c r="A234" s="103"/>
    </row>
    <row r="235" spans="1:1">
      <c r="A235" s="103"/>
    </row>
    <row r="236" spans="1:1">
      <c r="A236" s="103"/>
    </row>
    <row r="237" spans="1:1">
      <c r="A237" s="103"/>
    </row>
    <row r="238" spans="1:1">
      <c r="A238" s="103"/>
    </row>
    <row r="239" spans="1:1">
      <c r="A239" s="103"/>
    </row>
    <row r="240" spans="1:1">
      <c r="A240" s="103"/>
    </row>
    <row r="241" spans="1:1">
      <c r="A241" s="103"/>
    </row>
    <row r="242" spans="1:1">
      <c r="A242" s="103"/>
    </row>
    <row r="243" spans="1:1">
      <c r="A243" s="103"/>
    </row>
    <row r="244" spans="1:1">
      <c r="A244" s="103"/>
    </row>
    <row r="245" spans="1:1">
      <c r="A245" s="103"/>
    </row>
    <row r="246" spans="1:1">
      <c r="A246" s="103"/>
    </row>
    <row r="247" spans="1:1">
      <c r="A247" s="103"/>
    </row>
    <row r="248" spans="1:1">
      <c r="A248" s="103"/>
    </row>
    <row r="249" spans="1:1">
      <c r="A249" s="103"/>
    </row>
    <row r="250" spans="1:1">
      <c r="A250" s="103"/>
    </row>
    <row r="251" spans="1:1">
      <c r="A251" s="103"/>
    </row>
    <row r="252" spans="1:1">
      <c r="A252" s="103"/>
    </row>
    <row r="253" spans="1:1">
      <c r="A253" s="103"/>
    </row>
    <row r="254" spans="1:1">
      <c r="A254" s="103"/>
    </row>
    <row r="255" spans="1:1">
      <c r="A255" s="103"/>
    </row>
    <row r="256" spans="1:1">
      <c r="A256" s="103"/>
    </row>
    <row r="257" spans="1:1">
      <c r="A257" s="103"/>
    </row>
    <row r="258" spans="1:1">
      <c r="A258" s="103"/>
    </row>
    <row r="259" spans="1:1">
      <c r="A259" s="103"/>
    </row>
    <row r="260" spans="1:1">
      <c r="A260" s="103"/>
    </row>
    <row r="261" spans="1:1">
      <c r="A261" s="103"/>
    </row>
    <row r="262" spans="1:1">
      <c r="A262" s="103"/>
    </row>
    <row r="263" spans="1:1">
      <c r="A263" s="103"/>
    </row>
    <row r="264" spans="1:1">
      <c r="A264" s="103"/>
    </row>
    <row r="265" spans="1:1">
      <c r="A265" s="103"/>
    </row>
    <row r="266" spans="1:1">
      <c r="A266" s="103"/>
    </row>
    <row r="267" spans="1:1">
      <c r="A267" s="103"/>
    </row>
    <row r="268" spans="1:1">
      <c r="A268" s="103"/>
    </row>
    <row r="269" spans="1:1">
      <c r="A269" s="103"/>
    </row>
    <row r="270" spans="1:1">
      <c r="A270" s="103"/>
    </row>
    <row r="271" spans="1:1">
      <c r="A271" s="103"/>
    </row>
    <row r="272" spans="1:1">
      <c r="A272" s="103"/>
    </row>
    <row r="273" spans="1:1">
      <c r="A273" s="103"/>
    </row>
    <row r="274" spans="1:1">
      <c r="A274" s="103"/>
    </row>
    <row r="275" spans="1:1">
      <c r="A275" s="103"/>
    </row>
    <row r="276" spans="1:1">
      <c r="A276" s="103"/>
    </row>
    <row r="277" spans="1:1">
      <c r="A277" s="103"/>
    </row>
    <row r="278" spans="1:1">
      <c r="A278" s="103"/>
    </row>
    <row r="279" spans="1:1">
      <c r="A279" s="103"/>
    </row>
    <row r="280" spans="1:1">
      <c r="A280" s="103"/>
    </row>
    <row r="281" spans="1:1">
      <c r="A281" s="103"/>
    </row>
    <row r="282" spans="1:1">
      <c r="A282" s="103"/>
    </row>
    <row r="283" spans="1:1">
      <c r="A283" s="103"/>
    </row>
    <row r="284" spans="1:1">
      <c r="A284" s="103"/>
    </row>
    <row r="285" spans="1:1">
      <c r="A285" s="103"/>
    </row>
    <row r="286" spans="1:1">
      <c r="A286" s="103"/>
    </row>
    <row r="287" spans="1:1">
      <c r="A287" s="103"/>
    </row>
    <row r="288" spans="1:1">
      <c r="A288" s="103"/>
    </row>
    <row r="289" spans="1:1">
      <c r="A289" s="103"/>
    </row>
    <row r="290" spans="1:1">
      <c r="A290" s="103"/>
    </row>
    <row r="291" spans="1:1">
      <c r="A291" s="103"/>
    </row>
    <row r="292" spans="1:1">
      <c r="A292" s="103"/>
    </row>
    <row r="293" spans="1:1">
      <c r="A293" s="103"/>
    </row>
    <row r="294" spans="1:1">
      <c r="A294" s="103"/>
    </row>
    <row r="295" spans="1:1">
      <c r="A295" s="103"/>
    </row>
    <row r="296" spans="1:1">
      <c r="A296" s="103"/>
    </row>
    <row r="297" spans="1:1">
      <c r="A297" s="103"/>
    </row>
    <row r="298" spans="1:1">
      <c r="A298" s="103"/>
    </row>
    <row r="299" spans="1:1">
      <c r="A299" s="103"/>
    </row>
    <row r="300" spans="1:1">
      <c r="A300" s="103"/>
    </row>
    <row r="301" spans="1:1">
      <c r="A301" s="103"/>
    </row>
    <row r="302" spans="1:1">
      <c r="A302" s="103"/>
    </row>
    <row r="303" spans="1:1">
      <c r="A303" s="103"/>
    </row>
    <row r="304" spans="1:1">
      <c r="A304" s="103"/>
    </row>
    <row r="305" spans="1:1">
      <c r="A305" s="103"/>
    </row>
    <row r="306" spans="1:1">
      <c r="A306" s="103"/>
    </row>
    <row r="307" spans="1:1">
      <c r="A307" s="103"/>
    </row>
    <row r="308" spans="1:1">
      <c r="A308" s="103"/>
    </row>
    <row r="309" spans="1:1">
      <c r="A309" s="103"/>
    </row>
    <row r="310" spans="1:1">
      <c r="A310" s="103"/>
    </row>
    <row r="311" spans="1:1">
      <c r="A311" s="103"/>
    </row>
    <row r="312" spans="1:1">
      <c r="A312" s="103"/>
    </row>
    <row r="313" spans="1:1">
      <c r="A313" s="103"/>
    </row>
    <row r="314" spans="1:1">
      <c r="A314" s="103"/>
    </row>
    <row r="315" spans="1:1">
      <c r="A315" s="103"/>
    </row>
    <row r="316" spans="1:1">
      <c r="A316" s="103"/>
    </row>
    <row r="317" spans="1:1">
      <c r="A317" s="103"/>
    </row>
    <row r="318" spans="1:1">
      <c r="A318" s="103"/>
    </row>
    <row r="319" spans="1:1">
      <c r="A319" s="103"/>
    </row>
    <row r="320" spans="1:1">
      <c r="A320" s="103"/>
    </row>
    <row r="321" spans="1:1">
      <c r="A321" s="103"/>
    </row>
    <row r="322" spans="1:1">
      <c r="A322" s="103"/>
    </row>
    <row r="323" spans="1:1">
      <c r="A323" s="103"/>
    </row>
    <row r="324" spans="1:1">
      <c r="A324" s="103"/>
    </row>
    <row r="325" spans="1:1">
      <c r="A325" s="103"/>
    </row>
    <row r="326" spans="1:1">
      <c r="A326" s="103"/>
    </row>
    <row r="327" spans="1:1">
      <c r="A327" s="103"/>
    </row>
    <row r="328" spans="1:1">
      <c r="A328" s="103"/>
    </row>
    <row r="329" spans="1:1">
      <c r="A329" s="103"/>
    </row>
    <row r="330" spans="1:1">
      <c r="A330" s="103"/>
    </row>
    <row r="331" spans="1:1">
      <c r="A331" s="103"/>
    </row>
    <row r="332" spans="1:1">
      <c r="A332" s="103"/>
    </row>
    <row r="333" spans="1:1">
      <c r="A333" s="103"/>
    </row>
    <row r="334" spans="1:1">
      <c r="A334" s="103"/>
    </row>
    <row r="335" spans="1:1">
      <c r="A335" s="103"/>
    </row>
    <row r="336" spans="1:1">
      <c r="A336" s="103"/>
    </row>
    <row r="337" spans="1:1">
      <c r="A337" s="103"/>
    </row>
    <row r="338" spans="1:1">
      <c r="A338" s="103"/>
    </row>
    <row r="339" spans="1:1">
      <c r="A339" s="103"/>
    </row>
    <row r="340" spans="1:1">
      <c r="A340" s="103"/>
    </row>
    <row r="341" spans="1:1">
      <c r="A341" s="103"/>
    </row>
    <row r="342" spans="1:1">
      <c r="A342" s="103"/>
    </row>
    <row r="343" spans="1:1">
      <c r="A343" s="103"/>
    </row>
    <row r="344" spans="1:1">
      <c r="A344" s="103"/>
    </row>
    <row r="345" spans="1:1">
      <c r="A345" s="103"/>
    </row>
    <row r="346" spans="1:1">
      <c r="A346" s="103"/>
    </row>
    <row r="347" spans="1:1">
      <c r="A347" s="103"/>
    </row>
    <row r="348" spans="1:1">
      <c r="A348" s="103"/>
    </row>
    <row r="349" spans="1:1">
      <c r="A349" s="103"/>
    </row>
    <row r="350" spans="1:1">
      <c r="A350" s="103"/>
    </row>
    <row r="351" spans="1:1">
      <c r="A351" s="103"/>
    </row>
    <row r="352" spans="1:1">
      <c r="A352" s="103"/>
    </row>
    <row r="353" spans="1:1">
      <c r="A353" s="103"/>
    </row>
    <row r="354" spans="1:1">
      <c r="A354" s="103"/>
    </row>
    <row r="355" spans="1:1">
      <c r="A355" s="103"/>
    </row>
    <row r="356" spans="1:1">
      <c r="A356" s="103"/>
    </row>
    <row r="357" spans="1:1">
      <c r="A357" s="103"/>
    </row>
    <row r="358" spans="1:1">
      <c r="A358" s="103"/>
    </row>
    <row r="359" spans="1:1">
      <c r="A359" s="103"/>
    </row>
    <row r="360" spans="1:1">
      <c r="A360" s="103"/>
    </row>
    <row r="361" spans="1:1">
      <c r="A361" s="103"/>
    </row>
    <row r="362" spans="1:1">
      <c r="A362" s="103"/>
    </row>
    <row r="363" spans="1:1">
      <c r="A363" s="103"/>
    </row>
    <row r="364" spans="1:1">
      <c r="A364" s="103"/>
    </row>
    <row r="365" spans="1:1">
      <c r="A365" s="103"/>
    </row>
    <row r="366" spans="1:1">
      <c r="A366" s="103"/>
    </row>
    <row r="367" spans="1:1">
      <c r="A367" s="103"/>
    </row>
    <row r="368" spans="1:1">
      <c r="A368" s="103"/>
    </row>
    <row r="369" spans="1:1">
      <c r="A369" s="103"/>
    </row>
    <row r="370" spans="1:1">
      <c r="A370" s="103"/>
    </row>
    <row r="371" spans="1:1">
      <c r="A371" s="103"/>
    </row>
    <row r="372" spans="1:1">
      <c r="A372" s="103"/>
    </row>
    <row r="373" spans="1:1">
      <c r="A373" s="103"/>
    </row>
    <row r="374" spans="1:1">
      <c r="A374" s="103"/>
    </row>
    <row r="375" spans="1:1">
      <c r="A375" s="103"/>
    </row>
    <row r="376" spans="1:1">
      <c r="A376" s="103"/>
    </row>
    <row r="377" spans="1:1">
      <c r="A377" s="103"/>
    </row>
    <row r="378" spans="1:1">
      <c r="A378" s="103"/>
    </row>
    <row r="379" spans="1:1">
      <c r="A379" s="103"/>
    </row>
    <row r="380" spans="1:1">
      <c r="A380" s="103"/>
    </row>
    <row r="381" spans="1:1">
      <c r="A381" s="103"/>
    </row>
    <row r="382" spans="1:1">
      <c r="A382" s="103"/>
    </row>
    <row r="383" spans="1:1">
      <c r="A383" s="103"/>
    </row>
    <row r="384" spans="1:1">
      <c r="A384" s="103"/>
    </row>
    <row r="385" spans="1:1">
      <c r="A385" s="103"/>
    </row>
    <row r="386" spans="1:1">
      <c r="A386" s="103"/>
    </row>
    <row r="387" spans="1:1">
      <c r="A387" s="103"/>
    </row>
    <row r="388" spans="1:1">
      <c r="A388" s="103"/>
    </row>
    <row r="389" spans="1:1">
      <c r="A389" s="103"/>
    </row>
    <row r="390" spans="1:1">
      <c r="A390" s="103"/>
    </row>
    <row r="391" spans="1:1">
      <c r="A391" s="103"/>
    </row>
    <row r="392" spans="1:1">
      <c r="A392" s="103"/>
    </row>
    <row r="393" spans="1:1">
      <c r="A393" s="103"/>
    </row>
    <row r="394" spans="1:1">
      <c r="A394" s="103"/>
    </row>
    <row r="395" spans="1:1">
      <c r="A395" s="103"/>
    </row>
    <row r="396" spans="1:1">
      <c r="A396" s="103"/>
    </row>
    <row r="397" spans="1:1">
      <c r="A397" s="103"/>
    </row>
    <row r="398" spans="1:1">
      <c r="A398" s="103"/>
    </row>
    <row r="399" spans="1:1">
      <c r="A399" s="103"/>
    </row>
    <row r="400" spans="1:1">
      <c r="A400" s="103"/>
    </row>
    <row r="401" spans="1:1">
      <c r="A401" s="103"/>
    </row>
    <row r="402" spans="1:1">
      <c r="A402" s="103"/>
    </row>
    <row r="403" spans="1:1">
      <c r="A403" s="103"/>
    </row>
    <row r="404" spans="1:1">
      <c r="A404" s="103"/>
    </row>
    <row r="405" spans="1:1">
      <c r="A405" s="103"/>
    </row>
    <row r="406" spans="1:1">
      <c r="A406" s="103"/>
    </row>
    <row r="407" spans="1:1">
      <c r="A407" s="103"/>
    </row>
    <row r="408" spans="1:1">
      <c r="A408" s="103"/>
    </row>
    <row r="409" spans="1:1">
      <c r="A409" s="103"/>
    </row>
    <row r="410" spans="1:1">
      <c r="A410" s="103"/>
    </row>
    <row r="411" spans="1:1">
      <c r="A411" s="103"/>
    </row>
    <row r="412" spans="1:1">
      <c r="A412" s="103"/>
    </row>
    <row r="413" spans="1:1">
      <c r="A413" s="103"/>
    </row>
    <row r="414" spans="1:1">
      <c r="A414" s="103"/>
    </row>
    <row r="415" spans="1:1">
      <c r="A415" s="103"/>
    </row>
    <row r="416" spans="1:1">
      <c r="A416" s="103"/>
    </row>
    <row r="417" spans="1:1">
      <c r="A417" s="103"/>
    </row>
    <row r="418" spans="1:1">
      <c r="A418" s="103"/>
    </row>
    <row r="419" spans="1:1">
      <c r="A419" s="103"/>
    </row>
    <row r="420" spans="1:1">
      <c r="A420" s="103"/>
    </row>
    <row r="421" spans="1:1">
      <c r="A421" s="103"/>
    </row>
    <row r="422" spans="1:1">
      <c r="A422" s="103"/>
    </row>
    <row r="423" spans="1:1">
      <c r="A423" s="103"/>
    </row>
    <row r="424" spans="1:1">
      <c r="A424" s="103"/>
    </row>
    <row r="425" spans="1:1">
      <c r="A425" s="103"/>
    </row>
    <row r="426" spans="1:1">
      <c r="A426" s="103"/>
    </row>
    <row r="427" spans="1:1">
      <c r="A427" s="103"/>
    </row>
    <row r="428" spans="1:1">
      <c r="A428" s="103"/>
    </row>
    <row r="429" spans="1:1">
      <c r="A429" s="103"/>
    </row>
    <row r="430" spans="1:1">
      <c r="A430" s="103"/>
    </row>
    <row r="431" spans="1:1">
      <c r="A431" s="103"/>
    </row>
    <row r="432" spans="1:1">
      <c r="A432" s="103"/>
    </row>
    <row r="433" spans="1:1">
      <c r="A433" s="103"/>
    </row>
    <row r="434" spans="1:1">
      <c r="A434" s="103"/>
    </row>
    <row r="435" spans="1:1">
      <c r="A435" s="103"/>
    </row>
    <row r="436" spans="1:1">
      <c r="A436" s="103"/>
    </row>
    <row r="437" spans="1:1">
      <c r="A437" s="103"/>
    </row>
    <row r="438" spans="1:1">
      <c r="A438" s="103"/>
    </row>
    <row r="439" spans="1:1">
      <c r="A439" s="103"/>
    </row>
    <row r="440" spans="1:1">
      <c r="A440" s="103"/>
    </row>
    <row r="441" spans="1:1">
      <c r="A441" s="103"/>
    </row>
    <row r="442" spans="1:1">
      <c r="A442" s="103"/>
    </row>
    <row r="443" spans="1:1">
      <c r="A443" s="103"/>
    </row>
    <row r="444" spans="1:1">
      <c r="A444" s="103"/>
    </row>
    <row r="445" spans="1:1">
      <c r="A445" s="103"/>
    </row>
    <row r="446" spans="1:1">
      <c r="A446" s="103"/>
    </row>
    <row r="447" spans="1:1">
      <c r="A447" s="103"/>
    </row>
    <row r="448" spans="1:1">
      <c r="A448" s="103"/>
    </row>
    <row r="449" spans="1:1">
      <c r="A449" s="103"/>
    </row>
    <row r="450" spans="1:1">
      <c r="A450" s="103"/>
    </row>
    <row r="451" spans="1:1">
      <c r="A451" s="103"/>
    </row>
    <row r="452" spans="1:1">
      <c r="A452" s="103"/>
    </row>
    <row r="453" spans="1:1">
      <c r="A453" s="103"/>
    </row>
    <row r="454" spans="1:1">
      <c r="A454" s="103"/>
    </row>
    <row r="455" spans="1:1">
      <c r="A455" s="103"/>
    </row>
    <row r="456" spans="1:1">
      <c r="A456" s="103"/>
    </row>
    <row r="457" spans="1:1">
      <c r="A457" s="103"/>
    </row>
    <row r="458" spans="1:1">
      <c r="A458" s="103"/>
    </row>
    <row r="459" spans="1:1">
      <c r="A459" s="103"/>
    </row>
    <row r="460" spans="1:1">
      <c r="A460" s="103"/>
    </row>
    <row r="461" spans="1:1">
      <c r="A461" s="103"/>
    </row>
    <row r="462" spans="1:1">
      <c r="A462" s="103"/>
    </row>
    <row r="463" spans="1:1">
      <c r="A463" s="103"/>
    </row>
    <row r="464" spans="1:1">
      <c r="A464" s="103"/>
    </row>
    <row r="465" spans="1:1">
      <c r="A465" s="103"/>
    </row>
    <row r="466" spans="1:1">
      <c r="A466" s="103"/>
    </row>
    <row r="467" spans="1:1">
      <c r="A467" s="103"/>
    </row>
    <row r="468" spans="1:1">
      <c r="A468" s="103"/>
    </row>
    <row r="469" spans="1:1">
      <c r="A469" s="103"/>
    </row>
    <row r="470" spans="1:1">
      <c r="A470" s="103"/>
    </row>
    <row r="471" spans="1:1">
      <c r="A471" s="103"/>
    </row>
    <row r="472" spans="1:1">
      <c r="A472" s="103"/>
    </row>
    <row r="473" spans="1:1">
      <c r="A473" s="103"/>
    </row>
    <row r="474" spans="1:1">
      <c r="A474" s="103"/>
    </row>
    <row r="475" spans="1:1">
      <c r="A475" s="103"/>
    </row>
    <row r="476" spans="1:1">
      <c r="A476" s="103"/>
    </row>
    <row r="477" spans="1:1">
      <c r="A477" s="103"/>
    </row>
    <row r="478" spans="1:1">
      <c r="A478" s="103"/>
    </row>
    <row r="479" spans="1:1">
      <c r="A479" s="103"/>
    </row>
    <row r="480" spans="1:1">
      <c r="A480" s="103"/>
    </row>
    <row r="481" spans="1:1">
      <c r="A481" s="103"/>
    </row>
    <row r="482" spans="1:1">
      <c r="A482" s="103"/>
    </row>
    <row r="483" spans="1:1">
      <c r="A483" s="103"/>
    </row>
    <row r="484" spans="1:1">
      <c r="A484" s="103"/>
    </row>
    <row r="485" spans="1:1">
      <c r="A485" s="103"/>
    </row>
    <row r="486" spans="1:1">
      <c r="A486" s="103"/>
    </row>
    <row r="487" spans="1:1">
      <c r="A487" s="103"/>
    </row>
    <row r="488" spans="1:1">
      <c r="A488" s="103"/>
    </row>
    <row r="489" spans="1:1">
      <c r="A489" s="103"/>
    </row>
    <row r="490" spans="1:1">
      <c r="A490" s="103"/>
    </row>
    <row r="491" spans="1:1">
      <c r="A491" s="103"/>
    </row>
    <row r="492" spans="1:1">
      <c r="A492" s="103"/>
    </row>
    <row r="493" spans="1:1">
      <c r="A493" s="103"/>
    </row>
    <row r="494" spans="1:1">
      <c r="A494" s="103"/>
    </row>
    <row r="495" spans="1:1">
      <c r="A495" s="103"/>
    </row>
    <row r="496" spans="1:1">
      <c r="A496" s="103"/>
    </row>
    <row r="497" spans="1:1">
      <c r="A497" s="103"/>
    </row>
    <row r="498" spans="1:1">
      <c r="A498" s="103"/>
    </row>
    <row r="499" spans="1:1">
      <c r="A499" s="103"/>
    </row>
    <row r="500" spans="1:1">
      <c r="A500" s="103"/>
    </row>
    <row r="501" spans="1:1">
      <c r="A501" s="103"/>
    </row>
    <row r="502" spans="1:1">
      <c r="A502" s="103"/>
    </row>
    <row r="503" spans="1:1">
      <c r="A503" s="103"/>
    </row>
    <row r="504" spans="1:1">
      <c r="A504" s="103"/>
    </row>
    <row r="505" spans="1:1">
      <c r="A505" s="103"/>
    </row>
    <row r="506" spans="1:1">
      <c r="A506" s="103"/>
    </row>
    <row r="507" spans="1:1">
      <c r="A507" s="103"/>
    </row>
    <row r="508" spans="1:1">
      <c r="A508" s="103"/>
    </row>
    <row r="509" spans="1:1">
      <c r="A509" s="103"/>
    </row>
    <row r="510" spans="1:1">
      <c r="A510" s="103"/>
    </row>
    <row r="511" spans="1:1">
      <c r="A511" s="103"/>
    </row>
    <row r="512" spans="1:1">
      <c r="A512" s="103"/>
    </row>
    <row r="513" spans="1:1">
      <c r="A513" s="103"/>
    </row>
    <row r="514" spans="1:1">
      <c r="A514" s="103"/>
    </row>
    <row r="515" spans="1:1">
      <c r="A515" s="103"/>
    </row>
    <row r="516" spans="1:1">
      <c r="A516" s="103"/>
    </row>
    <row r="517" spans="1:1">
      <c r="A517" s="103"/>
    </row>
    <row r="518" spans="1:1">
      <c r="A518" s="103"/>
    </row>
    <row r="519" spans="1:1">
      <c r="A519" s="103"/>
    </row>
    <row r="520" spans="1:1">
      <c r="A520" s="103"/>
    </row>
    <row r="521" spans="1:1">
      <c r="A521" s="103"/>
    </row>
    <row r="522" spans="1:1">
      <c r="A522" s="103"/>
    </row>
    <row r="523" spans="1:1">
      <c r="A523" s="103"/>
    </row>
    <row r="524" spans="1:1">
      <c r="A524" s="103"/>
    </row>
    <row r="525" spans="1:1">
      <c r="A525" s="103"/>
    </row>
    <row r="526" spans="1:1">
      <c r="A526" s="103"/>
    </row>
    <row r="527" spans="1:1">
      <c r="A527" s="103"/>
    </row>
    <row r="528" spans="1:1">
      <c r="A528" s="103"/>
    </row>
    <row r="529" spans="1:1">
      <c r="A529" s="103"/>
    </row>
    <row r="530" spans="1:1">
      <c r="A530" s="103"/>
    </row>
    <row r="531" spans="1:1">
      <c r="A531" s="103"/>
    </row>
    <row r="532" spans="1:1">
      <c r="A532" s="103"/>
    </row>
    <row r="533" spans="1:1">
      <c r="A533" s="103"/>
    </row>
    <row r="534" spans="1:1">
      <c r="A534" s="103"/>
    </row>
    <row r="535" spans="1:1">
      <c r="A535" s="103"/>
    </row>
    <row r="536" spans="1:1">
      <c r="A536" s="103"/>
    </row>
    <row r="537" spans="1:1">
      <c r="A537" s="103"/>
    </row>
    <row r="538" spans="1:1">
      <c r="A538" s="103"/>
    </row>
    <row r="539" spans="1:1">
      <c r="A539" s="103"/>
    </row>
    <row r="540" spans="1:1">
      <c r="A540" s="103"/>
    </row>
    <row r="541" spans="1:1">
      <c r="A541" s="103"/>
    </row>
    <row r="542" spans="1:1">
      <c r="A542" s="103"/>
    </row>
    <row r="543" spans="1:1">
      <c r="A543" s="103"/>
    </row>
    <row r="544" spans="1:1">
      <c r="A544" s="103"/>
    </row>
    <row r="545" spans="1:1">
      <c r="A545" s="103"/>
    </row>
    <row r="546" spans="1:1">
      <c r="A546" s="103"/>
    </row>
    <row r="547" spans="1:1">
      <c r="A547" s="103"/>
    </row>
    <row r="548" spans="1:1">
      <c r="A548" s="103"/>
    </row>
    <row r="549" spans="1:1">
      <c r="A549" s="103"/>
    </row>
    <row r="550" spans="1:1">
      <c r="A550" s="103"/>
    </row>
    <row r="551" spans="1:1">
      <c r="A551" s="103"/>
    </row>
    <row r="552" spans="1:1">
      <c r="A552" s="103"/>
    </row>
    <row r="553" spans="1:1">
      <c r="A553" s="103"/>
    </row>
    <row r="554" spans="1:1">
      <c r="A554" s="103"/>
    </row>
    <row r="555" spans="1:1">
      <c r="A555" s="103"/>
    </row>
    <row r="556" spans="1:1">
      <c r="A556" s="103"/>
    </row>
    <row r="557" spans="1:1">
      <c r="A557" s="103"/>
    </row>
    <row r="558" spans="1:1">
      <c r="A558" s="103"/>
    </row>
    <row r="559" spans="1:1">
      <c r="A559" s="103"/>
    </row>
    <row r="560" spans="1:1">
      <c r="A560" s="103"/>
    </row>
    <row r="561" spans="1:1">
      <c r="A561" s="103"/>
    </row>
    <row r="562" spans="1:1">
      <c r="A562" s="103"/>
    </row>
    <row r="563" spans="1:1">
      <c r="A563" s="103"/>
    </row>
    <row r="564" spans="1:1">
      <c r="A564" s="103"/>
    </row>
    <row r="565" spans="1:1">
      <c r="A565" s="103"/>
    </row>
    <row r="566" spans="1:1">
      <c r="A566" s="103"/>
    </row>
    <row r="567" spans="1:1">
      <c r="A567" s="103"/>
    </row>
    <row r="568" spans="1:1">
      <c r="A568" s="103"/>
    </row>
    <row r="569" spans="1:1">
      <c r="A569" s="103"/>
    </row>
    <row r="570" spans="1:1">
      <c r="A570" s="103"/>
    </row>
    <row r="571" spans="1:1">
      <c r="A571" s="103"/>
    </row>
    <row r="572" spans="1:1">
      <c r="A572" s="103"/>
    </row>
    <row r="573" spans="1:1">
      <c r="A573" s="103"/>
    </row>
    <row r="574" spans="1:1">
      <c r="A574" s="103"/>
    </row>
    <row r="575" spans="1:1">
      <c r="A575" s="103"/>
    </row>
    <row r="576" spans="1:1">
      <c r="A576" s="103"/>
    </row>
    <row r="577" spans="1:1">
      <c r="A577" s="103"/>
    </row>
    <row r="578" spans="1:1">
      <c r="A578" s="103"/>
    </row>
    <row r="579" spans="1:1">
      <c r="A579" s="103"/>
    </row>
    <row r="580" spans="1:1">
      <c r="A580" s="103"/>
    </row>
    <row r="581" spans="1:1">
      <c r="A581" s="103"/>
    </row>
    <row r="582" spans="1:1">
      <c r="A582" s="103"/>
    </row>
    <row r="583" spans="1:1">
      <c r="A583" s="103"/>
    </row>
    <row r="584" spans="1:1">
      <c r="A584" s="103"/>
    </row>
    <row r="585" spans="1:1">
      <c r="A585" s="103"/>
    </row>
    <row r="586" spans="1:1">
      <c r="A586" s="103"/>
    </row>
    <row r="587" spans="1:1">
      <c r="A587" s="103"/>
    </row>
    <row r="588" spans="1:1">
      <c r="A588" s="103"/>
    </row>
    <row r="589" spans="1:1">
      <c r="A589" s="103"/>
    </row>
    <row r="590" spans="1:1">
      <c r="A590" s="103"/>
    </row>
    <row r="591" spans="1:1">
      <c r="A591" s="103"/>
    </row>
    <row r="592" spans="1:1">
      <c r="A592" s="103"/>
    </row>
    <row r="593" spans="1:1">
      <c r="A593" s="103"/>
    </row>
    <row r="594" spans="1:1">
      <c r="A594" s="103"/>
    </row>
    <row r="595" spans="1:1">
      <c r="A595" s="103"/>
    </row>
    <row r="596" spans="1:1">
      <c r="A596" s="103"/>
    </row>
    <row r="597" spans="1:1">
      <c r="A597" s="103"/>
    </row>
    <row r="598" spans="1:1">
      <c r="A598" s="103"/>
    </row>
    <row r="599" spans="1:1">
      <c r="A599" s="103"/>
    </row>
    <row r="600" spans="1:1">
      <c r="A600" s="103"/>
    </row>
    <row r="601" spans="1:1">
      <c r="A601" s="103"/>
    </row>
    <row r="602" spans="1:1">
      <c r="A602" s="103"/>
    </row>
    <row r="603" spans="1:1">
      <c r="A603" s="103"/>
    </row>
    <row r="604" spans="1:1">
      <c r="A604" s="103"/>
    </row>
    <row r="605" spans="1:1">
      <c r="A605" s="103"/>
    </row>
    <row r="606" spans="1:1">
      <c r="A606" s="103"/>
    </row>
    <row r="607" spans="1:1">
      <c r="A607" s="103"/>
    </row>
    <row r="608" spans="1:1">
      <c r="A608" s="103"/>
    </row>
    <row r="609" spans="1:1">
      <c r="A609" s="103"/>
    </row>
    <row r="610" spans="1:1">
      <c r="A610" s="103"/>
    </row>
    <row r="611" spans="1:1">
      <c r="A611" s="103"/>
    </row>
    <row r="612" spans="1:1">
      <c r="A612" s="103"/>
    </row>
    <row r="613" spans="1:1">
      <c r="A613" s="103"/>
    </row>
    <row r="614" spans="1:1">
      <c r="A614" s="103"/>
    </row>
    <row r="615" spans="1:1">
      <c r="A615" s="103"/>
    </row>
    <row r="616" spans="1:1">
      <c r="A616" s="103"/>
    </row>
    <row r="617" spans="1:1">
      <c r="A617" s="103"/>
    </row>
    <row r="618" spans="1:1">
      <c r="A618" s="103"/>
    </row>
    <row r="619" spans="1:1">
      <c r="A619" s="103"/>
    </row>
    <row r="620" spans="1:1">
      <c r="A620" s="103"/>
    </row>
    <row r="621" spans="1:1">
      <c r="A621" s="103"/>
    </row>
    <row r="622" spans="1:1">
      <c r="A622" s="103"/>
    </row>
    <row r="623" spans="1:1">
      <c r="A623" s="103"/>
    </row>
    <row r="624" spans="1:1">
      <c r="A624" s="103"/>
    </row>
    <row r="625" spans="1:1">
      <c r="A625" s="103"/>
    </row>
    <row r="626" spans="1:1">
      <c r="A626" s="103"/>
    </row>
    <row r="627" spans="1:1">
      <c r="A627" s="103"/>
    </row>
    <row r="628" spans="1:1">
      <c r="A628" s="103"/>
    </row>
    <row r="629" spans="1:1">
      <c r="A629" s="103"/>
    </row>
    <row r="630" spans="1:1">
      <c r="A630" s="103"/>
    </row>
    <row r="631" spans="1:1">
      <c r="A631" s="103"/>
    </row>
    <row r="632" spans="1:1">
      <c r="A632" s="103"/>
    </row>
    <row r="633" spans="1:1">
      <c r="A633" s="103"/>
    </row>
    <row r="634" spans="1:1">
      <c r="A634" s="103"/>
    </row>
    <row r="635" spans="1:1">
      <c r="A635" s="103"/>
    </row>
    <row r="636" spans="1:1">
      <c r="A636" s="103"/>
    </row>
    <row r="637" spans="1:1">
      <c r="A637" s="103"/>
    </row>
    <row r="638" spans="1:1">
      <c r="A638" s="103"/>
    </row>
    <row r="639" spans="1:1">
      <c r="A639" s="103"/>
    </row>
    <row r="640" spans="1:1">
      <c r="A640" s="103"/>
    </row>
    <row r="641" spans="1:1">
      <c r="A641" s="103"/>
    </row>
    <row r="642" spans="1:1">
      <c r="A642" s="103"/>
    </row>
    <row r="643" spans="1:1">
      <c r="A643" s="103"/>
    </row>
    <row r="644" spans="1:1">
      <c r="A644" s="103"/>
    </row>
    <row r="645" spans="1:1">
      <c r="A645" s="103"/>
    </row>
    <row r="646" spans="1:1">
      <c r="A646" s="103"/>
    </row>
    <row r="647" spans="1:1">
      <c r="A647" s="103"/>
    </row>
    <row r="648" spans="1:1">
      <c r="A648" s="103"/>
    </row>
    <row r="649" spans="1:1">
      <c r="A649" s="103"/>
    </row>
    <row r="650" spans="1:1">
      <c r="A650" s="103"/>
    </row>
    <row r="651" spans="1:1">
      <c r="A651" s="103"/>
    </row>
    <row r="652" spans="1:1">
      <c r="A652" s="103"/>
    </row>
    <row r="653" spans="1:1">
      <c r="A653" s="103"/>
    </row>
    <row r="654" spans="1:1">
      <c r="A654" s="103"/>
    </row>
    <row r="655" spans="1:1">
      <c r="A655" s="103"/>
    </row>
    <row r="656" spans="1:1">
      <c r="A656" s="103"/>
    </row>
    <row r="657" spans="1:1">
      <c r="A657" s="103"/>
    </row>
    <row r="658" spans="1:1">
      <c r="A658" s="103"/>
    </row>
    <row r="659" spans="1:1">
      <c r="A659" s="103"/>
    </row>
    <row r="660" spans="1:1">
      <c r="A660" s="103"/>
    </row>
    <row r="661" spans="1:1">
      <c r="A661" s="103"/>
    </row>
    <row r="662" spans="1:1">
      <c r="A662" s="103"/>
    </row>
    <row r="663" spans="1:1">
      <c r="A663" s="103"/>
    </row>
    <row r="664" spans="1:1">
      <c r="A664" s="103"/>
    </row>
    <row r="665" spans="1:1">
      <c r="A665" s="103"/>
    </row>
    <row r="666" spans="1:1">
      <c r="A666" s="103"/>
    </row>
    <row r="667" spans="1:1">
      <c r="A667" s="103"/>
    </row>
    <row r="668" spans="1:1">
      <c r="A668" s="103"/>
    </row>
    <row r="669" spans="1:1">
      <c r="A669" s="103"/>
    </row>
    <row r="670" spans="1:1">
      <c r="A670" s="103"/>
    </row>
    <row r="671" spans="1:1">
      <c r="A671" s="103"/>
    </row>
    <row r="672" spans="1:1">
      <c r="A672" s="103"/>
    </row>
    <row r="673" spans="1:1">
      <c r="A673" s="103"/>
    </row>
    <row r="674" spans="1:1">
      <c r="A674" s="103"/>
    </row>
    <row r="675" spans="1:1">
      <c r="A675" s="103"/>
    </row>
    <row r="676" spans="1:1">
      <c r="A676" s="103"/>
    </row>
    <row r="677" spans="1:1">
      <c r="A677" s="103"/>
    </row>
    <row r="678" spans="1:1">
      <c r="A678" s="103"/>
    </row>
    <row r="679" spans="1:1">
      <c r="A679" s="103"/>
    </row>
    <row r="680" spans="1:1">
      <c r="A680" s="103"/>
    </row>
    <row r="681" spans="1:1">
      <c r="A681" s="103"/>
    </row>
    <row r="682" spans="1:1">
      <c r="A682" s="103"/>
    </row>
    <row r="683" spans="1:1">
      <c r="A683" s="103"/>
    </row>
    <row r="684" spans="1:1">
      <c r="A684" s="103"/>
    </row>
    <row r="685" spans="1:1">
      <c r="A685" s="103"/>
    </row>
    <row r="686" spans="1:1">
      <c r="A686" s="103"/>
    </row>
    <row r="687" spans="1:1">
      <c r="A687" s="103"/>
    </row>
    <row r="688" spans="1:1">
      <c r="A688" s="103"/>
    </row>
    <row r="689" spans="1:1">
      <c r="A689" s="103"/>
    </row>
    <row r="690" spans="1:1">
      <c r="A690" s="103"/>
    </row>
    <row r="691" spans="1:1">
      <c r="A691" s="103"/>
    </row>
    <row r="692" spans="1:1">
      <c r="A692" s="103"/>
    </row>
    <row r="693" spans="1:1">
      <c r="A693" s="103"/>
    </row>
    <row r="694" spans="1:1">
      <c r="A694" s="103"/>
    </row>
    <row r="695" spans="1:1">
      <c r="A695" s="103"/>
    </row>
    <row r="696" spans="1:1">
      <c r="A696" s="103"/>
    </row>
    <row r="697" spans="1:1">
      <c r="A697" s="103"/>
    </row>
    <row r="698" spans="1:1">
      <c r="A698" s="103"/>
    </row>
    <row r="699" spans="1:1">
      <c r="A699" s="103"/>
    </row>
    <row r="700" spans="1:1">
      <c r="A700" s="103"/>
    </row>
    <row r="701" spans="1:1">
      <c r="A701" s="103"/>
    </row>
    <row r="702" spans="1:1">
      <c r="A702" s="103"/>
    </row>
    <row r="703" spans="1:1">
      <c r="A703" s="103"/>
    </row>
    <row r="704" spans="1:1">
      <c r="A704" s="103"/>
    </row>
    <row r="705" spans="1:1">
      <c r="A705" s="103"/>
    </row>
    <row r="706" spans="1:1">
      <c r="A706" s="103"/>
    </row>
    <row r="707" spans="1:1">
      <c r="A707" s="103"/>
    </row>
    <row r="708" spans="1:1">
      <c r="A708" s="103"/>
    </row>
    <row r="709" spans="1:1">
      <c r="A709" s="103"/>
    </row>
    <row r="710" spans="1:1">
      <c r="A710" s="103"/>
    </row>
    <row r="711" spans="1:1">
      <c r="A711" s="103"/>
    </row>
    <row r="712" spans="1:1">
      <c r="A712" s="103"/>
    </row>
    <row r="713" spans="1:1">
      <c r="A713" s="103"/>
    </row>
    <row r="714" spans="1:1">
      <c r="A714" s="103"/>
    </row>
    <row r="715" spans="1:1">
      <c r="A715" s="103"/>
    </row>
    <row r="716" spans="1:1">
      <c r="A716" s="103"/>
    </row>
    <row r="717" spans="1:1">
      <c r="A717" s="103"/>
    </row>
    <row r="718" spans="1:1">
      <c r="A718" s="103"/>
    </row>
    <row r="719" spans="1:1">
      <c r="A719" s="103"/>
    </row>
    <row r="720" spans="1:1">
      <c r="A720" s="103"/>
    </row>
    <row r="721" spans="1:1">
      <c r="A721" s="103"/>
    </row>
    <row r="722" spans="1:1">
      <c r="A722" s="103"/>
    </row>
    <row r="723" spans="1:1">
      <c r="A723" s="103"/>
    </row>
    <row r="724" spans="1:1">
      <c r="A724" s="103"/>
    </row>
    <row r="725" spans="1:1">
      <c r="A725" s="103"/>
    </row>
    <row r="726" spans="1:1">
      <c r="A726" s="103"/>
    </row>
    <row r="727" spans="1:1">
      <c r="A727" s="103"/>
    </row>
    <row r="728" spans="1:1">
      <c r="A728" s="103"/>
    </row>
    <row r="729" spans="1:1">
      <c r="A729" s="103"/>
    </row>
    <row r="730" spans="1:1">
      <c r="A730" s="103"/>
    </row>
    <row r="731" spans="1:1">
      <c r="A731" s="103"/>
    </row>
    <row r="732" spans="1:1">
      <c r="A732" s="103"/>
    </row>
    <row r="733" spans="1:1">
      <c r="A733" s="103"/>
    </row>
    <row r="734" spans="1:1">
      <c r="A734" s="103"/>
    </row>
    <row r="735" spans="1:1">
      <c r="A735" s="103"/>
    </row>
    <row r="736" spans="1:1">
      <c r="A736" s="103"/>
    </row>
    <row r="737" spans="1:1">
      <c r="A737" s="103"/>
    </row>
    <row r="738" spans="1:1">
      <c r="A738" s="103"/>
    </row>
    <row r="739" spans="1:1">
      <c r="A739" s="103"/>
    </row>
    <row r="740" spans="1:1">
      <c r="A740" s="103"/>
    </row>
    <row r="741" spans="1:1">
      <c r="A741" s="103"/>
    </row>
    <row r="742" spans="1:1">
      <c r="A742" s="103"/>
    </row>
    <row r="743" spans="1:1">
      <c r="A743" s="103"/>
    </row>
    <row r="744" spans="1:1">
      <c r="A744" s="103"/>
    </row>
    <row r="745" spans="1:1">
      <c r="A745" s="103"/>
    </row>
    <row r="746" spans="1:1">
      <c r="A746" s="103"/>
    </row>
    <row r="747" spans="1:1">
      <c r="A747" s="103"/>
    </row>
    <row r="748" spans="1:1">
      <c r="A748" s="103"/>
    </row>
    <row r="749" spans="1:1">
      <c r="A749" s="103"/>
    </row>
    <row r="750" spans="1:1">
      <c r="A750" s="103"/>
    </row>
    <row r="751" spans="1:1">
      <c r="A751" s="103"/>
    </row>
    <row r="752" spans="1:1">
      <c r="A752" s="103"/>
    </row>
    <row r="753" spans="1:1">
      <c r="A753" s="103"/>
    </row>
    <row r="754" spans="1:1">
      <c r="A754" s="103"/>
    </row>
    <row r="755" spans="1:1">
      <c r="A755" s="103"/>
    </row>
    <row r="756" spans="1:1">
      <c r="A756" s="103"/>
    </row>
    <row r="757" spans="1:1">
      <c r="A757" s="103"/>
    </row>
    <row r="758" spans="1:1">
      <c r="A758" s="103"/>
    </row>
    <row r="759" spans="1:1">
      <c r="A759" s="103"/>
    </row>
    <row r="760" spans="1:1">
      <c r="A760" s="103"/>
    </row>
    <row r="761" spans="1:1">
      <c r="A761" s="103"/>
    </row>
    <row r="762" spans="1:1">
      <c r="A762" s="103"/>
    </row>
    <row r="763" spans="1:1">
      <c r="A763" s="103"/>
    </row>
    <row r="764" spans="1:1">
      <c r="A764" s="103"/>
    </row>
    <row r="765" spans="1:1">
      <c r="A765" s="103"/>
    </row>
    <row r="766" spans="1:1">
      <c r="A766" s="103"/>
    </row>
    <row r="767" spans="1:1">
      <c r="A767" s="103"/>
    </row>
    <row r="768" spans="1:1">
      <c r="A768" s="103"/>
    </row>
    <row r="769" spans="1:1">
      <c r="A769" s="103"/>
    </row>
    <row r="770" spans="1:1">
      <c r="A770" s="103"/>
    </row>
    <row r="771" spans="1:1">
      <c r="A771" s="103"/>
    </row>
    <row r="772" spans="1:1">
      <c r="A772" s="103"/>
    </row>
    <row r="773" spans="1:1">
      <c r="A773" s="103"/>
    </row>
    <row r="774" spans="1:1">
      <c r="A774" s="103"/>
    </row>
    <row r="775" spans="1:1">
      <c r="A775" s="103"/>
    </row>
    <row r="776" spans="1:1">
      <c r="A776" s="103"/>
    </row>
    <row r="777" spans="1:1">
      <c r="A777" s="103"/>
    </row>
    <row r="778" spans="1:1">
      <c r="A778" s="103"/>
    </row>
    <row r="779" spans="1:1">
      <c r="A779" s="103"/>
    </row>
    <row r="780" spans="1:1">
      <c r="A780" s="103"/>
    </row>
    <row r="781" spans="1:1">
      <c r="A781" s="103"/>
    </row>
    <row r="782" spans="1:1">
      <c r="A782" s="103"/>
    </row>
    <row r="783" spans="1:1">
      <c r="A783" s="103"/>
    </row>
    <row r="784" spans="1:1">
      <c r="A784" s="103"/>
    </row>
    <row r="785" spans="1:1">
      <c r="A785" s="103"/>
    </row>
    <row r="786" spans="1:1">
      <c r="A786" s="103"/>
    </row>
    <row r="787" spans="1:1">
      <c r="A787" s="103"/>
    </row>
    <row r="788" spans="1:1">
      <c r="A788" s="103"/>
    </row>
    <row r="789" spans="1:1">
      <c r="A789" s="103"/>
    </row>
    <row r="790" spans="1:1">
      <c r="A790" s="103"/>
    </row>
    <row r="791" spans="1:1">
      <c r="A791" s="103"/>
    </row>
    <row r="792" spans="1:1">
      <c r="A792" s="103"/>
    </row>
    <row r="793" spans="1:1">
      <c r="A793" s="103"/>
    </row>
    <row r="794" spans="1:1">
      <c r="A794" s="103"/>
    </row>
    <row r="795" spans="1:1">
      <c r="A795" s="103"/>
    </row>
    <row r="796" spans="1:1">
      <c r="A796" s="103"/>
    </row>
    <row r="797" spans="1:1">
      <c r="A797" s="103"/>
    </row>
    <row r="798" spans="1:1">
      <c r="A798" s="103"/>
    </row>
    <row r="799" spans="1:1">
      <c r="A799" s="103"/>
    </row>
    <row r="800" spans="1:1">
      <c r="A800" s="103"/>
    </row>
    <row r="801" spans="1:1">
      <c r="A801" s="103"/>
    </row>
    <row r="802" spans="1:1">
      <c r="A802" s="103"/>
    </row>
    <row r="803" spans="1:1">
      <c r="A803" s="103"/>
    </row>
    <row r="804" spans="1:1">
      <c r="A804" s="103"/>
    </row>
    <row r="805" spans="1:1">
      <c r="A805" s="103"/>
    </row>
    <row r="806" spans="1:1">
      <c r="A806" s="103"/>
    </row>
    <row r="807" spans="1:1">
      <c r="A807" s="103"/>
    </row>
    <row r="808" spans="1:1">
      <c r="A808" s="103"/>
    </row>
    <row r="809" spans="1:1">
      <c r="A809" s="103"/>
    </row>
    <row r="810" spans="1:1">
      <c r="A810" s="103"/>
    </row>
    <row r="811" spans="1:1">
      <c r="A811" s="103"/>
    </row>
    <row r="812" spans="1:1">
      <c r="A812" s="103"/>
    </row>
    <row r="813" spans="1:1">
      <c r="A813" s="103"/>
    </row>
    <row r="814" spans="1:1">
      <c r="A814" s="103"/>
    </row>
    <row r="815" spans="1:1">
      <c r="A815" s="103"/>
    </row>
    <row r="816" spans="1:1">
      <c r="A816" s="103"/>
    </row>
    <row r="817" spans="1:1">
      <c r="A817" s="103"/>
    </row>
    <row r="818" spans="1:1">
      <c r="A818" s="103"/>
    </row>
    <row r="819" spans="1:1">
      <c r="A819" s="103"/>
    </row>
    <row r="820" spans="1:1">
      <c r="A820" s="103"/>
    </row>
    <row r="821" spans="1:1">
      <c r="A821" s="103"/>
    </row>
    <row r="822" spans="1:1">
      <c r="A822" s="103"/>
    </row>
    <row r="823" spans="1:1">
      <c r="A823" s="103"/>
    </row>
    <row r="824" spans="1:1">
      <c r="A824" s="103"/>
    </row>
    <row r="825" spans="1:1">
      <c r="A825" s="103"/>
    </row>
    <row r="826" spans="1:1">
      <c r="A826" s="103"/>
    </row>
    <row r="827" spans="1:1">
      <c r="A827" s="103"/>
    </row>
    <row r="828" spans="1:1">
      <c r="A828" s="103"/>
    </row>
    <row r="829" spans="1:1">
      <c r="A829" s="103"/>
    </row>
    <row r="830" spans="1:1">
      <c r="A830" s="103"/>
    </row>
    <row r="831" spans="1:1">
      <c r="A831" s="103"/>
    </row>
    <row r="832" spans="1:1">
      <c r="A832" s="103"/>
    </row>
    <row r="833" spans="1:1">
      <c r="A833" s="103"/>
    </row>
    <row r="834" spans="1:1">
      <c r="A834" s="103"/>
    </row>
    <row r="835" spans="1:1">
      <c r="A835" s="103"/>
    </row>
    <row r="836" spans="1:1">
      <c r="A836" s="103"/>
    </row>
    <row r="837" spans="1:1">
      <c r="A837" s="103"/>
    </row>
    <row r="838" spans="1:1">
      <c r="A838" s="103"/>
    </row>
    <row r="839" spans="1:1">
      <c r="A839" s="103"/>
    </row>
    <row r="840" spans="1:1">
      <c r="A840" s="103"/>
    </row>
    <row r="841" spans="1:1">
      <c r="A841" s="103"/>
    </row>
    <row r="842" spans="1:1">
      <c r="A842" s="103"/>
    </row>
    <row r="843" spans="1:1">
      <c r="A843" s="103"/>
    </row>
    <row r="844" spans="1:1">
      <c r="A844" s="103"/>
    </row>
    <row r="845" spans="1:1">
      <c r="A845" s="103"/>
    </row>
    <row r="846" spans="1:1">
      <c r="A846" s="103"/>
    </row>
    <row r="847" spans="1:1">
      <c r="A847" s="103"/>
    </row>
    <row r="848" spans="1:1">
      <c r="A848" s="103"/>
    </row>
    <row r="849" spans="1:1">
      <c r="A849" s="103"/>
    </row>
    <row r="850" spans="1:1">
      <c r="A850" s="103"/>
    </row>
    <row r="851" spans="1:1">
      <c r="A851" s="103"/>
    </row>
    <row r="852" spans="1:1">
      <c r="A852" s="103"/>
    </row>
    <row r="853" spans="1:1">
      <c r="A853" s="103"/>
    </row>
    <row r="854" spans="1:1">
      <c r="A854" s="103"/>
    </row>
    <row r="855" spans="1:1">
      <c r="A855" s="103"/>
    </row>
    <row r="856" spans="1:1">
      <c r="A856" s="103"/>
    </row>
    <row r="857" spans="1:1">
      <c r="A857" s="103"/>
    </row>
    <row r="858" spans="1:1">
      <c r="A858" s="103"/>
    </row>
    <row r="859" spans="1:1">
      <c r="A859" s="103"/>
    </row>
    <row r="860" spans="1:1">
      <c r="A860" s="103"/>
    </row>
    <row r="861" spans="1:1">
      <c r="A861" s="103"/>
    </row>
    <row r="862" spans="1:1">
      <c r="A862" s="103"/>
    </row>
    <row r="863" spans="1:1">
      <c r="A863" s="103"/>
    </row>
    <row r="864" spans="1:1">
      <c r="A864" s="103"/>
    </row>
    <row r="865" spans="1:1">
      <c r="A865" s="103"/>
    </row>
    <row r="866" spans="1:1">
      <c r="A866" s="103"/>
    </row>
    <row r="867" spans="1:1">
      <c r="A867" s="103"/>
    </row>
    <row r="868" spans="1:1">
      <c r="A868" s="103"/>
    </row>
    <row r="869" spans="1:1">
      <c r="A869" s="103"/>
    </row>
    <row r="870" spans="1:1">
      <c r="A870" s="103"/>
    </row>
    <row r="871" spans="1:1">
      <c r="A871" s="103"/>
    </row>
    <row r="872" spans="1:1">
      <c r="A872" s="103"/>
    </row>
    <row r="873" spans="1:1">
      <c r="A873" s="103"/>
    </row>
    <row r="874" spans="1:1">
      <c r="A874" s="103"/>
    </row>
    <row r="875" spans="1:1">
      <c r="A875" s="103"/>
    </row>
    <row r="876" spans="1:1">
      <c r="A876" s="103"/>
    </row>
    <row r="877" spans="1:1">
      <c r="A877" s="103"/>
    </row>
    <row r="878" spans="1:1">
      <c r="A878" s="103"/>
    </row>
    <row r="879" spans="1:1">
      <c r="A879" s="103"/>
    </row>
    <row r="880" spans="1:1">
      <c r="A880" s="103"/>
    </row>
    <row r="881" spans="1:1">
      <c r="A881" s="103"/>
    </row>
    <row r="882" spans="1:1">
      <c r="A882" s="103"/>
    </row>
    <row r="883" spans="1:1">
      <c r="A883" s="103"/>
    </row>
    <row r="884" spans="1:1">
      <c r="A884" s="103"/>
    </row>
    <row r="885" spans="1:1">
      <c r="A885" s="103"/>
    </row>
    <row r="886" spans="1:1">
      <c r="A886" s="103"/>
    </row>
    <row r="887" spans="1:1">
      <c r="A887" s="103"/>
    </row>
    <row r="888" spans="1:1">
      <c r="A888" s="103"/>
    </row>
    <row r="889" spans="1:1">
      <c r="A889" s="103"/>
    </row>
    <row r="890" spans="1:1">
      <c r="A890" s="103"/>
    </row>
    <row r="891" spans="1:1">
      <c r="A891" s="103"/>
    </row>
    <row r="892" spans="1:1">
      <c r="A892" s="103"/>
    </row>
    <row r="893" spans="1:1">
      <c r="A893" s="103"/>
    </row>
    <row r="894" spans="1:1">
      <c r="A894" s="103"/>
    </row>
    <row r="895" spans="1:1">
      <c r="A895" s="103"/>
    </row>
    <row r="896" spans="1:1">
      <c r="A896" s="103"/>
    </row>
    <row r="897" spans="1:1">
      <c r="A897" s="103"/>
    </row>
    <row r="898" spans="1:1">
      <c r="A898" s="103"/>
    </row>
    <row r="899" spans="1:1">
      <c r="A899" s="103"/>
    </row>
    <row r="900" spans="1:1">
      <c r="A900" s="103"/>
    </row>
    <row r="901" spans="1:1">
      <c r="A901" s="103"/>
    </row>
    <row r="902" spans="1:1">
      <c r="A902" s="103"/>
    </row>
    <row r="903" spans="1:1">
      <c r="A903" s="103"/>
    </row>
    <row r="904" spans="1:1">
      <c r="A904" s="103"/>
    </row>
    <row r="905" spans="1:1">
      <c r="A905" s="103"/>
    </row>
    <row r="906" spans="1:1">
      <c r="A906" s="103"/>
    </row>
    <row r="907" spans="1:1">
      <c r="A907" s="103"/>
    </row>
    <row r="908" spans="1:1">
      <c r="A908" s="103"/>
    </row>
    <row r="909" spans="1:1">
      <c r="A909" s="103"/>
    </row>
    <row r="910" spans="1:1">
      <c r="A910" s="103"/>
    </row>
    <row r="911" spans="1:1">
      <c r="A911" s="103"/>
    </row>
    <row r="912" spans="1:1">
      <c r="A912" s="103"/>
    </row>
    <row r="913" spans="1:1">
      <c r="A913" s="103"/>
    </row>
    <row r="914" spans="1:1">
      <c r="A914" s="103"/>
    </row>
    <row r="915" spans="1:1">
      <c r="A915" s="103"/>
    </row>
    <row r="916" spans="1:1">
      <c r="A916" s="103"/>
    </row>
    <row r="917" spans="1:1">
      <c r="A917" s="103"/>
    </row>
    <row r="918" spans="1:1">
      <c r="A918" s="103"/>
    </row>
    <row r="919" spans="1:1">
      <c r="A919" s="103"/>
    </row>
    <row r="920" spans="1:1">
      <c r="A920" s="103"/>
    </row>
    <row r="921" spans="1:1">
      <c r="A921" s="103"/>
    </row>
    <row r="922" spans="1:1">
      <c r="A922" s="103"/>
    </row>
    <row r="923" spans="1:1">
      <c r="A923" s="103"/>
    </row>
    <row r="924" spans="1:1">
      <c r="A924" s="103"/>
    </row>
    <row r="925" spans="1:1">
      <c r="A925" s="103"/>
    </row>
    <row r="926" spans="1:1">
      <c r="A926" s="103"/>
    </row>
    <row r="927" spans="1:1">
      <c r="A927" s="103"/>
    </row>
    <row r="928" spans="1:1">
      <c r="A928" s="103"/>
    </row>
    <row r="929" spans="1:1">
      <c r="A929" s="103"/>
    </row>
    <row r="930" spans="1:1">
      <c r="A930" s="103"/>
    </row>
    <row r="931" spans="1:1">
      <c r="A931" s="103"/>
    </row>
    <row r="932" spans="1:1">
      <c r="A932" s="103"/>
    </row>
    <row r="933" spans="1:1">
      <c r="A933" s="103"/>
    </row>
    <row r="934" spans="1:1">
      <c r="A934" s="103"/>
    </row>
    <row r="935" spans="1:1">
      <c r="A935" s="103"/>
    </row>
    <row r="936" spans="1:1">
      <c r="A936" s="103"/>
    </row>
    <row r="937" spans="1:1">
      <c r="A937" s="103"/>
    </row>
    <row r="938" spans="1:1">
      <c r="A938" s="103"/>
    </row>
    <row r="939" spans="1:1">
      <c r="A939" s="103"/>
    </row>
    <row r="940" spans="1:1">
      <c r="A940" s="103"/>
    </row>
    <row r="941" spans="1:1">
      <c r="A941" s="103"/>
    </row>
    <row r="942" spans="1:1">
      <c r="A942" s="103"/>
    </row>
    <row r="943" spans="1:1">
      <c r="A943" s="103"/>
    </row>
    <row r="944" spans="1:1">
      <c r="A944" s="103"/>
    </row>
    <row r="945" spans="1:1">
      <c r="A945" s="103"/>
    </row>
    <row r="946" spans="1:1">
      <c r="A946" s="103"/>
    </row>
    <row r="947" spans="1:1">
      <c r="A947" s="103"/>
    </row>
    <row r="948" spans="1:1">
      <c r="A948" s="103"/>
    </row>
    <row r="949" spans="1:1">
      <c r="A949" s="103"/>
    </row>
    <row r="950" spans="1:1">
      <c r="A950" s="103"/>
    </row>
    <row r="951" spans="1:1">
      <c r="A951" s="103"/>
    </row>
    <row r="952" spans="1:1">
      <c r="A952" s="103"/>
    </row>
    <row r="953" spans="1:1">
      <c r="A953" s="103"/>
    </row>
    <row r="954" spans="1:1">
      <c r="A954" s="103"/>
    </row>
    <row r="955" spans="1:1">
      <c r="A955" s="103"/>
    </row>
    <row r="956" spans="1:1">
      <c r="A956" s="103"/>
    </row>
    <row r="957" spans="1:1">
      <c r="A957" s="103"/>
    </row>
    <row r="958" spans="1:1">
      <c r="A958" s="103"/>
    </row>
    <row r="959" spans="1:1">
      <c r="A959" s="103"/>
    </row>
    <row r="960" spans="1:1">
      <c r="A960" s="103"/>
    </row>
    <row r="961" spans="1:1">
      <c r="A961" s="103"/>
    </row>
    <row r="962" spans="1:1">
      <c r="A962" s="103"/>
    </row>
    <row r="963" spans="1:1">
      <c r="A963" s="103"/>
    </row>
    <row r="964" spans="1:1">
      <c r="A964" s="103"/>
    </row>
    <row r="965" spans="1:1">
      <c r="A965" s="103"/>
    </row>
    <row r="966" spans="1:1">
      <c r="A966" s="103"/>
    </row>
    <row r="967" spans="1:1">
      <c r="A967" s="103"/>
    </row>
    <row r="968" spans="1:1">
      <c r="A968" s="103"/>
    </row>
    <row r="969" spans="1:1">
      <c r="A969" s="103"/>
    </row>
    <row r="970" spans="1:1">
      <c r="A970" s="103"/>
    </row>
    <row r="971" spans="1:1">
      <c r="A971" s="103"/>
    </row>
    <row r="972" spans="1:1">
      <c r="A972" s="103"/>
    </row>
    <row r="973" spans="1:1">
      <c r="A973" s="103"/>
    </row>
    <row r="974" spans="1:1">
      <c r="A974" s="103"/>
    </row>
    <row r="975" spans="1:1">
      <c r="A975" s="103"/>
    </row>
    <row r="976" spans="1:1">
      <c r="A976" s="103"/>
    </row>
    <row r="977" spans="1:1">
      <c r="A977" s="103"/>
    </row>
    <row r="978" spans="1:1">
      <c r="A978" s="103"/>
    </row>
    <row r="979" spans="1:1">
      <c r="A979" s="103"/>
    </row>
    <row r="980" spans="1:1">
      <c r="A980" s="103"/>
    </row>
    <row r="981" spans="1:1">
      <c r="A981" s="103"/>
    </row>
    <row r="982" spans="1:1">
      <c r="A982" s="103"/>
    </row>
    <row r="983" spans="1:1">
      <c r="A983" s="103"/>
    </row>
    <row r="984" spans="1:1">
      <c r="A984" s="103"/>
    </row>
    <row r="985" spans="1:1">
      <c r="A985" s="103"/>
    </row>
    <row r="986" spans="1:1">
      <c r="A986" s="103"/>
    </row>
    <row r="987" spans="1:1">
      <c r="A987" s="103"/>
    </row>
    <row r="988" spans="1:1">
      <c r="A988" s="103"/>
    </row>
    <row r="989" spans="1:1">
      <c r="A989" s="103"/>
    </row>
    <row r="990" spans="1:1">
      <c r="A990" s="103"/>
    </row>
    <row r="991" spans="1:1">
      <c r="A991" s="103"/>
    </row>
    <row r="992" spans="1:1">
      <c r="A992" s="103"/>
    </row>
    <row r="993" spans="1:1">
      <c r="A993" s="103"/>
    </row>
    <row r="994" spans="1:1">
      <c r="A994" s="103"/>
    </row>
    <row r="995" spans="1:1">
      <c r="A995" s="103"/>
    </row>
    <row r="996" spans="1:1">
      <c r="A996" s="103"/>
    </row>
    <row r="997" spans="1:1">
      <c r="A997" s="103"/>
    </row>
    <row r="998" spans="1:1">
      <c r="A998" s="103"/>
    </row>
    <row r="999" spans="1:1">
      <c r="A999" s="103"/>
    </row>
    <row r="1000" spans="1:1">
      <c r="A1000" s="103"/>
    </row>
    <row r="1001" spans="1:1">
      <c r="A1001" s="103"/>
    </row>
    <row r="1002" spans="1:1">
      <c r="A1002" s="103"/>
    </row>
    <row r="1003" spans="1:1">
      <c r="A1003" s="103"/>
    </row>
    <row r="1004" spans="1:1">
      <c r="A1004" s="103"/>
    </row>
    <row r="1005" spans="1:1">
      <c r="A1005" s="103"/>
    </row>
    <row r="1006" spans="1:1">
      <c r="A1006" s="103"/>
    </row>
    <row r="1007" spans="1:1">
      <c r="A1007" s="103"/>
    </row>
    <row r="1008" spans="1:1">
      <c r="A1008" s="103"/>
    </row>
    <row r="1009" spans="1:1">
      <c r="A1009" s="103"/>
    </row>
    <row r="1010" spans="1:1">
      <c r="A1010" s="103"/>
    </row>
    <row r="1011" spans="1:1">
      <c r="A1011" s="103"/>
    </row>
    <row r="1012" spans="1:1">
      <c r="A1012" s="103"/>
    </row>
    <row r="1013" spans="1:1">
      <c r="A1013" s="103"/>
    </row>
    <row r="1014" spans="1:1">
      <c r="A1014" s="103"/>
    </row>
    <row r="1015" spans="1:1">
      <c r="A1015" s="103"/>
    </row>
    <row r="1016" spans="1:1">
      <c r="A1016" s="103"/>
    </row>
    <row r="1017" spans="1:1">
      <c r="A1017" s="103"/>
    </row>
    <row r="1018" spans="1:1">
      <c r="A1018" s="103"/>
    </row>
    <row r="1019" spans="1:1">
      <c r="A1019" s="103"/>
    </row>
    <row r="1020" spans="1:1">
      <c r="A1020" s="103"/>
    </row>
    <row r="1021" spans="1:1">
      <c r="A1021" s="103"/>
    </row>
    <row r="1022" spans="1:1">
      <c r="A1022" s="103"/>
    </row>
    <row r="1023" spans="1:1">
      <c r="A1023" s="103"/>
    </row>
    <row r="1024" spans="1:1">
      <c r="A1024" s="103"/>
    </row>
    <row r="1025" spans="1:1">
      <c r="A1025" s="103"/>
    </row>
    <row r="1026" spans="1:1">
      <c r="A1026" s="103"/>
    </row>
    <row r="1027" spans="1:1">
      <c r="A1027" s="103"/>
    </row>
    <row r="1028" spans="1:1">
      <c r="A1028" s="103"/>
    </row>
    <row r="1029" spans="1:1">
      <c r="A1029" s="103"/>
    </row>
    <row r="1030" spans="1:1">
      <c r="A1030" s="103"/>
    </row>
    <row r="1031" spans="1:1">
      <c r="A1031" s="103"/>
    </row>
    <row r="1032" spans="1:1">
      <c r="A1032" s="103"/>
    </row>
    <row r="1033" spans="1:1">
      <c r="A1033" s="103"/>
    </row>
    <row r="1034" spans="1:1">
      <c r="A1034" s="103"/>
    </row>
    <row r="1035" spans="1:1">
      <c r="A1035" s="103"/>
    </row>
    <row r="1036" spans="1:1">
      <c r="A1036" s="103"/>
    </row>
    <row r="1037" spans="1:1">
      <c r="A1037" s="103"/>
    </row>
    <row r="1038" spans="1:1">
      <c r="A1038" s="103"/>
    </row>
    <row r="1039" spans="1:1">
      <c r="A1039" s="103"/>
    </row>
    <row r="1040" spans="1:1">
      <c r="A1040" s="103"/>
    </row>
    <row r="1041" spans="1:1">
      <c r="A1041" s="103"/>
    </row>
    <row r="1042" spans="1:1">
      <c r="A1042" s="103"/>
    </row>
    <row r="1043" spans="1:1">
      <c r="A1043" s="103"/>
    </row>
    <row r="1044" spans="1:1">
      <c r="A1044" s="103"/>
    </row>
    <row r="1045" spans="1:1">
      <c r="A1045" s="103"/>
    </row>
    <row r="1046" spans="1:1">
      <c r="A1046" s="103"/>
    </row>
    <row r="1047" spans="1:1">
      <c r="A1047" s="103"/>
    </row>
    <row r="1048" spans="1:1">
      <c r="A1048" s="103"/>
    </row>
    <row r="1049" spans="1:1">
      <c r="A1049" s="103"/>
    </row>
    <row r="1050" spans="1:1">
      <c r="A1050" s="103"/>
    </row>
    <row r="1051" spans="1:1">
      <c r="A1051" s="103"/>
    </row>
    <row r="1052" spans="1:1">
      <c r="A1052" s="103"/>
    </row>
    <row r="1053" spans="1:1">
      <c r="A1053" s="103"/>
    </row>
    <row r="1054" spans="1:1">
      <c r="A1054" s="103"/>
    </row>
    <row r="1055" spans="1:1">
      <c r="A1055" s="103"/>
    </row>
    <row r="1056" spans="1:1">
      <c r="A1056" s="103"/>
    </row>
    <row r="1057" spans="1:1">
      <c r="A1057" s="103"/>
    </row>
    <row r="1058" spans="1:1">
      <c r="A1058" s="103"/>
    </row>
    <row r="1059" spans="1:1">
      <c r="A1059" s="103"/>
    </row>
    <row r="1060" spans="1:1">
      <c r="A1060" s="103"/>
    </row>
    <row r="1061" spans="1:1">
      <c r="A1061" s="103"/>
    </row>
    <row r="1062" spans="1:1">
      <c r="A1062" s="103"/>
    </row>
    <row r="1063" spans="1:1">
      <c r="A1063" s="103"/>
    </row>
    <row r="1064" spans="1:1">
      <c r="A1064" s="103"/>
    </row>
    <row r="1065" spans="1:1">
      <c r="A1065" s="103"/>
    </row>
    <row r="1066" spans="1:1">
      <c r="A1066" s="103"/>
    </row>
    <row r="1067" spans="1:1">
      <c r="A1067" s="103"/>
    </row>
    <row r="1068" spans="1:1">
      <c r="A1068" s="103"/>
    </row>
    <row r="1069" spans="1:1">
      <c r="A1069" s="103"/>
    </row>
    <row r="1070" spans="1:1">
      <c r="A1070" s="103"/>
    </row>
    <row r="1071" spans="1:1">
      <c r="A1071" s="103"/>
    </row>
    <row r="1072" spans="1:1">
      <c r="A1072" s="103"/>
    </row>
    <row r="1073" spans="1:1">
      <c r="A1073" s="103"/>
    </row>
    <row r="1074" spans="1:1">
      <c r="A1074" s="103"/>
    </row>
    <row r="1075" spans="1:1">
      <c r="A1075" s="103"/>
    </row>
    <row r="1076" spans="1:1">
      <c r="A1076" s="103"/>
    </row>
    <row r="1077" spans="1:1">
      <c r="A1077" s="103"/>
    </row>
    <row r="1078" spans="1:1">
      <c r="A1078" s="103"/>
    </row>
    <row r="1079" spans="1:1">
      <c r="A1079" s="103"/>
    </row>
    <row r="1080" spans="1:1">
      <c r="A1080" s="103"/>
    </row>
    <row r="1081" spans="1:1">
      <c r="A1081" s="103"/>
    </row>
    <row r="1082" spans="1:1">
      <c r="A1082" s="103"/>
    </row>
    <row r="1083" spans="1:1">
      <c r="A1083" s="103"/>
    </row>
    <row r="1084" spans="1:1">
      <c r="A1084" s="103"/>
    </row>
    <row r="1085" spans="1:1">
      <c r="A1085" s="103"/>
    </row>
    <row r="1086" spans="1:1">
      <c r="A1086" s="103"/>
    </row>
    <row r="1087" spans="1:1">
      <c r="A1087" s="103"/>
    </row>
    <row r="1088" spans="1:1">
      <c r="A1088" s="103"/>
    </row>
    <row r="1089" spans="1:1">
      <c r="A1089" s="103"/>
    </row>
    <row r="1090" spans="1:1">
      <c r="A1090" s="103"/>
    </row>
    <row r="1091" spans="1:1">
      <c r="A1091" s="103"/>
    </row>
    <row r="1092" spans="1:1">
      <c r="A1092" s="103"/>
    </row>
    <row r="1093" spans="1:1">
      <c r="A1093" s="103"/>
    </row>
    <row r="1094" spans="1:1">
      <c r="A1094" s="103"/>
    </row>
    <row r="1095" spans="1:1">
      <c r="A1095" s="103"/>
    </row>
    <row r="1096" spans="1:1">
      <c r="A1096" s="103"/>
    </row>
    <row r="1097" spans="1:1">
      <c r="A1097" s="103"/>
    </row>
    <row r="1098" spans="1:1">
      <c r="A1098" s="103"/>
    </row>
    <row r="1099" spans="1:1">
      <c r="A1099" s="103"/>
    </row>
    <row r="1100" spans="1:1">
      <c r="A1100" s="103"/>
    </row>
    <row r="1101" spans="1:1">
      <c r="A1101" s="103"/>
    </row>
    <row r="1102" spans="1:1">
      <c r="A1102" s="103"/>
    </row>
    <row r="1103" spans="1:1">
      <c r="A1103" s="103"/>
    </row>
    <row r="1104" spans="1:1">
      <c r="A1104" s="103"/>
    </row>
    <row r="1105" spans="1:1">
      <c r="A1105" s="103"/>
    </row>
    <row r="1106" spans="1:1">
      <c r="A1106" s="103"/>
    </row>
    <row r="1107" spans="1:1">
      <c r="A1107" s="103"/>
    </row>
    <row r="1108" spans="1:1">
      <c r="A1108" s="103"/>
    </row>
    <row r="1109" spans="1:1">
      <c r="A1109" s="103"/>
    </row>
    <row r="1110" spans="1:1">
      <c r="A1110" s="103"/>
    </row>
    <row r="1111" spans="1:1">
      <c r="A1111" s="103"/>
    </row>
    <row r="1112" spans="1:1">
      <c r="A1112" s="103"/>
    </row>
    <row r="1113" spans="1:1">
      <c r="A1113" s="103"/>
    </row>
    <row r="1114" spans="1:1">
      <c r="A1114" s="103"/>
    </row>
    <row r="1115" spans="1:1">
      <c r="A1115" s="103"/>
    </row>
    <row r="1116" spans="1:1">
      <c r="A1116" s="103"/>
    </row>
    <row r="1117" spans="1:1">
      <c r="A1117" s="103"/>
    </row>
    <row r="1118" spans="1:1">
      <c r="A1118" s="103"/>
    </row>
    <row r="1119" spans="1:1">
      <c r="A1119" s="103"/>
    </row>
    <row r="1120" spans="1:1">
      <c r="A1120" s="103"/>
    </row>
    <row r="1121" spans="1:1">
      <c r="A1121" s="103"/>
    </row>
    <row r="1122" spans="1:1">
      <c r="A1122" s="103"/>
    </row>
    <row r="1123" spans="1:1">
      <c r="A1123" s="103"/>
    </row>
    <row r="1124" spans="1:1">
      <c r="A1124" s="103"/>
    </row>
    <row r="1125" spans="1:1">
      <c r="A1125" s="103"/>
    </row>
    <row r="1126" spans="1:1">
      <c r="A1126" s="103"/>
    </row>
    <row r="1127" spans="1:1">
      <c r="A1127" s="103"/>
    </row>
    <row r="1128" spans="1:1">
      <c r="A1128" s="103"/>
    </row>
    <row r="1129" spans="1:1">
      <c r="A1129" s="103"/>
    </row>
    <row r="1130" spans="1:1">
      <c r="A1130" s="103"/>
    </row>
    <row r="1131" spans="1:1">
      <c r="A1131" s="103"/>
    </row>
    <row r="1132" spans="1:1">
      <c r="A1132" s="103"/>
    </row>
    <row r="1133" spans="1:1">
      <c r="A1133" s="103"/>
    </row>
    <row r="1134" spans="1:1">
      <c r="A1134" s="103"/>
    </row>
    <row r="1135" spans="1:1">
      <c r="A1135" s="103"/>
    </row>
    <row r="1136" spans="1:1">
      <c r="A1136" s="103"/>
    </row>
    <row r="1137" spans="1:1">
      <c r="A1137" s="103"/>
    </row>
    <row r="1138" spans="1:1">
      <c r="A1138" s="103"/>
    </row>
    <row r="1139" spans="1:1">
      <c r="A1139" s="103"/>
    </row>
    <row r="1140" spans="1:1">
      <c r="A1140" s="103"/>
    </row>
    <row r="1141" spans="1:1">
      <c r="A1141" s="103"/>
    </row>
    <row r="1142" spans="1:1">
      <c r="A1142" s="103"/>
    </row>
    <row r="1143" spans="1:1">
      <c r="A1143" s="103"/>
    </row>
    <row r="1144" spans="1:1">
      <c r="A1144" s="103"/>
    </row>
    <row r="1145" spans="1:1">
      <c r="A1145" s="103"/>
    </row>
    <row r="1146" spans="1:1">
      <c r="A1146" s="103"/>
    </row>
    <row r="1147" spans="1:1">
      <c r="A1147" s="103"/>
    </row>
    <row r="1148" spans="1:1">
      <c r="A1148" s="103"/>
    </row>
    <row r="1149" spans="1:1">
      <c r="A1149" s="103"/>
    </row>
    <row r="1150" spans="1:1">
      <c r="A1150" s="103"/>
    </row>
    <row r="1151" spans="1:1">
      <c r="A1151" s="103"/>
    </row>
    <row r="1152" spans="1:1">
      <c r="A1152" s="103"/>
    </row>
    <row r="1153" spans="1:1">
      <c r="A1153" s="103"/>
    </row>
    <row r="1154" spans="1:1">
      <c r="A1154" s="103"/>
    </row>
    <row r="1155" spans="1:1">
      <c r="A1155" s="103"/>
    </row>
    <row r="1156" spans="1:1">
      <c r="A1156" s="103"/>
    </row>
    <row r="1157" spans="1:1">
      <c r="A1157" s="103"/>
    </row>
    <row r="1158" spans="1:1">
      <c r="A1158" s="103"/>
    </row>
    <row r="1159" spans="1:1">
      <c r="A1159" s="103"/>
    </row>
    <row r="1160" spans="1:1">
      <c r="A1160" s="103"/>
    </row>
    <row r="1161" spans="1:1">
      <c r="A1161" s="103"/>
    </row>
    <row r="1162" spans="1:1">
      <c r="A1162" s="103"/>
    </row>
    <row r="1163" spans="1:1">
      <c r="A1163" s="103"/>
    </row>
    <row r="1164" spans="1:1">
      <c r="A1164" s="103"/>
    </row>
    <row r="1165" spans="1:1">
      <c r="A1165" s="103"/>
    </row>
    <row r="1166" spans="1:1">
      <c r="A1166" s="103"/>
    </row>
    <row r="1167" spans="1:1">
      <c r="A1167" s="103"/>
    </row>
    <row r="1168" spans="1:1">
      <c r="A1168" s="103"/>
    </row>
    <row r="1169" spans="1:1">
      <c r="A1169" s="103"/>
    </row>
    <row r="1170" spans="1:1">
      <c r="A1170" s="103"/>
    </row>
    <row r="1171" spans="1:1">
      <c r="A1171" s="103"/>
    </row>
    <row r="1172" spans="1:1">
      <c r="A1172" s="103"/>
    </row>
    <row r="1173" spans="1:1">
      <c r="A1173" s="103"/>
    </row>
    <row r="1174" spans="1:1">
      <c r="A1174" s="103"/>
    </row>
    <row r="1175" spans="1:1">
      <c r="A1175" s="103"/>
    </row>
    <row r="1176" spans="1:1">
      <c r="A1176" s="103"/>
    </row>
    <row r="1177" spans="1:1">
      <c r="A1177" s="103"/>
    </row>
    <row r="1178" spans="1:1">
      <c r="A1178" s="103"/>
    </row>
    <row r="1179" spans="1:1">
      <c r="A1179" s="103"/>
    </row>
    <row r="1180" spans="1:1">
      <c r="A1180" s="103"/>
    </row>
    <row r="1181" spans="1:1">
      <c r="A1181" s="103"/>
    </row>
    <row r="1182" spans="1:1">
      <c r="A1182" s="103"/>
    </row>
    <row r="1183" spans="1:1">
      <c r="A1183" s="103"/>
    </row>
    <row r="1184" spans="1:1">
      <c r="A1184" s="103"/>
    </row>
    <row r="1185" spans="1:1">
      <c r="A1185" s="103"/>
    </row>
    <row r="1186" spans="1:1">
      <c r="A1186" s="103"/>
    </row>
    <row r="1187" spans="1:1">
      <c r="A1187" s="103"/>
    </row>
    <row r="1188" spans="1:1">
      <c r="A1188" s="103"/>
    </row>
    <row r="1189" spans="1:1">
      <c r="A1189" s="103"/>
    </row>
    <row r="1190" spans="1:1">
      <c r="A1190" s="103"/>
    </row>
    <row r="1191" spans="1:1">
      <c r="A1191" s="103"/>
    </row>
    <row r="1192" spans="1:1">
      <c r="A1192" s="103"/>
    </row>
    <row r="1193" spans="1:1">
      <c r="A1193" s="103"/>
    </row>
    <row r="1194" spans="1:1">
      <c r="A1194" s="103"/>
    </row>
    <row r="1195" spans="1:1">
      <c r="A1195" s="103"/>
    </row>
    <row r="1196" spans="1:1">
      <c r="A1196" s="103"/>
    </row>
    <row r="1197" spans="1:1">
      <c r="A1197" s="103"/>
    </row>
    <row r="1198" spans="1:1">
      <c r="A1198" s="103"/>
    </row>
    <row r="1199" spans="1:1">
      <c r="A1199" s="103"/>
    </row>
    <row r="1200" spans="1:1">
      <c r="A1200" s="103"/>
    </row>
    <row r="1201" spans="1:1">
      <c r="A1201" s="103"/>
    </row>
    <row r="1202" spans="1:1">
      <c r="A1202" s="103"/>
    </row>
    <row r="1203" spans="1:1">
      <c r="A1203" s="103"/>
    </row>
    <row r="1204" spans="1:1">
      <c r="A1204" s="103"/>
    </row>
    <row r="1205" spans="1:1">
      <c r="A1205" s="103"/>
    </row>
    <row r="1206" spans="1:1">
      <c r="A1206" s="103"/>
    </row>
    <row r="1207" spans="1:1">
      <c r="A1207" s="103"/>
    </row>
    <row r="1208" spans="1:1">
      <c r="A1208" s="103"/>
    </row>
    <row r="1209" spans="1:1">
      <c r="A1209" s="103"/>
    </row>
    <row r="1210" spans="1:1">
      <c r="A1210" s="103"/>
    </row>
    <row r="1211" spans="1:1">
      <c r="A1211" s="103"/>
    </row>
    <row r="1212" spans="1:1">
      <c r="A1212" s="103"/>
    </row>
    <row r="1213" spans="1:1">
      <c r="A1213" s="103"/>
    </row>
    <row r="1214" spans="1:1">
      <c r="A1214" s="103"/>
    </row>
    <row r="1215" spans="1:1">
      <c r="A1215" s="103"/>
    </row>
    <row r="1216" spans="1:1">
      <c r="A1216" s="103"/>
    </row>
    <row r="1217" spans="1:1">
      <c r="A1217" s="103"/>
    </row>
    <row r="1218" spans="1:1">
      <c r="A1218" s="103"/>
    </row>
    <row r="1219" spans="1:1">
      <c r="A1219" s="103"/>
    </row>
    <row r="1220" spans="1:1">
      <c r="A1220" s="103"/>
    </row>
    <row r="1221" spans="1:1">
      <c r="A1221" s="103"/>
    </row>
    <row r="1222" spans="1:1">
      <c r="A1222" s="103"/>
    </row>
    <row r="1223" spans="1:1">
      <c r="A1223" s="103"/>
    </row>
    <row r="1224" spans="1:1">
      <c r="A1224" s="103"/>
    </row>
    <row r="1225" spans="1:1">
      <c r="A1225" s="103"/>
    </row>
    <row r="1226" spans="1:1">
      <c r="A1226" s="103"/>
    </row>
    <row r="1227" spans="1:1">
      <c r="A1227" s="103"/>
    </row>
    <row r="1228" spans="1:1">
      <c r="A1228" s="103"/>
    </row>
    <row r="1229" spans="1:1">
      <c r="A1229" s="103"/>
    </row>
    <row r="1230" spans="1:1">
      <c r="A1230" s="103"/>
    </row>
    <row r="1231" spans="1:1">
      <c r="A1231" s="103"/>
    </row>
    <row r="1232" spans="1:1">
      <c r="A1232" s="103"/>
    </row>
    <row r="1233" spans="1:1">
      <c r="A1233" s="103"/>
    </row>
    <row r="1234" spans="1:1">
      <c r="A1234" s="103"/>
    </row>
    <row r="1235" spans="1:1">
      <c r="A1235" s="103"/>
    </row>
    <row r="1236" spans="1:1">
      <c r="A1236" s="103"/>
    </row>
    <row r="1237" spans="1:1">
      <c r="A1237" s="103"/>
    </row>
    <row r="1238" spans="1:1">
      <c r="A1238" s="103"/>
    </row>
    <row r="1239" spans="1:1">
      <c r="A1239" s="103"/>
    </row>
    <row r="1240" spans="1:1">
      <c r="A1240" s="103"/>
    </row>
    <row r="1241" spans="1:1">
      <c r="A1241" s="103"/>
    </row>
    <row r="1242" spans="1:1">
      <c r="A1242" s="103"/>
    </row>
    <row r="1243" spans="1:1">
      <c r="A1243" s="103"/>
    </row>
    <row r="1244" spans="1:1">
      <c r="A1244" s="103"/>
    </row>
    <row r="1245" spans="1:1">
      <c r="A1245" s="103"/>
    </row>
    <row r="1246" spans="1:1">
      <c r="A1246" s="103"/>
    </row>
    <row r="1247" spans="1:1">
      <c r="A1247" s="103"/>
    </row>
    <row r="1248" spans="1:1">
      <c r="A1248" s="103"/>
    </row>
    <row r="1249" spans="1:1">
      <c r="A1249" s="103"/>
    </row>
    <row r="1250" spans="1:1">
      <c r="A1250" s="103"/>
    </row>
    <row r="1251" spans="1:1">
      <c r="A1251" s="103"/>
    </row>
    <row r="1252" spans="1:1">
      <c r="A1252" s="103"/>
    </row>
    <row r="1253" spans="1:1">
      <c r="A1253" s="103"/>
    </row>
    <row r="1254" spans="1:1">
      <c r="A1254" s="103"/>
    </row>
    <row r="1255" spans="1:1">
      <c r="A1255" s="103"/>
    </row>
    <row r="1256" spans="1:1">
      <c r="A1256" s="103"/>
    </row>
    <row r="1257" spans="1:1">
      <c r="A1257" s="103"/>
    </row>
    <row r="1258" spans="1:1">
      <c r="A1258" s="103"/>
    </row>
    <row r="1259" spans="1:1">
      <c r="A1259" s="103"/>
    </row>
    <row r="1260" spans="1:1">
      <c r="A1260" s="103"/>
    </row>
    <row r="1261" spans="1:1">
      <c r="A1261" s="103"/>
    </row>
    <row r="1262" spans="1:1">
      <c r="A1262" s="103"/>
    </row>
    <row r="1263" spans="1:1">
      <c r="A1263" s="103"/>
    </row>
    <row r="1264" spans="1:1">
      <c r="A1264" s="103"/>
    </row>
    <row r="1265" spans="1:1">
      <c r="A1265" s="103"/>
    </row>
    <row r="1266" spans="1:1">
      <c r="A1266" s="103"/>
    </row>
    <row r="1267" spans="1:1">
      <c r="A1267" s="103"/>
    </row>
    <row r="1268" spans="1:1">
      <c r="A1268" s="103"/>
    </row>
    <row r="1269" spans="1:1">
      <c r="A1269" s="103"/>
    </row>
    <row r="1270" spans="1:1">
      <c r="A1270" s="103"/>
    </row>
    <row r="1271" spans="1:1">
      <c r="A1271" s="103"/>
    </row>
    <row r="1272" spans="1:1">
      <c r="A1272" s="103"/>
    </row>
    <row r="1273" spans="1:1">
      <c r="A1273" s="103"/>
    </row>
    <row r="1274" spans="1:1">
      <c r="A1274" s="103"/>
    </row>
    <row r="1275" spans="1:1">
      <c r="A1275" s="103"/>
    </row>
    <row r="1276" spans="1:1">
      <c r="A1276" s="103"/>
    </row>
    <row r="1277" spans="1:1">
      <c r="A1277" s="103"/>
    </row>
    <row r="1278" spans="1:1">
      <c r="A1278" s="103"/>
    </row>
    <row r="1279" spans="1:1">
      <c r="A1279" s="103"/>
    </row>
    <row r="1280" spans="1:1">
      <c r="A1280" s="103"/>
    </row>
    <row r="1281" spans="1:1">
      <c r="A1281" s="103"/>
    </row>
    <row r="1282" spans="1:1">
      <c r="A1282" s="103"/>
    </row>
    <row r="1283" spans="1:1">
      <c r="A1283" s="103"/>
    </row>
    <row r="1284" spans="1:1">
      <c r="A1284" s="103"/>
    </row>
    <row r="1285" spans="1:1">
      <c r="A1285" s="103"/>
    </row>
    <row r="1286" spans="1:1">
      <c r="A1286" s="103"/>
    </row>
    <row r="1287" spans="1:1">
      <c r="A1287" s="103"/>
    </row>
    <row r="1288" spans="1:1">
      <c r="A1288" s="103"/>
    </row>
    <row r="1289" spans="1:1">
      <c r="A1289" s="103"/>
    </row>
    <row r="1290" spans="1:1">
      <c r="A1290" s="103"/>
    </row>
    <row r="1291" spans="1:1">
      <c r="A1291" s="103"/>
    </row>
    <row r="1292" spans="1:1">
      <c r="A1292" s="103"/>
    </row>
    <row r="1293" spans="1:1">
      <c r="A1293" s="103"/>
    </row>
    <row r="1294" spans="1:1">
      <c r="A1294" s="103"/>
    </row>
    <row r="1295" spans="1:1">
      <c r="A1295" s="103"/>
    </row>
    <row r="1296" spans="1:1">
      <c r="A1296" s="103"/>
    </row>
    <row r="1297" spans="1:1">
      <c r="A1297" s="103"/>
    </row>
    <row r="1298" spans="1:1">
      <c r="A1298" s="103"/>
    </row>
    <row r="1299" spans="1:1">
      <c r="A1299" s="103"/>
    </row>
    <row r="1300" spans="1:1">
      <c r="A1300" s="103"/>
    </row>
    <row r="1301" spans="1:1">
      <c r="A1301" s="103"/>
    </row>
    <row r="1302" spans="1:1">
      <c r="A1302" s="103"/>
    </row>
    <row r="1303" spans="1:1">
      <c r="A1303" s="103"/>
    </row>
    <row r="1304" spans="1:1">
      <c r="A1304" s="103"/>
    </row>
    <row r="1305" spans="1:1">
      <c r="A1305" s="103"/>
    </row>
    <row r="1306" spans="1:1">
      <c r="A1306" s="103"/>
    </row>
    <row r="1307" spans="1:1">
      <c r="A1307" s="103"/>
    </row>
    <row r="1308" spans="1:1">
      <c r="A1308" s="103"/>
    </row>
    <row r="1309" spans="1:1">
      <c r="A1309" s="103"/>
    </row>
    <row r="1310" spans="1:1">
      <c r="A1310" s="103"/>
    </row>
    <row r="1311" spans="1:1">
      <c r="A1311" s="103"/>
    </row>
    <row r="1312" spans="1:1">
      <c r="A1312" s="103"/>
    </row>
    <row r="1313" spans="1:1">
      <c r="A1313" s="103"/>
    </row>
    <row r="1314" spans="1:1">
      <c r="A1314" s="103"/>
    </row>
    <row r="1315" spans="1:1">
      <c r="A1315" s="103"/>
    </row>
    <row r="1316" spans="1:1">
      <c r="A1316" s="103"/>
    </row>
    <row r="1317" spans="1:1">
      <c r="A1317" s="103"/>
    </row>
    <row r="1318" spans="1:1">
      <c r="A1318" s="103"/>
    </row>
    <row r="1319" spans="1:1">
      <c r="A1319" s="103"/>
    </row>
    <row r="1320" spans="1:1">
      <c r="A1320" s="103"/>
    </row>
    <row r="1321" spans="1:1">
      <c r="A1321" s="103"/>
    </row>
    <row r="1322" spans="1:1">
      <c r="A1322" s="103"/>
    </row>
    <row r="1323" spans="1:1">
      <c r="A1323" s="103"/>
    </row>
    <row r="1324" spans="1:1">
      <c r="A1324" s="103"/>
    </row>
    <row r="1325" spans="1:1">
      <c r="A1325" s="103"/>
    </row>
    <row r="1326" spans="1:1">
      <c r="A1326" s="103"/>
    </row>
    <row r="1327" spans="1:1">
      <c r="A1327" s="103"/>
    </row>
    <row r="1328" spans="1:1">
      <c r="A1328" s="103"/>
    </row>
    <row r="1329" spans="1:1">
      <c r="A1329" s="103"/>
    </row>
    <row r="1330" spans="1:1">
      <c r="A1330" s="103"/>
    </row>
    <row r="1331" spans="1:1">
      <c r="A1331" s="103"/>
    </row>
    <row r="1332" spans="1:1">
      <c r="A1332" s="103"/>
    </row>
    <row r="1333" spans="1:1">
      <c r="A1333" s="103"/>
    </row>
    <row r="1334" spans="1:1">
      <c r="A1334" s="103"/>
    </row>
    <row r="1335" spans="1:1">
      <c r="A1335" s="103"/>
    </row>
    <row r="1336" spans="1:1">
      <c r="A1336" s="103"/>
    </row>
    <row r="1337" spans="1:1">
      <c r="A1337" s="103"/>
    </row>
    <row r="1338" spans="1:1">
      <c r="A1338" s="103"/>
    </row>
    <row r="1339" spans="1:1">
      <c r="A1339" s="103"/>
    </row>
    <row r="1340" spans="1:1">
      <c r="A1340" s="103"/>
    </row>
    <row r="1341" spans="1:1">
      <c r="A1341" s="103"/>
    </row>
    <row r="1342" spans="1:1">
      <c r="A1342" s="103"/>
    </row>
    <row r="1343" spans="1:1">
      <c r="A1343" s="103"/>
    </row>
    <row r="1344" spans="1:1">
      <c r="A1344" s="103"/>
    </row>
    <row r="1345" spans="1:1">
      <c r="A1345" s="103"/>
    </row>
    <row r="1346" spans="1:1">
      <c r="A1346" s="103"/>
    </row>
    <row r="1347" spans="1:1">
      <c r="A1347" s="103"/>
    </row>
    <row r="1348" spans="1:1">
      <c r="A1348" s="103"/>
    </row>
    <row r="1349" spans="1:1">
      <c r="A1349" s="103"/>
    </row>
    <row r="1350" spans="1:1">
      <c r="A1350" s="103"/>
    </row>
    <row r="1351" spans="1:1">
      <c r="A1351" s="103"/>
    </row>
    <row r="1352" spans="1:1">
      <c r="A1352" s="103"/>
    </row>
    <row r="1353" spans="1:1">
      <c r="A1353" s="103"/>
    </row>
    <row r="1354" spans="1:1">
      <c r="A1354" s="103"/>
    </row>
    <row r="1355" spans="1:1">
      <c r="A1355" s="103"/>
    </row>
    <row r="1356" spans="1:1">
      <c r="A1356" s="103"/>
    </row>
    <row r="1357" spans="1:1">
      <c r="A1357" s="103"/>
    </row>
    <row r="1358" spans="1:1">
      <c r="A1358" s="103"/>
    </row>
    <row r="1359" spans="1:1">
      <c r="A1359" s="103"/>
    </row>
    <row r="1360" spans="1:1">
      <c r="A1360" s="103"/>
    </row>
    <row r="1361" spans="1:1">
      <c r="A1361" s="103"/>
    </row>
    <row r="1362" spans="1:1">
      <c r="A1362" s="103"/>
    </row>
    <row r="1363" spans="1:1">
      <c r="A1363" s="103"/>
    </row>
    <row r="1364" spans="1:1">
      <c r="A1364" s="103"/>
    </row>
    <row r="1365" spans="1:1">
      <c r="A1365" s="103"/>
    </row>
    <row r="1366" spans="1:1">
      <c r="A1366" s="103"/>
    </row>
    <row r="1367" spans="1:1">
      <c r="A1367" s="103"/>
    </row>
    <row r="1368" spans="1:1">
      <c r="A1368" s="103"/>
    </row>
    <row r="1369" spans="1:1">
      <c r="A1369" s="103"/>
    </row>
    <row r="1370" spans="1:1">
      <c r="A1370" s="103"/>
    </row>
    <row r="1371" spans="1:1">
      <c r="A1371" s="103"/>
    </row>
    <row r="1372" spans="1:1">
      <c r="A1372" s="103"/>
    </row>
    <row r="1373" spans="1:1">
      <c r="A1373" s="103"/>
    </row>
    <row r="1374" spans="1:1">
      <c r="A1374" s="103"/>
    </row>
    <row r="1375" spans="1:1">
      <c r="A1375" s="103"/>
    </row>
    <row r="1376" spans="1:1">
      <c r="A1376" s="103"/>
    </row>
    <row r="1377" spans="1:1">
      <c r="A1377" s="103"/>
    </row>
    <row r="1378" spans="1:1">
      <c r="A1378" s="103"/>
    </row>
    <row r="1379" spans="1:1">
      <c r="A1379" s="103"/>
    </row>
    <row r="1380" spans="1:1">
      <c r="A1380" s="103"/>
    </row>
    <row r="1381" spans="1:1">
      <c r="A1381" s="103"/>
    </row>
    <row r="1382" spans="1:1">
      <c r="A1382" s="103"/>
    </row>
    <row r="1383" spans="1:1">
      <c r="A1383" s="103"/>
    </row>
    <row r="1384" spans="1:1">
      <c r="A1384" s="103"/>
    </row>
    <row r="1385" spans="1:1">
      <c r="A1385" s="103"/>
    </row>
    <row r="1386" spans="1:1">
      <c r="A1386" s="103"/>
    </row>
    <row r="1387" spans="1:1">
      <c r="A1387" s="103"/>
    </row>
    <row r="1388" spans="1:1">
      <c r="A1388" s="103"/>
    </row>
    <row r="1389" spans="1:1">
      <c r="A1389" s="103"/>
    </row>
    <row r="1390" spans="1:1">
      <c r="A1390" s="103"/>
    </row>
    <row r="1391" spans="1:1">
      <c r="A1391" s="103"/>
    </row>
    <row r="1392" spans="1:1">
      <c r="A1392" s="103"/>
    </row>
    <row r="1393" spans="1:1">
      <c r="A1393" s="103"/>
    </row>
    <row r="1394" spans="1:1">
      <c r="A1394" s="103"/>
    </row>
    <row r="1395" spans="1:1">
      <c r="A1395" s="103"/>
    </row>
    <row r="1396" spans="1:1">
      <c r="A1396" s="103"/>
    </row>
    <row r="1397" spans="1:1">
      <c r="A1397" s="103"/>
    </row>
    <row r="1398" spans="1:1">
      <c r="A1398" s="103"/>
    </row>
    <row r="1399" spans="1:1">
      <c r="A1399" s="103"/>
    </row>
    <row r="1400" spans="1:1">
      <c r="A1400" s="103"/>
    </row>
    <row r="1401" spans="1:1">
      <c r="A1401" s="103"/>
    </row>
    <row r="1402" spans="1:1">
      <c r="A1402" s="103"/>
    </row>
    <row r="1403" spans="1:1">
      <c r="A1403" s="103"/>
    </row>
    <row r="1404" spans="1:1">
      <c r="A1404" s="103"/>
    </row>
    <row r="1405" spans="1:1">
      <c r="A1405" s="103"/>
    </row>
    <row r="1406" spans="1:1">
      <c r="A1406" s="103"/>
    </row>
    <row r="1407" spans="1:1">
      <c r="A1407" s="103"/>
    </row>
    <row r="1408" spans="1:1">
      <c r="A1408" s="103"/>
    </row>
    <row r="1409" spans="1:1">
      <c r="A1409" s="103"/>
    </row>
    <row r="1410" spans="1:1">
      <c r="A1410" s="103"/>
    </row>
    <row r="1411" spans="1:1">
      <c r="A1411" s="103"/>
    </row>
    <row r="1412" spans="1:1">
      <c r="A1412" s="103"/>
    </row>
    <row r="1413" spans="1:1">
      <c r="A1413" s="103"/>
    </row>
    <row r="1414" spans="1:1">
      <c r="A1414" s="103"/>
    </row>
    <row r="1415" spans="1:1">
      <c r="A1415" s="103"/>
    </row>
    <row r="1416" spans="1:1">
      <c r="A1416" s="103"/>
    </row>
    <row r="1417" spans="1:1">
      <c r="A1417" s="103"/>
    </row>
    <row r="1418" spans="1:1">
      <c r="A1418" s="103"/>
    </row>
    <row r="1419" spans="1:1">
      <c r="A1419" s="103"/>
    </row>
    <row r="1420" spans="1:1">
      <c r="A1420" s="103"/>
    </row>
    <row r="1421" spans="1:1">
      <c r="A1421" s="103"/>
    </row>
    <row r="1422" spans="1:1">
      <c r="A1422" s="103"/>
    </row>
    <row r="1423" spans="1:1">
      <c r="A1423" s="103"/>
    </row>
    <row r="1424" spans="1:1">
      <c r="A1424" s="103"/>
    </row>
    <row r="1425" spans="1:1">
      <c r="A1425" s="103"/>
    </row>
    <row r="1426" spans="1:1">
      <c r="A1426" s="103"/>
    </row>
    <row r="1427" spans="1:1">
      <c r="A1427" s="103"/>
    </row>
    <row r="1428" spans="1:1">
      <c r="A1428" s="103"/>
    </row>
    <row r="1429" spans="1:1">
      <c r="A1429" s="103"/>
    </row>
    <row r="1430" spans="1:1">
      <c r="A1430" s="103"/>
    </row>
    <row r="1431" spans="1:1">
      <c r="A1431" s="103"/>
    </row>
    <row r="1432" spans="1:1">
      <c r="A1432" s="103"/>
    </row>
    <row r="1433" spans="1:1">
      <c r="A1433" s="103"/>
    </row>
    <row r="1434" spans="1:1">
      <c r="A1434" s="103"/>
    </row>
    <row r="1435" spans="1:1">
      <c r="A1435" s="103"/>
    </row>
    <row r="1436" spans="1:1">
      <c r="A1436" s="103"/>
    </row>
    <row r="1437" spans="1:1">
      <c r="A1437" s="103"/>
    </row>
    <row r="1438" spans="1:1">
      <c r="A1438" s="103"/>
    </row>
    <row r="1439" spans="1:1">
      <c r="A1439" s="103"/>
    </row>
    <row r="1440" spans="1:1">
      <c r="A1440" s="103"/>
    </row>
    <row r="1441" spans="1:1">
      <c r="A1441" s="103"/>
    </row>
    <row r="1442" spans="1:1">
      <c r="A1442" s="103"/>
    </row>
    <row r="1443" spans="1:1">
      <c r="A1443" s="103"/>
    </row>
    <row r="1444" spans="1:1">
      <c r="A1444" s="103"/>
    </row>
    <row r="1445" spans="1:1">
      <c r="A1445" s="103"/>
    </row>
    <row r="1446" spans="1:1">
      <c r="A1446" s="103"/>
    </row>
    <row r="1447" spans="1:1">
      <c r="A1447" s="103"/>
    </row>
    <row r="1448" spans="1:1">
      <c r="A1448" s="103"/>
    </row>
    <row r="1449" spans="1:1">
      <c r="A1449" s="103"/>
    </row>
    <row r="1450" spans="1:1">
      <c r="A1450" s="103"/>
    </row>
    <row r="1451" spans="1:1">
      <c r="A1451" s="103"/>
    </row>
    <row r="1452" spans="1:1">
      <c r="A1452" s="103"/>
    </row>
    <row r="1453" spans="1:1">
      <c r="A1453" s="103"/>
    </row>
    <row r="1454" spans="1:1">
      <c r="A1454" s="103"/>
    </row>
    <row r="1455" spans="1:1">
      <c r="A1455" s="103"/>
    </row>
    <row r="1456" spans="1:1">
      <c r="A1456" s="103"/>
    </row>
    <row r="1457" spans="1:1">
      <c r="A1457" s="103"/>
    </row>
    <row r="1458" spans="1:1">
      <c r="A1458" s="103"/>
    </row>
    <row r="1459" spans="1:1">
      <c r="A1459" s="103"/>
    </row>
    <row r="1460" spans="1:1">
      <c r="A1460" s="103"/>
    </row>
    <row r="1461" spans="1:1">
      <c r="A1461" s="103"/>
    </row>
    <row r="1462" spans="1:1">
      <c r="A1462" s="103"/>
    </row>
    <row r="1463" spans="1:1">
      <c r="A1463" s="103"/>
    </row>
    <row r="1464" spans="1:1">
      <c r="A1464" s="103"/>
    </row>
    <row r="1465" spans="1:1">
      <c r="A1465" s="103"/>
    </row>
    <row r="1466" spans="1:1">
      <c r="A1466" s="103"/>
    </row>
    <row r="1467" spans="1:1">
      <c r="A1467" s="103"/>
    </row>
    <row r="1468" spans="1:1">
      <c r="A1468" s="103"/>
    </row>
    <row r="1469" spans="1:1">
      <c r="A1469" s="103"/>
    </row>
    <row r="1470" spans="1:1">
      <c r="A1470" s="103"/>
    </row>
    <row r="1471" spans="1:1">
      <c r="A1471" s="103"/>
    </row>
    <row r="1472" spans="1:1">
      <c r="A1472" s="103"/>
    </row>
    <row r="1473" spans="1:1">
      <c r="A1473" s="103"/>
    </row>
    <row r="1474" spans="1:1">
      <c r="A1474" s="103"/>
    </row>
    <row r="1475" spans="1:1">
      <c r="A1475" s="103"/>
    </row>
    <row r="1476" spans="1:1">
      <c r="A1476" s="103"/>
    </row>
    <row r="1477" spans="1:1">
      <c r="A1477" s="103"/>
    </row>
    <row r="1478" spans="1:1">
      <c r="A1478" s="103"/>
    </row>
    <row r="1479" spans="1:1">
      <c r="A1479" s="103"/>
    </row>
    <row r="1480" spans="1:1">
      <c r="A1480" s="103"/>
    </row>
    <row r="1481" spans="1:1">
      <c r="A1481" s="103"/>
    </row>
    <row r="1482" spans="1:1">
      <c r="A1482" s="103"/>
    </row>
    <row r="1483" spans="1:1">
      <c r="A1483" s="103"/>
    </row>
    <row r="1484" spans="1:1">
      <c r="A1484" s="103"/>
    </row>
    <row r="1485" spans="1:1">
      <c r="A1485" s="103"/>
    </row>
    <row r="1486" spans="1:1">
      <c r="A1486" s="103"/>
    </row>
    <row r="1487" spans="1:1">
      <c r="A1487" s="103"/>
    </row>
    <row r="1488" spans="1:1">
      <c r="A1488" s="103"/>
    </row>
    <row r="1489" spans="1:1">
      <c r="A1489" s="103"/>
    </row>
    <row r="1490" spans="1:1">
      <c r="A1490" s="103"/>
    </row>
    <row r="1491" spans="1:1">
      <c r="A1491" s="103"/>
    </row>
    <row r="1492" spans="1:1">
      <c r="A1492" s="103"/>
    </row>
    <row r="1493" spans="1:1">
      <c r="A1493" s="103"/>
    </row>
    <row r="1494" spans="1:1">
      <c r="A1494" s="103"/>
    </row>
    <row r="1495" spans="1:1">
      <c r="A1495" s="103"/>
    </row>
    <row r="1496" spans="1:1">
      <c r="A1496" s="103"/>
    </row>
    <row r="1497" spans="1:1">
      <c r="A1497" s="103"/>
    </row>
    <row r="1498" spans="1:1">
      <c r="A1498" s="103"/>
    </row>
    <row r="1499" spans="1:1">
      <c r="A1499" s="103"/>
    </row>
    <row r="1500" spans="1:1">
      <c r="A1500" s="103"/>
    </row>
    <row r="1501" spans="1:1">
      <c r="A1501" s="103"/>
    </row>
    <row r="1502" spans="1:1">
      <c r="A1502" s="103"/>
    </row>
    <row r="1503" spans="1:1">
      <c r="A1503" s="103"/>
    </row>
    <row r="1504" spans="1:1">
      <c r="A1504" s="103"/>
    </row>
    <row r="1505" spans="1:1">
      <c r="A1505" s="103"/>
    </row>
    <row r="1506" spans="1:1">
      <c r="A1506" s="103"/>
    </row>
    <row r="1507" spans="1:1">
      <c r="A1507" s="103"/>
    </row>
    <row r="1508" spans="1:1">
      <c r="A1508" s="103"/>
    </row>
    <row r="1509" spans="1:1">
      <c r="A1509" s="103"/>
    </row>
    <row r="1510" spans="1:1">
      <c r="A1510" s="103"/>
    </row>
    <row r="1511" spans="1:1">
      <c r="A1511" s="103"/>
    </row>
    <row r="1512" spans="1:1">
      <c r="A1512" s="103"/>
    </row>
    <row r="1513" spans="1:1">
      <c r="A1513" s="103"/>
    </row>
    <row r="1514" spans="1:1">
      <c r="A1514" s="103"/>
    </row>
    <row r="1515" spans="1:1">
      <c r="A1515" s="103"/>
    </row>
    <row r="1516" spans="1:1">
      <c r="A1516" s="103"/>
    </row>
    <row r="1517" spans="1:1">
      <c r="A1517" s="103"/>
    </row>
    <row r="1518" spans="1:1">
      <c r="A1518" s="103"/>
    </row>
  </sheetData>
  <mergeCells count="13">
    <mergeCell ref="H4:J4"/>
    <mergeCell ref="H32:I32"/>
    <mergeCell ref="H74:I74"/>
    <mergeCell ref="A30:G31"/>
    <mergeCell ref="A1:G1"/>
    <mergeCell ref="A2:G3"/>
    <mergeCell ref="B4:C4"/>
    <mergeCell ref="E4:F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2023-11-28T08:41:23Z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