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ofnamibia-my.sharepoint.com/personal/nda928_bon_com_na/Documents/Desktop/"/>
    </mc:Choice>
  </mc:AlternateContent>
  <xr:revisionPtr revIDLastSave="248" documentId="13_ncr:1_{43B90C14-166A-4772-B339-74B1339EDCAC}" xr6:coauthVersionLast="47" xr6:coauthVersionMax="47" xr10:uidLastSave="{E541748E-8922-4994-AAA7-9CAFFA96F53E}"/>
  <bookViews>
    <workbookView xWindow="-108" yWindow="-108" windowWidth="23256" windowHeight="12576" firstSheet="1" activeTab="3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38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5" hidden="1">{#N/A,#N/A,FALSE,"BANKS"}</definedName>
    <definedName name="wrn.BANKS." hidden="1">{#N/A,#N/A,FALSE,"BANKS"}</definedName>
    <definedName name="wrn.BOP." localSheetId="5" hidden="1">{#N/A,#N/A,FALSE,"BOP"}</definedName>
    <definedName name="wrn.BOP." hidden="1">{#N/A,#N/A,FALSE,"BOP"}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5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hidden="1">{#N/A,#N/A,FALSE,"DEPO"}</definedName>
    <definedName name="wrn.EXCISE." localSheetId="5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5" hidden="1">{#N/A,#N/A,FALSE,"INTERST"}</definedName>
    <definedName name="wrn.INTERST." hidden="1">{#N/A,#N/A,FALSE,"INTERST"}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5" hidden="1">{"MONA",#N/A,FALSE,"S"}</definedName>
    <definedName name="wrn.MONA." hidden="1">{"MONA",#N/A,FALSE,"S"}</definedName>
    <definedName name="wrn.MS." localSheetId="5" hidden="1">{#N/A,#N/A,FALSE,"MS"}</definedName>
    <definedName name="wrn.MS." hidden="1">{#N/A,#N/A,FALSE,"MS"}</definedName>
    <definedName name="wrn.NBG." localSheetId="5" hidden="1">{#N/A,#N/A,FALSE,"NBG"}</definedName>
    <definedName name="wrn.NBG." hidden="1">{#N/A,#N/A,FALSE,"NBG"}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5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hidden="1">{#N/A,#N/A,FALSE,"REVSHARE"}</definedName>
    <definedName name="wrn.STATE." localSheetId="5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hidden="1">{#N/A,#N/A,FALSE,"WAGES"}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3" i="37" l="1"/>
  <c r="C33" i="37"/>
  <c r="D33" i="37"/>
  <c r="H33" i="37"/>
  <c r="I33" i="37"/>
  <c r="J33" i="37"/>
  <c r="B75" i="37"/>
  <c r="C75" i="37"/>
  <c r="D75" i="37"/>
  <c r="H75" i="37"/>
  <c r="I75" i="37"/>
  <c r="J75" i="37"/>
  <c r="B21" i="36"/>
  <c r="C21" i="36"/>
  <c r="D21" i="36"/>
  <c r="H21" i="36"/>
  <c r="I21" i="36"/>
  <c r="J21" i="36"/>
  <c r="B31" i="36"/>
  <c r="C31" i="36"/>
  <c r="D31" i="36"/>
  <c r="H31" i="36"/>
  <c r="I31" i="36"/>
  <c r="J31" i="36"/>
  <c r="B14" i="4"/>
  <c r="B28" i="4"/>
  <c r="B26" i="4"/>
  <c r="B24" i="4"/>
  <c r="B22" i="4"/>
  <c r="C22" i="4"/>
  <c r="C24" i="4"/>
  <c r="C26" i="4"/>
  <c r="C28" i="4"/>
  <c r="B20" i="36"/>
  <c r="H20" i="36"/>
  <c r="B30" i="36"/>
  <c r="H30" i="36"/>
  <c r="H74" i="37"/>
  <c r="B74" i="37"/>
  <c r="B32" i="37"/>
  <c r="H32" i="37"/>
  <c r="B30" i="4"/>
  <c r="B19" i="4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<sst xmlns="http://schemas.openxmlformats.org/spreadsheetml/2006/main" count="325" uniqueCount="128">
  <si>
    <t xml:space="preserve">Monetary and Financial Statistics </t>
  </si>
  <si>
    <t>Determinants of Money Supply</t>
  </si>
  <si>
    <t>N$ Million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</si>
  <si>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</si>
  <si>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</si>
  <si>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</si>
  <si>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</si>
  <si>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</si>
  <si>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</si>
  <si>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</si>
  <si>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</si>
  <si>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</si>
  <si>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</si>
  <si>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</si>
  <si>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</si>
  <si>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</si>
  <si>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</si>
  <si>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</si>
  <si>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</si>
  <si>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 xml:space="preserve">Components of Money Supply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</si>
  <si>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</si>
  <si>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</si>
  <si>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</si>
  <si>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</si>
  <si>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</si>
  <si>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</si>
  <si>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</si>
  <si>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</si>
  <si>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</si>
  <si>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</si>
  <si>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</si>
  <si>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</si>
  <si>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</si>
  <si>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</si>
  <si>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</si>
  <si>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</si>
  <si>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</si>
  <si>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</si>
  <si>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</si>
  <si>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Overdrafts</t>
  </si>
  <si>
    <t>Claims on non-resident private sector</t>
  </si>
  <si>
    <t>Monetary and Financial Statistics</t>
  </si>
  <si>
    <t xml:space="preserve">Determinants of Money Supply </t>
  </si>
  <si>
    <t>Annual percentage change</t>
  </si>
  <si>
    <t xml:space="preserve">Claims on Private Sector </t>
  </si>
  <si>
    <t>Components of Money Supply</t>
  </si>
  <si>
    <t xml:space="preserve">Instalment and Leasing </t>
  </si>
  <si>
    <t>Other resident sectors (Households)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</si>
  <si>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</si>
  <si>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</si>
  <si>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</si>
  <si>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</si>
  <si>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</si>
  <si>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</si>
  <si>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</si>
  <si>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</si>
  <si>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</si>
  <si>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 xml:space="preserve">   International reserves</t>
  </si>
  <si>
    <t xml:space="preserve">   Change in reserves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</si>
  <si>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</si>
  <si>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</si>
  <si>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</si>
  <si>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</si>
  <si>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</si>
  <si>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</si>
  <si>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</si>
  <si>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</si>
  <si>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</si>
  <si>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</si>
  <si>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</si>
  <si>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</si>
  <si>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</si>
  <si>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</si>
  <si>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</si>
  <si>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</si>
  <si>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 xml:space="preserve">Central Bank 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</si>
  <si>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</si>
  <si>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</si>
  <si>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</si>
  <si>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</si>
  <si>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</si>
  <si>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</si>
  <si>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</si>
  <si>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</si>
  <si>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</si>
  <si>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</si>
  <si>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</si>
  <si>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</si>
  <si>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</si>
  <si>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</si>
  <si>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</si>
  <si>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</si>
  <si>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Shares and other eruity</t>
  </si>
  <si>
    <t>Liabilities to non-residents</t>
  </si>
  <si>
    <t>Other Liabilities e.g OFCs</t>
  </si>
  <si>
    <t xml:space="preserve">Other Items Net </t>
  </si>
  <si>
    <t>Other Depository Corporations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</si>
  <si>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</si>
  <si>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</si>
  <si>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</si>
  <si>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</si>
  <si>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</si>
  <si>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</si>
  <si>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</si>
  <si>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</si>
  <si>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</si>
  <si>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</si>
  <si>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</si>
  <si>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</si>
  <si>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</si>
  <si>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</si>
  <si>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</si>
  <si>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</si>
  <si>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</si>
  <si>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</si>
  <si>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</si>
  <si>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</si>
  <si>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</si>
  <si>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</si>
  <si>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</si>
  <si>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</si>
  <si>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</si>
  <si>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</si>
  <si>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</si>
  <si>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Central Bank</t>
  </si>
  <si>
    <t xml:space="preserve"> (N$ Million)</t>
  </si>
  <si>
    <t>Shares and eruity</t>
  </si>
  <si>
    <t xml:space="preserve">Depository Corporations Survey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</si>
</sst>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.00_);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&quot;£&quot;#,##0;[Red]\-&quot;£&quot;#,##0"/>
    <numFmt numFmtId="170" formatCode="_-&quot;£&quot;* #,##0.00_-;\-&quot;£&quot;* #,##0.00_-;_-&quot;£&quot;* &quot;-&quot;??_-;_-@_-"/>
    <numFmt numFmtId="171" formatCode="_ * #,##0.00_ ;_ * \-#,##0.00_ ;_ * &quot;-&quot;??_ ;_ @_ "/>
    <numFmt numFmtId="172" formatCode="[$-409]mmm\-yy;@"/>
    <numFmt numFmtId="173" formatCode="#,##0.0"/>
    <numFmt numFmtId="174" formatCode="_-[$€-2]* #,##0.00_-;\-[$€-2]* #,##0.00_-;_-[$€-2]* &quot;-&quot;??_-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  <numFmt numFmtId="182" formatCode="0.0"/>
    <numFmt numFmtId="183" formatCode="#,##0.0_);\(#,##0.0\)"/>
    <numFmt numFmtId="184" formatCode="_(* #,##0.0_);_(* \(#,##0.0\);_(* &quot;-&quot;??_);_(@_)"/>
    <numFmt numFmtId="185" formatCode="_ * #,##0.0_ ;_ * \-#,##0.0_ ;_ * &quot;-&quot;??_ ;_ @_ "/>
    <numFmt numFmtId="186" formatCode="0.0000"/>
    <numFmt numFmtId="187" formatCode="_-* #,##0.00\ _€_-;\-* #,##0.00\ _€_-;_-* &quot;-&quot;??\ _€_-;_-@_-"/>
    <numFmt numFmtId="188" formatCode="[$-816]dd/mmm/yy;@"/>
    <numFmt numFmtId="189" formatCode="0.000000000000"/>
    <numFmt numFmtId="190" formatCode="_(* #,##0_);_(* \(#,##0\);_(* &quot;-&quot;??_);_(@_)"/>
  </numFmts>
  <fonts count="1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Comic Sans MS"/>
      <family val="4"/>
    </font>
    <font>
      <sz val="9"/>
      <color rgb="FF000000"/>
      <name val="Segoe UI"/>
      <family val="2"/>
    </font>
    <font>
      <sz val="8"/>
      <color theme="1" tint="4.9989318521683403E-2"/>
      <name val="Comic Sans MS"/>
      <family val="4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49">
    <xf numFmtId="0" fontId="0" fillId="0" borderId="0"/>
    <xf numFmtId="0" fontId="44" fillId="0" borderId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2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92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2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92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2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92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2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92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2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92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2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92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92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92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2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92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2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92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2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92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2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92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2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92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9" fontId="6" fillId="0" borderId="0" applyFont="0" applyFill="0" applyBorder="0" applyAlignment="0" applyProtection="0"/>
    <xf numFmtId="0" fontId="93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3" fillId="43" borderId="0" applyNumberFormat="0" applyBorder="0" applyAlignment="0" applyProtection="0"/>
    <xf numFmtId="0" fontId="93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3" fillId="44" borderId="0" applyNumberFormat="0" applyBorder="0" applyAlignment="0" applyProtection="0"/>
    <xf numFmtId="0" fontId="93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3" fillId="45" borderId="0" applyNumberFormat="0" applyBorder="0" applyAlignment="0" applyProtection="0"/>
    <xf numFmtId="0" fontId="93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3" fillId="46" borderId="0" applyNumberFormat="0" applyBorder="0" applyAlignment="0" applyProtection="0"/>
    <xf numFmtId="0" fontId="93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3" fillId="47" borderId="0" applyNumberFormat="0" applyBorder="0" applyAlignment="0" applyProtection="0"/>
    <xf numFmtId="0" fontId="93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3" fillId="48" borderId="0" applyNumberFormat="0" applyBorder="0" applyAlignment="0" applyProtection="0"/>
    <xf numFmtId="0" fontId="93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3" fillId="49" borderId="0" applyNumberFormat="0" applyBorder="0" applyAlignment="0" applyProtection="0"/>
    <xf numFmtId="0" fontId="93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3" fillId="50" borderId="0" applyNumberFormat="0" applyBorder="0" applyAlignment="0" applyProtection="0"/>
    <xf numFmtId="0" fontId="93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3" fillId="51" borderId="0" applyNumberFormat="0" applyBorder="0" applyAlignment="0" applyProtection="0"/>
    <xf numFmtId="0" fontId="93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3" fillId="52" borderId="0" applyNumberFormat="0" applyBorder="0" applyAlignment="0" applyProtection="0"/>
    <xf numFmtId="0" fontId="93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3" fillId="53" borderId="0" applyNumberFormat="0" applyBorder="0" applyAlignment="0" applyProtection="0"/>
    <xf numFmtId="0" fontId="93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3" fillId="54" borderId="0" applyNumberFormat="0" applyBorder="0" applyAlignment="0" applyProtection="0"/>
    <xf numFmtId="0" fontId="94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4" fillId="55" borderId="0" applyNumberFormat="0" applyBorder="0" applyAlignment="0" applyProtection="0"/>
    <xf numFmtId="0" fontId="95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5" fillId="56" borderId="69" applyNumberFormat="0" applyAlignment="0" applyProtection="0"/>
    <xf numFmtId="0" fontId="96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96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71" fontId="5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67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75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68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89" fillId="0" borderId="0" applyFont="0" applyFill="0" applyBorder="0" applyAlignment="0" applyProtection="0"/>
    <xf numFmtId="171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9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6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6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73" fillId="0" borderId="0" applyFont="0" applyFill="0" applyBorder="0" applyAlignment="0" applyProtection="0"/>
    <xf numFmtId="171" fontId="89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9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98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98" fillId="58" borderId="0" applyNumberFormat="0" applyBorder="0" applyAlignment="0" applyProtection="0"/>
    <xf numFmtId="0" fontId="99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6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99" fillId="0" borderId="71" applyNumberFormat="0" applyFill="0" applyAlignment="0" applyProtection="0"/>
    <xf numFmtId="0" fontId="100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77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0" fillId="0" borderId="72" applyNumberFormat="0" applyFill="0" applyAlignment="0" applyProtection="0"/>
    <xf numFmtId="0" fontId="101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1" fillId="0" borderId="73" applyNumberFormat="0" applyFill="0" applyAlignment="0" applyProtection="0"/>
    <xf numFmtId="0" fontId="10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2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2" fillId="59" borderId="69" applyNumberFormat="0" applyAlignment="0" applyProtection="0"/>
    <xf numFmtId="0" fontId="103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3" fillId="0" borderId="74" applyNumberFormat="0" applyFill="0" applyAlignment="0" applyProtection="0"/>
    <xf numFmtId="0" fontId="104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4" fillId="60" borderId="0" applyNumberFormat="0" applyBorder="0" applyAlignment="0" applyProtection="0"/>
    <xf numFmtId="0" fontId="15" fillId="0" borderId="0"/>
    <xf numFmtId="0" fontId="92" fillId="0" borderId="0"/>
    <xf numFmtId="0" fontId="5" fillId="0" borderId="0"/>
    <xf numFmtId="0" fontId="2" fillId="0" borderId="0"/>
    <xf numFmtId="0" fontId="75" fillId="0" borderId="0"/>
    <xf numFmtId="0" fontId="81" fillId="0" borderId="0"/>
    <xf numFmtId="0" fontId="81" fillId="0" borderId="0"/>
    <xf numFmtId="0" fontId="5" fillId="0" borderId="0"/>
    <xf numFmtId="0" fontId="84" fillId="0" borderId="0"/>
    <xf numFmtId="0" fontId="85" fillId="0" borderId="0"/>
    <xf numFmtId="0" fontId="86" fillId="0" borderId="0"/>
    <xf numFmtId="0" fontId="87" fillId="0" borderId="0"/>
    <xf numFmtId="0" fontId="88" fillId="0" borderId="0"/>
    <xf numFmtId="0" fontId="5" fillId="0" borderId="0"/>
    <xf numFmtId="0" fontId="5" fillId="0" borderId="0"/>
    <xf numFmtId="0" fontId="5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2" fillId="0" borderId="0"/>
    <xf numFmtId="0" fontId="4" fillId="0" borderId="0"/>
    <xf numFmtId="0" fontId="2" fillId="0" borderId="0"/>
    <xf numFmtId="3" fontId="64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4" fillId="0" borderId="0"/>
    <xf numFmtId="0" fontId="2" fillId="0" borderId="0"/>
    <xf numFmtId="3" fontId="64" fillId="0" borderId="0"/>
    <xf numFmtId="0" fontId="4" fillId="0" borderId="0"/>
    <xf numFmtId="3" fontId="64" fillId="0" borderId="0"/>
    <xf numFmtId="0" fontId="2" fillId="0" borderId="0"/>
    <xf numFmtId="0" fontId="4" fillId="0" borderId="0"/>
    <xf numFmtId="3" fontId="64" fillId="0" borderId="0"/>
    <xf numFmtId="0" fontId="2" fillId="0" borderId="0"/>
    <xf numFmtId="0" fontId="41" fillId="0" borderId="0"/>
    <xf numFmtId="0" fontId="5" fillId="0" borderId="0"/>
    <xf numFmtId="0" fontId="67" fillId="0" borderId="0"/>
    <xf numFmtId="0" fontId="5" fillId="0" borderId="0"/>
    <xf numFmtId="0" fontId="41" fillId="0" borderId="0"/>
    <xf numFmtId="3" fontId="64" fillId="0" borderId="0"/>
    <xf numFmtId="0" fontId="41" fillId="0" borderId="0"/>
    <xf numFmtId="0" fontId="9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92" fillId="0" borderId="0"/>
    <xf numFmtId="0" fontId="5" fillId="0" borderId="0"/>
    <xf numFmtId="0" fontId="92" fillId="0" borderId="0"/>
    <xf numFmtId="0" fontId="92" fillId="0" borderId="0"/>
    <xf numFmtId="0" fontId="92" fillId="0" borderId="0"/>
    <xf numFmtId="0" fontId="2" fillId="0" borderId="0"/>
    <xf numFmtId="0" fontId="41" fillId="0" borderId="0"/>
    <xf numFmtId="0" fontId="92" fillId="0" borderId="0"/>
    <xf numFmtId="0" fontId="41" fillId="0" borderId="0"/>
    <xf numFmtId="0" fontId="92" fillId="0" borderId="0"/>
    <xf numFmtId="0" fontId="41" fillId="0" borderId="0"/>
    <xf numFmtId="0" fontId="92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4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2" fillId="0" borderId="0"/>
    <xf numFmtId="0" fontId="2" fillId="0" borderId="0"/>
    <xf numFmtId="0" fontId="5" fillId="0" borderId="0">
      <alignment vertical="top"/>
    </xf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63" fillId="0" borderId="0"/>
    <xf numFmtId="0" fontId="92" fillId="0" borderId="0"/>
    <xf numFmtId="0" fontId="2" fillId="0" borderId="0"/>
    <xf numFmtId="0" fontId="63" fillId="0" borderId="0"/>
    <xf numFmtId="0" fontId="92" fillId="0" borderId="0"/>
    <xf numFmtId="0" fontId="2" fillId="0" borderId="0"/>
    <xf numFmtId="0" fontId="63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6" fillId="0" borderId="0"/>
    <xf numFmtId="0" fontId="92" fillId="0" borderId="0"/>
    <xf numFmtId="0" fontId="2" fillId="0" borderId="0"/>
    <xf numFmtId="0" fontId="66" fillId="0" borderId="0"/>
    <xf numFmtId="0" fontId="92" fillId="0" borderId="0"/>
    <xf numFmtId="0" fontId="2" fillId="0" borderId="0"/>
    <xf numFmtId="0" fontId="2" fillId="0" borderId="0"/>
    <xf numFmtId="0" fontId="92" fillId="0" borderId="0"/>
    <xf numFmtId="0" fontId="2" fillId="0" borderId="0"/>
    <xf numFmtId="0" fontId="92" fillId="0" borderId="0"/>
    <xf numFmtId="0" fontId="66" fillId="0" borderId="0"/>
    <xf numFmtId="0" fontId="92" fillId="0" borderId="0"/>
    <xf numFmtId="0" fontId="2" fillId="0" borderId="0"/>
    <xf numFmtId="0" fontId="66" fillId="0" borderId="0"/>
    <xf numFmtId="0" fontId="92" fillId="0" borderId="0"/>
    <xf numFmtId="0" fontId="2" fillId="0" borderId="0"/>
    <xf numFmtId="0" fontId="66" fillId="0" borderId="0"/>
    <xf numFmtId="0" fontId="92" fillId="0" borderId="0"/>
    <xf numFmtId="0" fontId="2" fillId="0" borderId="0"/>
    <xf numFmtId="0" fontId="66" fillId="0" borderId="0"/>
    <xf numFmtId="0" fontId="92" fillId="0" borderId="0"/>
    <xf numFmtId="0" fontId="2" fillId="0" borderId="0"/>
    <xf numFmtId="0" fontId="4" fillId="0" borderId="0"/>
    <xf numFmtId="0" fontId="9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5" fillId="0" borderId="0"/>
    <xf numFmtId="0" fontId="66" fillId="0" borderId="0"/>
    <xf numFmtId="0" fontId="92" fillId="0" borderId="0"/>
    <xf numFmtId="0" fontId="2" fillId="0" borderId="0"/>
    <xf numFmtId="0" fontId="69" fillId="0" borderId="0"/>
    <xf numFmtId="0" fontId="92" fillId="0" borderId="0"/>
    <xf numFmtId="0" fontId="69" fillId="0" borderId="0"/>
    <xf numFmtId="3" fontId="64" fillId="0" borderId="0"/>
    <xf numFmtId="0" fontId="2" fillId="0" borderId="0"/>
    <xf numFmtId="3" fontId="64" fillId="0" borderId="0"/>
    <xf numFmtId="0" fontId="2" fillId="0" borderId="0"/>
    <xf numFmtId="3" fontId="64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2" fillId="0" borderId="0"/>
    <xf numFmtId="0" fontId="92" fillId="0" borderId="0"/>
    <xf numFmtId="0" fontId="2" fillId="0" borderId="0"/>
    <xf numFmtId="3" fontId="64" fillId="0" borderId="0"/>
    <xf numFmtId="3" fontId="64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71" fillId="0" borderId="0"/>
    <xf numFmtId="0" fontId="5" fillId="0" borderId="0"/>
    <xf numFmtId="0" fontId="92" fillId="0" borderId="0"/>
    <xf numFmtId="0" fontId="92" fillId="0" borderId="0"/>
    <xf numFmtId="0" fontId="71" fillId="0" borderId="0"/>
    <xf numFmtId="0" fontId="5" fillId="0" borderId="0"/>
    <xf numFmtId="0" fontId="92" fillId="0" borderId="0"/>
    <xf numFmtId="0" fontId="92" fillId="0" borderId="0"/>
    <xf numFmtId="3" fontId="64" fillId="0" borderId="0"/>
    <xf numFmtId="3" fontId="64" fillId="0" borderId="0"/>
    <xf numFmtId="3" fontId="64" fillId="0" borderId="0"/>
    <xf numFmtId="3" fontId="64" fillId="0" borderId="0"/>
    <xf numFmtId="0" fontId="69" fillId="0" borderId="0"/>
    <xf numFmtId="0" fontId="69" fillId="0" borderId="0"/>
    <xf numFmtId="0" fontId="2" fillId="0" borderId="0"/>
    <xf numFmtId="0" fontId="92" fillId="0" borderId="0"/>
    <xf numFmtId="0" fontId="5" fillId="0" borderId="0"/>
    <xf numFmtId="0" fontId="2" fillId="0" borderId="0"/>
    <xf numFmtId="0" fontId="69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92" fillId="0" borderId="0"/>
    <xf numFmtId="0" fontId="92" fillId="0" borderId="0"/>
    <xf numFmtId="0" fontId="69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2" fillId="27" borderId="9" applyNumberFormat="0" applyFont="0" applyAlignment="0" applyProtection="0"/>
    <xf numFmtId="0" fontId="66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69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57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65" fillId="61" borderId="75" applyNumberFormat="0" applyFont="0" applyAlignment="0" applyProtection="0"/>
    <xf numFmtId="0" fontId="1" fillId="61" borderId="75" applyNumberFormat="0" applyFont="0" applyAlignment="0" applyProtection="0"/>
    <xf numFmtId="0" fontId="68" fillId="61" borderId="75" applyNumberFormat="0" applyFont="0" applyAlignment="0" applyProtection="0"/>
    <xf numFmtId="0" fontId="1" fillId="61" borderId="75" applyNumberFormat="0" applyFont="0" applyAlignment="0" applyProtection="0"/>
    <xf numFmtId="0" fontId="89" fillId="61" borderId="75" applyNumberFormat="0" applyFont="0" applyAlignment="0" applyProtection="0"/>
    <xf numFmtId="0" fontId="70" fillId="61" borderId="75" applyNumberFormat="0" applyFont="0" applyAlignment="0" applyProtection="0"/>
    <xf numFmtId="0" fontId="72" fillId="61" borderId="75" applyNumberFormat="0" applyFont="0" applyAlignment="0" applyProtection="0"/>
    <xf numFmtId="0" fontId="73" fillId="61" borderId="75" applyNumberFormat="0" applyFont="0" applyAlignment="0" applyProtection="0"/>
    <xf numFmtId="0" fontId="89" fillId="61" borderId="75" applyNumberFormat="0" applyFont="0" applyAlignment="0" applyProtection="0"/>
    <xf numFmtId="0" fontId="105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5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92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07" fillId="0" borderId="77" applyNumberFormat="0" applyFill="0" applyAlignment="0" applyProtection="0"/>
    <xf numFmtId="0" fontId="10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2" fillId="0" borderId="0"/>
    <xf numFmtId="168" fontId="92" fillId="0" borderId="0" applyFont="0" applyFill="0" applyBorder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9" fontId="9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23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2" fillId="0" borderId="0"/>
    <xf numFmtId="188" fontId="5" fillId="0" borderId="0"/>
    <xf numFmtId="188" fontId="124" fillId="0" borderId="0" applyNumberFormat="0" applyFill="0" applyBorder="0" applyAlignment="0" applyProtection="0">
      <alignment vertical="top"/>
      <protection locked="0"/>
    </xf>
    <xf numFmtId="188" fontId="5" fillId="0" borderId="0"/>
    <xf numFmtId="188" fontId="5" fillId="0" borderId="0"/>
    <xf numFmtId="188" fontId="5" fillId="0" borderId="0"/>
    <xf numFmtId="0" fontId="5" fillId="0" borderId="0" applyNumberFormat="0" applyFont="0" applyFill="0" applyBorder="0" applyAlignment="0" applyProtection="0"/>
    <xf numFmtId="188" fontId="5" fillId="0" borderId="0"/>
    <xf numFmtId="170" fontId="5" fillId="0" borderId="0"/>
    <xf numFmtId="169" fontId="5" fillId="0" borderId="0"/>
    <xf numFmtId="170" fontId="5" fillId="0" borderId="0"/>
    <xf numFmtId="188" fontId="5" fillId="0" borderId="0"/>
    <xf numFmtId="188" fontId="5" fillId="0" borderId="0"/>
    <xf numFmtId="188" fontId="92" fillId="0" borderId="0"/>
    <xf numFmtId="188" fontId="92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2" fillId="0" borderId="0"/>
    <xf numFmtId="188" fontId="5" fillId="0" borderId="0"/>
    <xf numFmtId="0" fontId="5" fillId="0" borderId="0" applyNumberFormat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5" fillId="0" borderId="0"/>
    <xf numFmtId="188" fontId="92" fillId="0" borderId="0"/>
    <xf numFmtId="188" fontId="92" fillId="0" borderId="0"/>
    <xf numFmtId="0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120" fillId="0" borderId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5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188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8" fontId="5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92" fillId="0" borderId="0"/>
    <xf numFmtId="0" fontId="92" fillId="0" borderId="0"/>
    <xf numFmtId="188" fontId="92" fillId="0" borderId="0"/>
    <xf numFmtId="188" fontId="92" fillId="0" borderId="0"/>
    <xf numFmtId="0" fontId="92" fillId="0" borderId="0"/>
    <xf numFmtId="9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187" fontId="92" fillId="0" borderId="0" applyFont="0" applyFill="0" applyBorder="0" applyAlignment="0" applyProtection="0"/>
    <xf numFmtId="0" fontId="5" fillId="0" borderId="0"/>
    <xf numFmtId="0" fontId="5" fillId="0" borderId="0"/>
    <xf numFmtId="0" fontId="125" fillId="0" borderId="0"/>
    <xf numFmtId="0" fontId="5" fillId="0" borderId="0"/>
    <xf numFmtId="0" fontId="5" fillId="0" borderId="0"/>
    <xf numFmtId="0" fontId="126" fillId="0" borderId="0"/>
    <xf numFmtId="43" fontId="5" fillId="0" borderId="0" applyFont="0" applyFill="0" applyBorder="0" applyAlignment="0" applyProtection="0"/>
    <xf numFmtId="41" fontId="5" fillId="0" borderId="0"/>
    <xf numFmtId="41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6" fillId="0" borderId="0"/>
    <xf numFmtId="0" fontId="126" fillId="0" borderId="0"/>
    <xf numFmtId="0" fontId="126" fillId="0" borderId="0"/>
    <xf numFmtId="0" fontId="127" fillId="0" borderId="0"/>
  </cellStyleXfs>
  <cellXfs count="306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3" fontId="42" fillId="0" borderId="0" xfId="603" applyNumberFormat="1" applyFont="1" applyAlignment="1">
      <alignment horizontal="center"/>
    </xf>
    <xf numFmtId="173" fontId="38" fillId="0" borderId="0" xfId="603" applyNumberFormat="1" applyFont="1"/>
    <xf numFmtId="0" fontId="38" fillId="0" borderId="14" xfId="603" applyFont="1" applyBorder="1"/>
    <xf numFmtId="173" fontId="42" fillId="0" borderId="0" xfId="603" applyNumberFormat="1" applyFont="1"/>
    <xf numFmtId="0" fontId="43" fillId="0" borderId="0" xfId="603" applyFont="1" applyAlignment="1">
      <alignment horizontal="left" indent="1"/>
    </xf>
    <xf numFmtId="173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3" fontId="48" fillId="0" borderId="0" xfId="644" applyNumberFormat="1" applyFont="1"/>
    <xf numFmtId="182" fontId="48" fillId="0" borderId="0" xfId="644" applyNumberFormat="1" applyFont="1"/>
    <xf numFmtId="0" fontId="49" fillId="0" borderId="0" xfId="644" applyFont="1"/>
    <xf numFmtId="0" fontId="41" fillId="0" borderId="0" xfId="644"/>
    <xf numFmtId="0" fontId="42" fillId="23" borderId="0" xfId="0" applyFont="1" applyFill="1"/>
    <xf numFmtId="0" fontId="58" fillId="23" borderId="0" xfId="0" applyFont="1" applyFill="1"/>
    <xf numFmtId="173" fontId="58" fillId="23" borderId="0" xfId="0" applyNumberFormat="1" applyFont="1" applyFill="1"/>
    <xf numFmtId="173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173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3" fontId="60" fillId="23" borderId="0" xfId="0" applyNumberFormat="1" applyFont="1" applyFill="1" applyAlignment="1">
      <alignment horizontal="left" indent="1"/>
    </xf>
    <xf numFmtId="173" fontId="58" fillId="23" borderId="0" xfId="0" applyNumberFormat="1" applyFont="1" applyFill="1" applyAlignment="1">
      <alignment horizontal="left"/>
    </xf>
    <xf numFmtId="173" fontId="59" fillId="23" borderId="0" xfId="0" applyNumberFormat="1" applyFont="1" applyFill="1" applyAlignment="1">
      <alignment horizontal="left" indent="2"/>
    </xf>
    <xf numFmtId="173" fontId="61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173" fontId="61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0" fontId="58" fillId="23" borderId="17" xfId="0" applyFont="1" applyFill="1" applyBorder="1"/>
    <xf numFmtId="173" fontId="0" fillId="0" borderId="0" xfId="0" applyNumberFormat="1"/>
    <xf numFmtId="182" fontId="59" fillId="29" borderId="0" xfId="0" applyNumberFormat="1" applyFont="1" applyFill="1"/>
    <xf numFmtId="173" fontId="58" fillId="29" borderId="18" xfId="0" applyNumberFormat="1" applyFont="1" applyFill="1" applyBorder="1"/>
    <xf numFmtId="182" fontId="0" fillId="0" borderId="0" xfId="0" applyNumberFormat="1"/>
    <xf numFmtId="182" fontId="58" fillId="29" borderId="0" xfId="809" applyNumberFormat="1" applyFont="1" applyFill="1"/>
    <xf numFmtId="2" fontId="90" fillId="23" borderId="16" xfId="640" applyNumberFormat="1" applyFont="1" applyFill="1" applyBorder="1" applyAlignment="1">
      <alignment horizontal="right"/>
    </xf>
    <xf numFmtId="173" fontId="90" fillId="23" borderId="16" xfId="640" applyNumberFormat="1" applyFont="1" applyFill="1" applyBorder="1" applyAlignment="1">
      <alignment horizontal="right"/>
    </xf>
    <xf numFmtId="184" fontId="80" fillId="0" borderId="0" xfId="322" applyNumberFormat="1" applyFont="1"/>
    <xf numFmtId="184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3" fontId="58" fillId="29" borderId="0" xfId="806" applyNumberFormat="1" applyFont="1" applyFill="1"/>
    <xf numFmtId="173" fontId="58" fillId="29" borderId="0" xfId="806" applyNumberFormat="1" applyFont="1" applyFill="1" applyAlignment="1">
      <alignment horizontal="center"/>
    </xf>
    <xf numFmtId="2" fontId="90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2" fillId="0" borderId="0" xfId="571"/>
    <xf numFmtId="0" fontId="83" fillId="0" borderId="0" xfId="571" applyFont="1"/>
    <xf numFmtId="0" fontId="3" fillId="0" borderId="0" xfId="571" applyFont="1"/>
    <xf numFmtId="0" fontId="109" fillId="63" borderId="23" xfId="620" applyFont="1" applyFill="1" applyBorder="1" applyAlignment="1">
      <alignment horizontal="left" indent="1"/>
    </xf>
    <xf numFmtId="173" fontId="82" fillId="0" borderId="0" xfId="620" applyNumberFormat="1" applyFont="1"/>
    <xf numFmtId="0" fontId="82" fillId="0" borderId="0" xfId="620" applyFont="1"/>
    <xf numFmtId="0" fontId="5" fillId="0" borderId="0" xfId="620" applyFont="1"/>
    <xf numFmtId="0" fontId="109" fillId="63" borderId="23" xfId="620" applyFont="1" applyFill="1" applyBorder="1" applyAlignment="1">
      <alignment horizontal="left" indent="2"/>
    </xf>
    <xf numFmtId="0" fontId="110" fillId="63" borderId="23" xfId="620" applyFont="1" applyFill="1" applyBorder="1"/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2" fillId="63" borderId="23" xfId="620" applyFont="1" applyFill="1" applyBorder="1" applyAlignment="1">
      <alignment horizontal="left" indent="1"/>
    </xf>
    <xf numFmtId="0" fontId="113" fillId="63" borderId="23" xfId="620" applyFont="1" applyFill="1" applyBorder="1" applyAlignment="1">
      <alignment horizontal="left"/>
    </xf>
    <xf numFmtId="173" fontId="112" fillId="63" borderId="23" xfId="620" applyNumberFormat="1" applyFont="1" applyFill="1" applyBorder="1" applyAlignment="1">
      <alignment horizontal="left" indent="1"/>
    </xf>
    <xf numFmtId="173" fontId="82" fillId="0" borderId="0" xfId="620" applyNumberFormat="1" applyFont="1" applyAlignment="1">
      <alignment horizontal="center"/>
    </xf>
    <xf numFmtId="173" fontId="109" fillId="63" borderId="23" xfId="620" applyNumberFormat="1" applyFont="1" applyFill="1" applyBorder="1" applyAlignment="1">
      <alignment horizontal="left" indent="1"/>
    </xf>
    <xf numFmtId="173" fontId="113" fillId="63" borderId="23" xfId="620" applyNumberFormat="1" applyFont="1" applyFill="1" applyBorder="1" applyAlignment="1">
      <alignment horizontal="left" indent="2"/>
    </xf>
    <xf numFmtId="173" fontId="110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3" fontId="112" fillId="63" borderId="24" xfId="620" applyNumberFormat="1" applyFont="1" applyFill="1" applyBorder="1" applyAlignment="1">
      <alignment horizontal="left" indent="1"/>
    </xf>
    <xf numFmtId="173" fontId="114" fillId="63" borderId="36" xfId="620" applyNumberFormat="1" applyFont="1" applyFill="1" applyBorder="1" applyAlignment="1">
      <alignment horizontal="right"/>
    </xf>
    <xf numFmtId="173" fontId="115" fillId="63" borderId="36" xfId="620" applyNumberFormat="1" applyFont="1" applyFill="1" applyBorder="1" applyAlignment="1">
      <alignment horizontal="right"/>
    </xf>
    <xf numFmtId="173" fontId="115" fillId="63" borderId="35" xfId="620" applyNumberFormat="1" applyFont="1" applyFill="1" applyBorder="1" applyAlignment="1">
      <alignment horizontal="right"/>
    </xf>
    <xf numFmtId="173" fontId="114" fillId="63" borderId="35" xfId="620" applyNumberFormat="1" applyFont="1" applyFill="1" applyBorder="1" applyAlignment="1">
      <alignment horizontal="right"/>
    </xf>
    <xf numFmtId="0" fontId="108" fillId="0" borderId="0" xfId="0" applyFont="1"/>
    <xf numFmtId="168" fontId="0" fillId="0" borderId="0" xfId="0" applyNumberFormat="1"/>
    <xf numFmtId="172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3" fontId="112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71" fontId="2" fillId="0" borderId="0" xfId="321" applyFont="1"/>
    <xf numFmtId="185" fontId="2" fillId="0" borderId="0" xfId="321" applyNumberFormat="1" applyFont="1"/>
    <xf numFmtId="0" fontId="117" fillId="0" borderId="0" xfId="0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3" fontId="113" fillId="64" borderId="0" xfId="620" applyNumberFormat="1" applyFont="1" applyFill="1" applyAlignment="1">
      <alignment horizontal="center"/>
    </xf>
    <xf numFmtId="0" fontId="113" fillId="63" borderId="28" xfId="620" applyFont="1" applyFill="1" applyBorder="1"/>
    <xf numFmtId="0" fontId="109" fillId="63" borderId="28" xfId="620" applyFont="1" applyFill="1" applyBorder="1" applyAlignment="1">
      <alignment horizontal="left" indent="1"/>
    </xf>
    <xf numFmtId="0" fontId="112" fillId="63" borderId="28" xfId="620" applyFont="1" applyFill="1" applyBorder="1" applyAlignment="1">
      <alignment horizontal="left" indent="1"/>
    </xf>
    <xf numFmtId="0" fontId="110" fillId="63" borderId="28" xfId="620" applyFont="1" applyFill="1" applyBorder="1" applyAlignment="1">
      <alignment horizontal="left" indent="2"/>
    </xf>
    <xf numFmtId="0" fontId="113" fillId="63" borderId="28" xfId="620" applyFont="1" applyFill="1" applyBorder="1" applyAlignment="1">
      <alignment horizontal="left" indent="2"/>
    </xf>
    <xf numFmtId="0" fontId="113" fillId="63" borderId="44" xfId="620" applyFont="1" applyFill="1" applyBorder="1"/>
    <xf numFmtId="173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3" fontId="5" fillId="64" borderId="34" xfId="620" applyNumberFormat="1" applyFont="1" applyFill="1" applyBorder="1"/>
    <xf numFmtId="173" fontId="5" fillId="64" borderId="35" xfId="620" applyNumberFormat="1" applyFont="1" applyFill="1" applyBorder="1"/>
    <xf numFmtId="0" fontId="113" fillId="63" borderId="23" xfId="620" applyFont="1" applyFill="1" applyBorder="1"/>
    <xf numFmtId="0" fontId="109" fillId="63" borderId="24" xfId="620" applyFont="1" applyFill="1" applyBorder="1" applyAlignment="1">
      <alignment horizontal="left" indent="1"/>
    </xf>
    <xf numFmtId="0" fontId="119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0" fillId="63" borderId="35" xfId="620" applyFont="1" applyFill="1" applyBorder="1"/>
    <xf numFmtId="0" fontId="113" fillId="63" borderId="23" xfId="620" applyFont="1" applyFill="1" applyBorder="1" applyAlignment="1">
      <alignment horizontal="left" indent="2"/>
    </xf>
    <xf numFmtId="0" fontId="110" fillId="63" borderId="23" xfId="620" applyFont="1" applyFill="1" applyBorder="1" applyAlignment="1">
      <alignment horizontal="left" indent="4"/>
    </xf>
    <xf numFmtId="0" fontId="110" fillId="63" borderId="23" xfId="620" applyFont="1" applyFill="1" applyBorder="1" applyAlignment="1">
      <alignment horizontal="left" indent="3"/>
    </xf>
    <xf numFmtId="0" fontId="113" fillId="63" borderId="24" xfId="620" applyFont="1" applyFill="1" applyBorder="1" applyAlignment="1">
      <alignment horizontal="left" indent="2"/>
    </xf>
    <xf numFmtId="173" fontId="114" fillId="64" borderId="19" xfId="620" applyNumberFormat="1" applyFont="1" applyFill="1" applyBorder="1" applyAlignment="1">
      <alignment horizontal="right"/>
    </xf>
    <xf numFmtId="173" fontId="114" fillId="64" borderId="0" xfId="620" applyNumberFormat="1" applyFont="1" applyFill="1" applyAlignment="1">
      <alignment horizontal="right"/>
    </xf>
    <xf numFmtId="173" fontId="114" fillId="64" borderId="36" xfId="620" applyNumberFormat="1" applyFont="1" applyFill="1" applyBorder="1" applyAlignment="1">
      <alignment horizontal="right"/>
    </xf>
    <xf numFmtId="173" fontId="114" fillId="64" borderId="35" xfId="620" applyNumberFormat="1" applyFont="1" applyFill="1" applyBorder="1" applyAlignment="1">
      <alignment horizontal="right"/>
    </xf>
    <xf numFmtId="173" fontId="115" fillId="64" borderId="19" xfId="620" applyNumberFormat="1" applyFont="1" applyFill="1" applyBorder="1" applyAlignment="1">
      <alignment horizontal="right"/>
    </xf>
    <xf numFmtId="173" fontId="115" fillId="64" borderId="0" xfId="620" applyNumberFormat="1" applyFont="1" applyFill="1" applyAlignment="1">
      <alignment horizontal="right"/>
    </xf>
    <xf numFmtId="173" fontId="115" fillId="64" borderId="36" xfId="620" applyNumberFormat="1" applyFont="1" applyFill="1" applyBorder="1" applyAlignment="1">
      <alignment horizontal="right"/>
    </xf>
    <xf numFmtId="173" fontId="115" fillId="64" borderId="35" xfId="620" applyNumberFormat="1" applyFont="1" applyFill="1" applyBorder="1" applyAlignment="1">
      <alignment horizontal="right"/>
    </xf>
    <xf numFmtId="173" fontId="114" fillId="64" borderId="46" xfId="620" applyNumberFormat="1" applyFont="1" applyFill="1" applyBorder="1" applyAlignment="1">
      <alignment horizontal="right"/>
    </xf>
    <xf numFmtId="173" fontId="114" fillId="64" borderId="14" xfId="620" applyNumberFormat="1" applyFont="1" applyFill="1" applyBorder="1" applyAlignment="1">
      <alignment horizontal="right"/>
    </xf>
    <xf numFmtId="173" fontId="114" fillId="64" borderId="37" xfId="620" applyNumberFormat="1" applyFont="1" applyFill="1" applyBorder="1" applyAlignment="1">
      <alignment horizontal="right"/>
    </xf>
    <xf numFmtId="173" fontId="114" fillId="64" borderId="38" xfId="620" applyNumberFormat="1" applyFont="1" applyFill="1" applyBorder="1" applyAlignment="1">
      <alignment horizontal="right"/>
    </xf>
    <xf numFmtId="185" fontId="114" fillId="63" borderId="34" xfId="346" applyNumberFormat="1" applyFont="1" applyFill="1" applyBorder="1" applyAlignment="1">
      <alignment horizontal="right"/>
    </xf>
    <xf numFmtId="182" fontId="114" fillId="63" borderId="34" xfId="620" applyNumberFormat="1" applyFont="1" applyFill="1" applyBorder="1" applyAlignment="1">
      <alignment horizontal="right"/>
    </xf>
    <xf numFmtId="182" fontId="114" fillId="63" borderId="35" xfId="620" applyNumberFormat="1" applyFont="1" applyFill="1" applyBorder="1" applyAlignment="1">
      <alignment horizontal="right"/>
    </xf>
    <xf numFmtId="185" fontId="115" fillId="63" borderId="34" xfId="346" applyNumberFormat="1" applyFont="1" applyFill="1" applyBorder="1" applyAlignment="1">
      <alignment horizontal="right"/>
    </xf>
    <xf numFmtId="182" fontId="115" fillId="63" borderId="34" xfId="620" applyNumberFormat="1" applyFont="1" applyFill="1" applyBorder="1" applyAlignment="1">
      <alignment horizontal="right"/>
    </xf>
    <xf numFmtId="182" fontId="115" fillId="63" borderId="35" xfId="620" applyNumberFormat="1" applyFont="1" applyFill="1" applyBorder="1" applyAlignment="1">
      <alignment horizontal="right"/>
    </xf>
    <xf numFmtId="182" fontId="115" fillId="63" borderId="48" xfId="620" applyNumberFormat="1" applyFont="1" applyFill="1" applyBorder="1" applyAlignment="1">
      <alignment horizontal="right"/>
    </xf>
    <xf numFmtId="182" fontId="115" fillId="63" borderId="38" xfId="620" applyNumberFormat="1" applyFont="1" applyFill="1" applyBorder="1" applyAlignment="1">
      <alignment horizontal="right"/>
    </xf>
    <xf numFmtId="185" fontId="114" fillId="63" borderId="36" xfId="346" applyNumberFormat="1" applyFont="1" applyFill="1" applyBorder="1" applyAlignment="1">
      <alignment horizontal="right"/>
    </xf>
    <xf numFmtId="185" fontId="115" fillId="63" borderId="36" xfId="346" applyNumberFormat="1" applyFont="1" applyFill="1" applyBorder="1" applyAlignment="1">
      <alignment horizontal="right"/>
    </xf>
    <xf numFmtId="172" fontId="52" fillId="28" borderId="78" xfId="640" applyNumberFormat="1" applyFont="1" applyFill="1" applyBorder="1"/>
    <xf numFmtId="17" fontId="118" fillId="62" borderId="50" xfId="620" applyNumberFormat="1" applyFont="1" applyFill="1" applyBorder="1" applyAlignment="1">
      <alignment horizontal="center"/>
    </xf>
    <xf numFmtId="17" fontId="118" fillId="62" borderId="51" xfId="620" applyNumberFormat="1" applyFont="1" applyFill="1" applyBorder="1" applyAlignment="1">
      <alignment horizontal="center"/>
    </xf>
    <xf numFmtId="0" fontId="82" fillId="63" borderId="28" xfId="620" applyFont="1" applyFill="1" applyBorder="1"/>
    <xf numFmtId="173" fontId="82" fillId="63" borderId="19" xfId="620" applyNumberFormat="1" applyFont="1" applyFill="1" applyBorder="1"/>
    <xf numFmtId="173" fontId="113" fillId="64" borderId="36" xfId="620" applyNumberFormat="1" applyFont="1" applyFill="1" applyBorder="1" applyAlignment="1">
      <alignment horizontal="center"/>
    </xf>
    <xf numFmtId="173" fontId="113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/>
    <xf numFmtId="0" fontId="5" fillId="63" borderId="36" xfId="620" applyFont="1" applyFill="1" applyBorder="1"/>
    <xf numFmtId="0" fontId="120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1" fillId="65" borderId="0" xfId="0" applyFont="1" applyFill="1"/>
    <xf numFmtId="0" fontId="0" fillId="65" borderId="0" xfId="0" applyFill="1"/>
    <xf numFmtId="0" fontId="120" fillId="65" borderId="0" xfId="0" applyFont="1" applyFill="1"/>
    <xf numFmtId="171" fontId="0" fillId="0" borderId="0" xfId="321" applyFont="1"/>
    <xf numFmtId="173" fontId="114" fillId="64" borderId="47" xfId="620" applyNumberFormat="1" applyFont="1" applyFill="1" applyBorder="1" applyAlignment="1">
      <alignment horizontal="right"/>
    </xf>
    <xf numFmtId="173" fontId="114" fillId="64" borderId="34" xfId="620" applyNumberFormat="1" applyFont="1" applyFill="1" applyBorder="1" applyAlignment="1">
      <alignment horizontal="right"/>
    </xf>
    <xf numFmtId="173" fontId="114" fillId="64" borderId="41" xfId="620" applyNumberFormat="1" applyFont="1" applyFill="1" applyBorder="1" applyAlignment="1">
      <alignment horizontal="right"/>
    </xf>
    <xf numFmtId="173" fontId="115" fillId="64" borderId="41" xfId="620" applyNumberFormat="1" applyFont="1" applyFill="1" applyBorder="1" applyAlignment="1">
      <alignment horizontal="right"/>
    </xf>
    <xf numFmtId="173" fontId="114" fillId="64" borderId="19" xfId="620" applyNumberFormat="1" applyFont="1" applyFill="1" applyBorder="1"/>
    <xf numFmtId="173" fontId="114" fillId="64" borderId="36" xfId="620" applyNumberFormat="1" applyFont="1" applyFill="1" applyBorder="1"/>
    <xf numFmtId="173" fontId="115" fillId="64" borderId="36" xfId="620" applyNumberFormat="1" applyFont="1" applyFill="1" applyBorder="1"/>
    <xf numFmtId="173" fontId="114" fillId="64" borderId="35" xfId="620" applyNumberFormat="1" applyFont="1" applyFill="1" applyBorder="1"/>
    <xf numFmtId="173" fontId="115" fillId="64" borderId="35" xfId="620" applyNumberFormat="1" applyFont="1" applyFill="1" applyBorder="1"/>
    <xf numFmtId="173" fontId="47" fillId="64" borderId="36" xfId="620" applyNumberFormat="1" applyFont="1" applyFill="1" applyBorder="1"/>
    <xf numFmtId="173" fontId="114" fillId="64" borderId="37" xfId="620" applyNumberFormat="1" applyFont="1" applyFill="1" applyBorder="1"/>
    <xf numFmtId="173" fontId="47" fillId="64" borderId="35" xfId="620" applyNumberFormat="1" applyFont="1" applyFill="1" applyBorder="1"/>
    <xf numFmtId="173" fontId="114" fillId="64" borderId="38" xfId="620" applyNumberFormat="1" applyFont="1" applyFill="1" applyBorder="1"/>
    <xf numFmtId="173" fontId="2" fillId="0" borderId="0" xfId="571" applyNumberFormat="1"/>
    <xf numFmtId="173" fontId="113" fillId="64" borderId="37" xfId="620" applyNumberFormat="1" applyFont="1" applyFill="1" applyBorder="1"/>
    <xf numFmtId="173" fontId="113" fillId="64" borderId="38" xfId="620" applyNumberFormat="1" applyFont="1" applyFill="1" applyBorder="1"/>
    <xf numFmtId="189" fontId="2" fillId="0" borderId="0" xfId="571" applyNumberFormat="1"/>
    <xf numFmtId="185" fontId="114" fillId="66" borderId="36" xfId="346" applyNumberFormat="1" applyFont="1" applyFill="1" applyBorder="1" applyAlignment="1">
      <alignment horizontal="right"/>
    </xf>
    <xf numFmtId="173" fontId="114" fillId="66" borderId="36" xfId="620" applyNumberFormat="1" applyFont="1" applyFill="1" applyBorder="1" applyAlignment="1">
      <alignment horizontal="right"/>
    </xf>
    <xf numFmtId="173" fontId="114" fillId="66" borderId="35" xfId="620" applyNumberFormat="1" applyFont="1" applyFill="1" applyBorder="1" applyAlignment="1">
      <alignment horizontal="right"/>
    </xf>
    <xf numFmtId="185" fontId="115" fillId="66" borderId="36" xfId="346" applyNumberFormat="1" applyFont="1" applyFill="1" applyBorder="1" applyAlignment="1">
      <alignment horizontal="right"/>
    </xf>
    <xf numFmtId="173" fontId="115" fillId="66" borderId="36" xfId="620" applyNumberFormat="1" applyFont="1" applyFill="1" applyBorder="1" applyAlignment="1">
      <alignment horizontal="right"/>
    </xf>
    <xf numFmtId="173" fontId="115" fillId="66" borderId="35" xfId="620" applyNumberFormat="1" applyFont="1" applyFill="1" applyBorder="1" applyAlignment="1">
      <alignment horizontal="right"/>
    </xf>
    <xf numFmtId="185" fontId="47" fillId="66" borderId="36" xfId="346" applyNumberFormat="1" applyFont="1" applyFill="1" applyBorder="1" applyAlignment="1">
      <alignment horizontal="right"/>
    </xf>
    <xf numFmtId="173" fontId="47" fillId="66" borderId="36" xfId="620" applyNumberFormat="1" applyFont="1" applyFill="1" applyBorder="1" applyAlignment="1">
      <alignment horizontal="right"/>
    </xf>
    <xf numFmtId="173" fontId="47" fillId="66" borderId="35" xfId="620" applyNumberFormat="1" applyFont="1" applyFill="1" applyBorder="1" applyAlignment="1">
      <alignment horizontal="right"/>
    </xf>
    <xf numFmtId="185" fontId="114" fillId="66" borderId="37" xfId="346" applyNumberFormat="1" applyFont="1" applyFill="1" applyBorder="1" applyAlignment="1">
      <alignment horizontal="right"/>
    </xf>
    <xf numFmtId="173" fontId="114" fillId="66" borderId="37" xfId="620" applyNumberFormat="1" applyFont="1" applyFill="1" applyBorder="1" applyAlignment="1">
      <alignment horizontal="right"/>
    </xf>
    <xf numFmtId="173" fontId="111" fillId="23" borderId="16" xfId="640" applyNumberFormat="1" applyFont="1" applyFill="1" applyBorder="1" applyAlignment="1">
      <alignment horizontal="right"/>
    </xf>
    <xf numFmtId="43" fontId="2" fillId="0" borderId="0" xfId="571" applyNumberFormat="1"/>
    <xf numFmtId="190" fontId="0" fillId="0" borderId="0" xfId="0" applyNumberFormat="1"/>
    <xf numFmtId="173" fontId="114" fillId="66" borderId="38" xfId="620" applyNumberFormat="1" applyFont="1" applyFill="1" applyBorder="1" applyAlignment="1">
      <alignment horizontal="right"/>
    </xf>
    <xf numFmtId="173" fontId="112" fillId="63" borderId="0" xfId="620" applyNumberFormat="1" applyFont="1" applyFill="1" applyAlignment="1">
      <alignment horizontal="left" indent="1"/>
    </xf>
    <xf numFmtId="173" fontId="114" fillId="64" borderId="0" xfId="620" applyNumberFormat="1" applyFont="1" applyFill="1"/>
    <xf numFmtId="173" fontId="113" fillId="64" borderId="0" xfId="620" applyNumberFormat="1" applyFont="1" applyFill="1"/>
    <xf numFmtId="173" fontId="112" fillId="63" borderId="46" xfId="620" applyNumberFormat="1" applyFont="1" applyFill="1" applyBorder="1" applyAlignment="1">
      <alignment horizontal="left" indent="1"/>
    </xf>
    <xf numFmtId="173" fontId="114" fillId="64" borderId="26" xfId="620" applyNumberFormat="1" applyFont="1" applyFill="1" applyBorder="1"/>
    <xf numFmtId="2" fontId="47" fillId="23" borderId="16" xfId="640" applyNumberFormat="1" applyFont="1" applyFill="1" applyBorder="1" applyAlignment="1">
      <alignment horizontal="right"/>
    </xf>
    <xf numFmtId="2" fontId="128" fillId="23" borderId="16" xfId="640" applyNumberFormat="1" applyFont="1" applyFill="1" applyBorder="1" applyAlignment="1">
      <alignment horizontal="right"/>
    </xf>
    <xf numFmtId="185" fontId="47" fillId="23" borderId="16" xfId="321" applyNumberFormat="1" applyFont="1" applyFill="1" applyBorder="1" applyAlignment="1">
      <alignment horizontal="right"/>
    </xf>
    <xf numFmtId="186" fontId="47" fillId="23" borderId="16" xfId="640" applyNumberFormat="1" applyFont="1" applyFill="1" applyBorder="1" applyAlignment="1">
      <alignment horizontal="right"/>
    </xf>
    <xf numFmtId="173" fontId="47" fillId="23" borderId="16" xfId="640" applyNumberFormat="1" applyFont="1" applyFill="1" applyBorder="1" applyAlignment="1">
      <alignment horizontal="right"/>
    </xf>
    <xf numFmtId="173" fontId="47" fillId="23" borderId="25" xfId="640" applyNumberFormat="1" applyFont="1" applyFill="1" applyBorder="1" applyAlignment="1">
      <alignment horizontal="right"/>
    </xf>
    <xf numFmtId="4" fontId="129" fillId="0" borderId="0" xfId="0" applyNumberFormat="1" applyFont="1"/>
    <xf numFmtId="9" fontId="1" fillId="0" borderId="0" xfId="1974" applyFont="1"/>
    <xf numFmtId="182" fontId="1" fillId="0" borderId="0" xfId="1974" applyNumberFormat="1" applyFont="1"/>
    <xf numFmtId="173" fontId="59" fillId="29" borderId="0" xfId="806" applyNumberFormat="1" applyFont="1" applyFill="1"/>
    <xf numFmtId="173" fontId="59" fillId="29" borderId="0" xfId="806" applyNumberFormat="1" applyFont="1" applyFill="1" applyAlignment="1">
      <alignment horizontal="center"/>
    </xf>
    <xf numFmtId="0" fontId="1" fillId="0" borderId="0" xfId="1974" applyNumberFormat="1" applyFont="1"/>
    <xf numFmtId="173" fontId="58" fillId="29" borderId="0" xfId="808" applyNumberFormat="1" applyFont="1" applyFill="1"/>
    <xf numFmtId="173" fontId="58" fillId="29" borderId="0" xfId="808" applyNumberFormat="1" applyFont="1" applyFill="1" applyAlignment="1">
      <alignment horizontal="center"/>
    </xf>
    <xf numFmtId="173" fontId="59" fillId="29" borderId="0" xfId="808" applyNumberFormat="1" applyFont="1" applyFill="1"/>
    <xf numFmtId="173" fontId="59" fillId="29" borderId="0" xfId="808" applyNumberFormat="1" applyFont="1" applyFill="1" applyAlignment="1">
      <alignment horizontal="center"/>
    </xf>
    <xf numFmtId="173" fontId="58" fillId="29" borderId="14" xfId="808" applyNumberFormat="1" applyFont="1" applyFill="1" applyBorder="1"/>
    <xf numFmtId="173" fontId="58" fillId="29" borderId="14" xfId="808" applyNumberFormat="1" applyFont="1" applyFill="1" applyBorder="1" applyAlignment="1">
      <alignment horizontal="center"/>
    </xf>
    <xf numFmtId="0" fontId="59" fillId="0" borderId="0" xfId="603" applyFont="1"/>
    <xf numFmtId="173" fontId="58" fillId="29" borderId="0" xfId="809" applyNumberFormat="1" applyFont="1" applyFill="1"/>
    <xf numFmtId="173" fontId="59" fillId="29" borderId="0" xfId="809" applyNumberFormat="1" applyFont="1" applyFill="1"/>
    <xf numFmtId="182" fontId="59" fillId="29" borderId="0" xfId="809" applyNumberFormat="1" applyFont="1" applyFill="1"/>
    <xf numFmtId="173" fontId="58" fillId="29" borderId="18" xfId="809" applyNumberFormat="1" applyFont="1" applyFill="1" applyBorder="1"/>
    <xf numFmtId="182" fontId="58" fillId="29" borderId="18" xfId="809" applyNumberFormat="1" applyFont="1" applyFill="1" applyBorder="1"/>
    <xf numFmtId="173" fontId="58" fillId="29" borderId="0" xfId="810" applyNumberFormat="1" applyFont="1" applyFill="1"/>
    <xf numFmtId="182" fontId="58" fillId="29" borderId="0" xfId="810" applyNumberFormat="1" applyFont="1" applyFill="1"/>
    <xf numFmtId="173" fontId="59" fillId="29" borderId="0" xfId="810" applyNumberFormat="1" applyFont="1" applyFill="1"/>
    <xf numFmtId="182" fontId="59" fillId="29" borderId="0" xfId="810" applyNumberFormat="1" applyFont="1" applyFill="1"/>
    <xf numFmtId="173" fontId="58" fillId="29" borderId="0" xfId="571" applyNumberFormat="1" applyFont="1" applyFill="1"/>
    <xf numFmtId="182" fontId="58" fillId="29" borderId="0" xfId="571" applyNumberFormat="1" applyFont="1" applyFill="1"/>
    <xf numFmtId="173" fontId="59" fillId="29" borderId="0" xfId="571" applyNumberFormat="1" applyFont="1" applyFill="1"/>
    <xf numFmtId="182" fontId="59" fillId="29" borderId="0" xfId="571" applyNumberFormat="1" applyFont="1" applyFill="1"/>
    <xf numFmtId="173" fontId="58" fillId="29" borderId="18" xfId="571" applyNumberFormat="1" applyFont="1" applyFill="1" applyBorder="1"/>
    <xf numFmtId="182" fontId="58" fillId="29" borderId="18" xfId="571" applyNumberFormat="1" applyFont="1" applyFill="1" applyBorder="1"/>
    <xf numFmtId="2" fontId="130" fillId="23" borderId="16" xfId="640" applyNumberFormat="1" applyFont="1" applyFill="1" applyBorder="1" applyAlignment="1">
      <alignment horizontal="right"/>
    </xf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3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2" fillId="28" borderId="62" xfId="0" applyFont="1" applyFill="1" applyBorder="1" applyAlignment="1">
      <alignment horizontal="center"/>
    </xf>
    <xf numFmtId="0" fontId="62" fillId="28" borderId="63" xfId="0" applyFont="1" applyFill="1" applyBorder="1" applyAlignment="1">
      <alignment horizontal="center"/>
    </xf>
    <xf numFmtId="0" fontId="62" fillId="28" borderId="64" xfId="0" applyFont="1" applyFill="1" applyBorder="1" applyAlignment="1">
      <alignment horizontal="center"/>
    </xf>
    <xf numFmtId="0" fontId="122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18" fillId="62" borderId="66" xfId="620" applyFont="1" applyFill="1" applyBorder="1" applyAlignment="1">
      <alignment horizontal="center"/>
    </xf>
    <xf numFmtId="0" fontId="118" fillId="62" borderId="65" xfId="620" applyFont="1" applyFill="1" applyBorder="1" applyAlignment="1">
      <alignment horizontal="center"/>
    </xf>
    <xf numFmtId="0" fontId="118" fillId="62" borderId="67" xfId="620" applyFont="1" applyFill="1" applyBorder="1" applyAlignment="1">
      <alignment horizontal="center"/>
    </xf>
    <xf numFmtId="173" fontId="52" fillId="62" borderId="54" xfId="620" applyNumberFormat="1" applyFont="1" applyFill="1" applyBorder="1" applyAlignment="1">
      <alignment horizontal="center"/>
    </xf>
    <xf numFmtId="173" fontId="52" fillId="62" borderId="52" xfId="620" applyNumberFormat="1" applyFont="1" applyFill="1" applyBorder="1" applyAlignment="1">
      <alignment horizontal="center"/>
    </xf>
    <xf numFmtId="173" fontId="52" fillId="62" borderId="55" xfId="620" applyNumberFormat="1" applyFont="1" applyFill="1" applyBorder="1" applyAlignment="1">
      <alignment horizontal="center"/>
    </xf>
    <xf numFmtId="173" fontId="118" fillId="62" borderId="54" xfId="620" applyNumberFormat="1" applyFont="1" applyFill="1" applyBorder="1" applyAlignment="1">
      <alignment horizontal="center"/>
    </xf>
    <xf numFmtId="173" fontId="118" fillId="62" borderId="52" xfId="620" applyNumberFormat="1" applyFont="1" applyFill="1" applyBorder="1" applyAlignment="1">
      <alignment horizontal="center"/>
    </xf>
    <xf numFmtId="173" fontId="118" fillId="62" borderId="53" xfId="620" applyNumberFormat="1" applyFont="1" applyFill="1" applyBorder="1" applyAlignment="1">
      <alignment horizontal="center"/>
    </xf>
    <xf numFmtId="173" fontId="52" fillId="62" borderId="53" xfId="620" applyNumberFormat="1" applyFont="1" applyFill="1" applyBorder="1" applyAlignment="1">
      <alignment horizontal="center"/>
    </xf>
    <xf numFmtId="0" fontId="45" fillId="0" borderId="24" xfId="620" applyFont="1" applyBorder="1" applyAlignment="1">
      <alignment horizontal="center" vertical="center"/>
    </xf>
    <xf numFmtId="0" fontId="45" fillId="0" borderId="14" xfId="620" applyFont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49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13" xfId="6527" xr:uid="{9522FB80-DCE7-4AC2-AB75-5CCC6B09B85B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35" xfId="6548" xr:uid="{C3E587F8-029A-45B4-88C3-9E35A84768E0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2 4" xfId="6529" xr:uid="{8E1DCF20-F248-45FC-A025-92F81413E0D4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 6" xfId="6528" xr:uid="{8789A78A-4C9B-410A-8A82-A9CBA526B94C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0 2" xfId="6531" xr:uid="{A046865C-926E-4316-81E9-2474458EF34B}"/>
    <cellStyle name="Vírgula 11" xfId="2213" xr:uid="{00000000-0005-0000-0000-0000C7130000}"/>
    <cellStyle name="Vírgula 11 2" xfId="6541" xr:uid="{A2B2F57A-1BD0-468F-848E-309721562100}"/>
    <cellStyle name="Vírgula 12" xfId="2224" xr:uid="{00000000-0005-0000-0000-0000C8130000}"/>
    <cellStyle name="Vírgula 12 2" xfId="6542" xr:uid="{8D57202B-836F-4523-974B-289CEE65F13F}"/>
    <cellStyle name="Vírgula 13" xfId="2244" xr:uid="{00000000-0005-0000-0000-0000C9130000}"/>
    <cellStyle name="Vírgula 13 2" xfId="6543" xr:uid="{C5B44FF0-067C-46AC-A09E-E09507476B61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5 2" xfId="6544" xr:uid="{D3CD00BF-043A-4067-8381-B7C7982748FD}"/>
    <cellStyle name="Vírgula 16" xfId="2191" xr:uid="{00000000-0005-0000-0000-0000CD130000}"/>
    <cellStyle name="Vírgula 16 2" xfId="6530" xr:uid="{CF795324-E2D6-4F30-87E4-2476338C292B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2 4" xfId="6532" xr:uid="{ED3CFC80-42F1-48DB-9004-534C3A318D4A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3 4" xfId="6534" xr:uid="{354D2DFB-6EE2-40FD-933C-EA0D43179F26}"/>
    <cellStyle name="Vírgula 4" xfId="2199" xr:uid="{00000000-0005-0000-0000-000092170000}"/>
    <cellStyle name="Vírgula 4 2" xfId="6536" xr:uid="{D5058934-057A-4ADD-A61B-CFFC11E8AAF8}"/>
    <cellStyle name="Vírgula 5" xfId="2200" xr:uid="{00000000-0005-0000-0000-000093170000}"/>
    <cellStyle name="Vírgula 5 2" xfId="6537" xr:uid="{354C6716-B7A4-447F-ABFE-072710C83750}"/>
    <cellStyle name="Vírgula 6" xfId="2201" xr:uid="{00000000-0005-0000-0000-000094170000}"/>
    <cellStyle name="Vírgula 6 2" xfId="6538" xr:uid="{8DE7F9CE-3D92-4BFC-8EDE-164B9209A05F}"/>
    <cellStyle name="Vírgula 7" xfId="2202" xr:uid="{00000000-0005-0000-0000-000095170000}"/>
    <cellStyle name="Vírgula 7 2" xfId="6539" xr:uid="{3CBE24CB-B497-43CF-866B-41AB4417AA2C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Vírgula 9 2" xfId="6540" xr:uid="{3170EA4B-59BB-4F1E-88AF-BD62C22288CF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029551764653528E-2"/>
          <c:y val="6.3458107484535245E-2"/>
          <c:w val="0.8794935403762465"/>
          <c:h val="0.66089741272436908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4"/>
                <c:pt idx="0">
                  <c:v>Lending </c:v>
                </c:pt>
                <c:pt idx="1">
                  <c:v>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[18]IR!$C$357:$D$384</c:f>
              <c:multiLvlStrCache>
                <c:ptCount val="28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[18]IR!$M$357:$M$384</c:f>
              <c:numCache>
                <c:formatCode>0.00</c:formatCode>
                <c:ptCount val="28"/>
                <c:pt idx="0">
                  <c:v>9.832633193442561</c:v>
                </c:pt>
                <c:pt idx="1">
                  <c:v>9.6335551508596637</c:v>
                </c:pt>
                <c:pt idx="2">
                  <c:v>9.3687698880426158</c:v>
                </c:pt>
                <c:pt idx="3">
                  <c:v>8.1060900711997466</c:v>
                </c:pt>
                <c:pt idx="4">
                  <c:v>7.5256445047358405</c:v>
                </c:pt>
                <c:pt idx="5">
                  <c:v>7.6160840721880971</c:v>
                </c:pt>
                <c:pt idx="6">
                  <c:v>7.3942821471031888</c:v>
                </c:pt>
                <c:pt idx="7">
                  <c:v>7.0947097983841578</c:v>
                </c:pt>
                <c:pt idx="8">
                  <c:v>6.9020834581167509</c:v>
                </c:pt>
                <c:pt idx="9">
                  <c:v>7.0670463695042578</c:v>
                </c:pt>
                <c:pt idx="10">
                  <c:v>6.965484314329367</c:v>
                </c:pt>
                <c:pt idx="11">
                  <c:v>6.9171570885051281</c:v>
                </c:pt>
                <c:pt idx="12">
                  <c:v>6.6625716911397603</c:v>
                </c:pt>
                <c:pt idx="13">
                  <c:v>6.7306474881090841</c:v>
                </c:pt>
                <c:pt idx="14">
                  <c:v>6.6532801900921701</c:v>
                </c:pt>
                <c:pt idx="15">
                  <c:v>6.6401338630491153</c:v>
                </c:pt>
                <c:pt idx="16">
                  <c:v>6.9326952841909373</c:v>
                </c:pt>
                <c:pt idx="17">
                  <c:v>6.65434940250708</c:v>
                </c:pt>
                <c:pt idx="18">
                  <c:v>7.081414770313847</c:v>
                </c:pt>
                <c:pt idx="19">
                  <c:v>7.0549544136020064</c:v>
                </c:pt>
                <c:pt idx="20">
                  <c:v>7.1179815916834919</c:v>
                </c:pt>
                <c:pt idx="21">
                  <c:v>6.620123275245688</c:v>
                </c:pt>
                <c:pt idx="22">
                  <c:v>7.1160545253037366</c:v>
                </c:pt>
                <c:pt idx="23">
                  <c:v>7.055500634796501</c:v>
                </c:pt>
                <c:pt idx="24">
                  <c:v>7.3679803109234587</c:v>
                </c:pt>
                <c:pt idx="25">
                  <c:v>7.5022355306339019</c:v>
                </c:pt>
                <c:pt idx="26">
                  <c:v>7.9733004069528572</c:v>
                </c:pt>
                <c:pt idx="27">
                  <c:v>8.0315723254091225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CF1-400A-91FD-FD2151C44E48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[18]IR!$C$357:$D$384</c:f>
              <c:multiLvlStrCache>
                <c:ptCount val="28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[18]IR!$F$357:$F$384</c:f>
              <c:numCache>
                <c:formatCode>0.00</c:formatCode>
                <c:ptCount val="28"/>
                <c:pt idx="0">
                  <c:v>6.5</c:v>
                </c:pt>
                <c:pt idx="1">
                  <c:v>6.25</c:v>
                </c:pt>
                <c:pt idx="2">
                  <c:v>5.25</c:v>
                </c:pt>
                <c:pt idx="3">
                  <c:v>4.25</c:v>
                </c:pt>
                <c:pt idx="4">
                  <c:v>4.25</c:v>
                </c:pt>
                <c:pt idx="5">
                  <c:v>4</c:v>
                </c:pt>
                <c:pt idx="6">
                  <c:v>4</c:v>
                </c:pt>
                <c:pt idx="7">
                  <c:v>3.75</c:v>
                </c:pt>
                <c:pt idx="8">
                  <c:v>3.75</c:v>
                </c:pt>
                <c:pt idx="9">
                  <c:v>3.75</c:v>
                </c:pt>
                <c:pt idx="10">
                  <c:v>3.75</c:v>
                </c:pt>
                <c:pt idx="11">
                  <c:v>3.75</c:v>
                </c:pt>
                <c:pt idx="12">
                  <c:v>3.75</c:v>
                </c:pt>
                <c:pt idx="13">
                  <c:v>3.75</c:v>
                </c:pt>
                <c:pt idx="14">
                  <c:v>3.75</c:v>
                </c:pt>
                <c:pt idx="15">
                  <c:v>3.75</c:v>
                </c:pt>
                <c:pt idx="16">
                  <c:v>3.75</c:v>
                </c:pt>
                <c:pt idx="17">
                  <c:v>3.75</c:v>
                </c:pt>
                <c:pt idx="18">
                  <c:v>3.75</c:v>
                </c:pt>
                <c:pt idx="19">
                  <c:v>3.75</c:v>
                </c:pt>
                <c:pt idx="20">
                  <c:v>3.75</c:v>
                </c:pt>
                <c:pt idx="21">
                  <c:v>3.75</c:v>
                </c:pt>
                <c:pt idx="22">
                  <c:v>3.75</c:v>
                </c:pt>
                <c:pt idx="23">
                  <c:v>3.75</c:v>
                </c:pt>
                <c:pt idx="24">
                  <c:v>3.75</c:v>
                </c:pt>
                <c:pt idx="25">
                  <c:v>4</c:v>
                </c:pt>
                <c:pt idx="26">
                  <c:v>4</c:v>
                </c:pt>
                <c:pt idx="27">
                  <c:v>4.25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CF1-400A-91FD-FD2151C44E48}"/>
            </c:ext>
          </c:extLst>
        </c:ser>
        <c:ser>
          <c:idx val="2"/>
          <c:order val="2"/>
          <c:tx>
            <c:strRef>
              <c:f>[18]IR!$L$5:$L$6</c:f>
              <c:strCache>
                <c:ptCount val="2"/>
                <c:pt idx="0">
                  <c:v>Deposit </c:v>
                </c:pt>
                <c:pt idx="1">
                  <c:v>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[18]IR!$C$357:$D$384</c:f>
              <c:multiLvlStrCache>
                <c:ptCount val="28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[18]IR!$L$357:$L$384</c:f>
              <c:numCache>
                <c:formatCode>0.00</c:formatCode>
                <c:ptCount val="28"/>
                <c:pt idx="0">
                  <c:v>5.4965390743130662</c:v>
                </c:pt>
                <c:pt idx="1">
                  <c:v>5.4540693026900637</c:v>
                </c:pt>
                <c:pt idx="2">
                  <c:v>5.3043395919241005</c:v>
                </c:pt>
                <c:pt idx="3">
                  <c:v>4.616928202240512</c:v>
                </c:pt>
                <c:pt idx="4">
                  <c:v>4.2161444097401954</c:v>
                </c:pt>
                <c:pt idx="5">
                  <c:v>3.9529847251583976</c:v>
                </c:pt>
                <c:pt idx="6">
                  <c:v>3.8091810305117701</c:v>
                </c:pt>
                <c:pt idx="7">
                  <c:v>3.6994387285032593</c:v>
                </c:pt>
                <c:pt idx="8">
                  <c:v>3.4366687772070041</c:v>
                </c:pt>
                <c:pt idx="9">
                  <c:v>3.3743771908832372</c:v>
                </c:pt>
                <c:pt idx="10">
                  <c:v>3.2760104821522926</c:v>
                </c:pt>
                <c:pt idx="11">
                  <c:v>3.2920667411050517</c:v>
                </c:pt>
                <c:pt idx="12">
                  <c:v>3.236108493599323</c:v>
                </c:pt>
                <c:pt idx="13">
                  <c:v>3.5921451944789911</c:v>
                </c:pt>
                <c:pt idx="14">
                  <c:v>3.4879956628804214</c:v>
                </c:pt>
                <c:pt idx="15">
                  <c:v>3.6672828776306008</c:v>
                </c:pt>
                <c:pt idx="16">
                  <c:v>3.906682744128211</c:v>
                </c:pt>
                <c:pt idx="17">
                  <c:v>4.1366159999873666</c:v>
                </c:pt>
                <c:pt idx="18">
                  <c:v>4.3469199019970928</c:v>
                </c:pt>
                <c:pt idx="19">
                  <c:v>4.3409760006701603</c:v>
                </c:pt>
                <c:pt idx="20">
                  <c:v>4.3569983231806049</c:v>
                </c:pt>
                <c:pt idx="21">
                  <c:v>4.385990521527992</c:v>
                </c:pt>
                <c:pt idx="22">
                  <c:v>4.3604381901014726</c:v>
                </c:pt>
                <c:pt idx="23">
                  <c:v>4.3769443088121802</c:v>
                </c:pt>
                <c:pt idx="24">
                  <c:v>4.4732194667628447</c:v>
                </c:pt>
                <c:pt idx="25">
                  <c:v>4.5101527783566429</c:v>
                </c:pt>
                <c:pt idx="26">
                  <c:v>4.5840281235781584</c:v>
                </c:pt>
                <c:pt idx="27">
                  <c:v>4.637618426142823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CF1-400A-91FD-FD2151C44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in val="2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2.1760460447689856E-2"/>
              <c:y val="0.30899900693867055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24833434282253"/>
          <c:y val="0.90504526691872766"/>
          <c:w val="0.63848138521519759"/>
          <c:h val="8.730340976100455E-2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-NCPI'!$A$181:$B$208</c:f>
              <c:multiLvlStrCache>
                <c:ptCount val="28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'[18]Inflation CPIX -NCPI'!$E$181:$E$208</c:f>
              <c:numCache>
                <c:formatCode>0.0</c:formatCode>
                <c:ptCount val="28"/>
                <c:pt idx="0">
                  <c:v>2.0503183988268319</c:v>
                </c:pt>
                <c:pt idx="1">
                  <c:v>2.4502024256760677</c:v>
                </c:pt>
                <c:pt idx="2">
                  <c:v>2.3544085580315084</c:v>
                </c:pt>
                <c:pt idx="3">
                  <c:v>1.6431236896511763</c:v>
                </c:pt>
                <c:pt idx="4">
                  <c:v>2.0600614854228212</c:v>
                </c:pt>
                <c:pt idx="5">
                  <c:v>2.1446392462370625</c:v>
                </c:pt>
                <c:pt idx="6">
                  <c:v>2.0868094370267443</c:v>
                </c:pt>
                <c:pt idx="7">
                  <c:v>2.4160186174740517</c:v>
                </c:pt>
                <c:pt idx="8">
                  <c:v>2.4161171437785782</c:v>
                </c:pt>
                <c:pt idx="9">
                  <c:v>2.2767910007146099</c:v>
                </c:pt>
                <c:pt idx="10">
                  <c:v>2.2421321686475011</c:v>
                </c:pt>
                <c:pt idx="11">
                  <c:v>2.3607228553388637</c:v>
                </c:pt>
                <c:pt idx="12">
                  <c:v>2.6757186954848464</c:v>
                </c:pt>
                <c:pt idx="13">
                  <c:v>2.727645856532007</c:v>
                </c:pt>
                <c:pt idx="14">
                  <c:v>3.1325787630817672</c:v>
                </c:pt>
                <c:pt idx="15">
                  <c:v>3.8606967831410941</c:v>
                </c:pt>
                <c:pt idx="16">
                  <c:v>3.769271515538918</c:v>
                </c:pt>
                <c:pt idx="17">
                  <c:v>4.0568202588728468</c:v>
                </c:pt>
                <c:pt idx="18">
                  <c:v>4.0384696385909962</c:v>
                </c:pt>
                <c:pt idx="19">
                  <c:v>3.4454141503840248</c:v>
                </c:pt>
                <c:pt idx="20">
                  <c:v>3.4739483876015953</c:v>
                </c:pt>
                <c:pt idx="21">
                  <c:v>3.6121650753511574</c:v>
                </c:pt>
                <c:pt idx="22">
                  <c:v>4.0947940682707582</c:v>
                </c:pt>
                <c:pt idx="23">
                  <c:v>4.494422606334993</c:v>
                </c:pt>
                <c:pt idx="24">
                  <c:v>4.6181174091745305</c:v>
                </c:pt>
                <c:pt idx="25">
                  <c:v>4.4597575021107616</c:v>
                </c:pt>
                <c:pt idx="26">
                  <c:v>4.5055288891043404</c:v>
                </c:pt>
                <c:pt idx="27">
                  <c:v>5.6043572231101422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0C9-4808-AB9A-BC26923653A1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-NCPI'!$A$181:$B$208</c:f>
              <c:multiLvlStrCache>
                <c:ptCount val="28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</c:lvl>
              </c:multiLvlStrCache>
            </c:multiLvlStrRef>
          </c:cat>
          <c:val>
            <c:numRef>
              <c:f>'[18]Inflation CPIX -NCPI'!$D$181:$D$208</c:f>
              <c:numCache>
                <c:formatCode>0.0</c:formatCode>
                <c:ptCount val="28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</c:v>
                </c:pt>
                <c:pt idx="4">
                  <c:v>2.1</c:v>
                </c:pt>
                <c:pt idx="5">
                  <c:v>2.2000000000000002</c:v>
                </c:pt>
                <c:pt idx="6">
                  <c:v>3.2</c:v>
                </c:pt>
                <c:pt idx="7">
                  <c:v>3.1</c:v>
                </c:pt>
                <c:pt idx="8">
                  <c:v>3</c:v>
                </c:pt>
                <c:pt idx="9">
                  <c:v>3.3</c:v>
                </c:pt>
                <c:pt idx="10">
                  <c:v>3.2</c:v>
                </c:pt>
                <c:pt idx="11">
                  <c:v>3.1</c:v>
                </c:pt>
                <c:pt idx="12">
                  <c:v>3.2</c:v>
                </c:pt>
                <c:pt idx="13">
                  <c:v>2.9</c:v>
                </c:pt>
                <c:pt idx="14">
                  <c:v>3.2</c:v>
                </c:pt>
                <c:pt idx="15">
                  <c:v>4.4000000000000004</c:v>
                </c:pt>
                <c:pt idx="16">
                  <c:v>5.4</c:v>
                </c:pt>
                <c:pt idx="17">
                  <c:v>4.9000000000000004</c:v>
                </c:pt>
                <c:pt idx="18">
                  <c:v>4.5999999999999996</c:v>
                </c:pt>
                <c:pt idx="19">
                  <c:v>4.9000000000000004</c:v>
                </c:pt>
                <c:pt idx="20">
                  <c:v>5</c:v>
                </c:pt>
                <c:pt idx="21">
                  <c:v>5</c:v>
                </c:pt>
                <c:pt idx="22">
                  <c:v>5.5</c:v>
                </c:pt>
                <c:pt idx="23">
                  <c:v>5.9</c:v>
                </c:pt>
                <c:pt idx="24">
                  <c:v>5.7</c:v>
                </c:pt>
                <c:pt idx="25">
                  <c:v>5.7</c:v>
                </c:pt>
                <c:pt idx="26">
                  <c:v>5.9</c:v>
                </c:pt>
                <c:pt idx="2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9-4808-AB9A-BC2692365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zoomScale="80"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3175" cy="8534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3C020367-A627-BE8E-A858-90B38E7A573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0"/>
          <a:ext cx="6353175" cy="4335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0.53571</cdr:y>
    </cdr:from>
    <cdr:to>
      <cdr:x>0.9985</cdr:x>
      <cdr:y>0.96205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572001"/>
          <a:ext cx="6343651" cy="3638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0.56222</cdr:x>
      <cdr:y>0.40228</cdr:y>
    </cdr:from>
    <cdr:to>
      <cdr:x>0.9925</cdr:x>
      <cdr:y>0.4721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571875" y="3433234"/>
          <a:ext cx="2733675" cy="595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April 2022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119744</xdr:colOff>
      <xdr:row>1</xdr:row>
      <xdr:rowOff>21771</xdr:rowOff>
    </xdr:from>
    <xdr:to>
      <xdr:col>9</xdr:col>
      <xdr:colOff>163287</xdr:colOff>
      <xdr:row>13</xdr:row>
      <xdr:rowOff>152400</xdr:rowOff>
    </xdr:to>
    <xdr:graphicFrame macro="">
      <xdr:nvGraphicFramePr>
        <xdr:cNvPr id="5" name="Chart 8">
          <a:extLst>
            <a:ext uri="{FF2B5EF4-FFF2-40B4-BE49-F238E27FC236}">
              <a16:creationId xmlns:a16="http://schemas.microsoft.com/office/drawing/2014/main" id="{339C45F4-88CF-4D50-BCB5-C7B502DF4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119743</xdr:colOff>
      <xdr:row>15</xdr:row>
      <xdr:rowOff>32657</xdr:rowOff>
    </xdr:from>
    <xdr:to>
      <xdr:col>9</xdr:col>
      <xdr:colOff>164087</xdr:colOff>
      <xdr:row>28</xdr:row>
      <xdr:rowOff>172330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0C18682-58DA-4BE7-B514-CA20F8EE9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microsoft.com/office/2019/04/relationships/externalLinkLongPath" Target="https://bankofnamibia.sharepoint.com/sites/ResearchandFinancialSectorDevelopment/Shared%20Documents/General/Statistics%20and%20Publications%20Division/Monetary%20and%20Financial%20Statistics/Monthly%20Selected%20Statistics/Monthly%20Release%20Charts/Monthly%20Release%20Charts%20(S3).xlsx?5786EDD6" TargetMode="External"/><Relationship Id="rId1" Type="http://schemas.openxmlformats.org/officeDocument/2006/relationships/externalLinkPath" Target="file:///\\5786EDD6\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B184" t="str">
            <v>A</v>
          </cell>
          <cell r="D184">
            <v>3</v>
          </cell>
          <cell r="E184">
            <v>1.6431236896511763</v>
          </cell>
        </row>
        <row r="185"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B186" t="str">
            <v>J</v>
          </cell>
          <cell r="D186">
            <v>2.2000000000000002</v>
          </cell>
          <cell r="E186">
            <v>2.1446392462370625</v>
          </cell>
        </row>
        <row r="187">
          <cell r="B187" t="str">
            <v>J</v>
          </cell>
          <cell r="D187">
            <v>3.2</v>
          </cell>
          <cell r="E187">
            <v>2.0868094370267443</v>
          </cell>
        </row>
        <row r="188">
          <cell r="B188" t="str">
            <v>A</v>
          </cell>
          <cell r="D188">
            <v>3.1</v>
          </cell>
          <cell r="E188">
            <v>2.4160186174740517</v>
          </cell>
        </row>
        <row r="189">
          <cell r="B189" t="str">
            <v>S</v>
          </cell>
          <cell r="D189">
            <v>3</v>
          </cell>
          <cell r="E189">
            <v>2.4161171437785782</v>
          </cell>
        </row>
        <row r="190">
          <cell r="B190" t="str">
            <v>O</v>
          </cell>
          <cell r="D190">
            <v>3.3</v>
          </cell>
          <cell r="E190">
            <v>2.2767910007146099</v>
          </cell>
        </row>
        <row r="191">
          <cell r="B191" t="str">
            <v>N</v>
          </cell>
          <cell r="D191">
            <v>3.2</v>
          </cell>
          <cell r="E191">
            <v>2.2421321686475011</v>
          </cell>
        </row>
        <row r="192">
          <cell r="B192" t="str">
            <v>D</v>
          </cell>
          <cell r="D192">
            <v>3.1</v>
          </cell>
          <cell r="E192">
            <v>2.3607228553388637</v>
          </cell>
        </row>
        <row r="193">
          <cell r="A193">
            <v>2021</v>
          </cell>
          <cell r="B193" t="str">
            <v>J</v>
          </cell>
          <cell r="D193">
            <v>3.2</v>
          </cell>
          <cell r="E193">
            <v>2.6757186954848464</v>
          </cell>
        </row>
        <row r="194">
          <cell r="B194" t="str">
            <v>F</v>
          </cell>
          <cell r="D194">
            <v>2.9</v>
          </cell>
          <cell r="E194">
            <v>2.727645856532007</v>
          </cell>
        </row>
        <row r="195">
          <cell r="B195" t="str">
            <v>M</v>
          </cell>
          <cell r="D195">
            <v>3.2</v>
          </cell>
          <cell r="E195">
            <v>3.1325787630817672</v>
          </cell>
        </row>
        <row r="196">
          <cell r="B196" t="str">
            <v>A</v>
          </cell>
          <cell r="D196">
            <v>4.4000000000000004</v>
          </cell>
          <cell r="E196">
            <v>3.8606967831410941</v>
          </cell>
        </row>
        <row r="197">
          <cell r="B197" t="str">
            <v>M</v>
          </cell>
          <cell r="D197">
            <v>5.4</v>
          </cell>
          <cell r="E197">
            <v>3.769271515538918</v>
          </cell>
        </row>
        <row r="198">
          <cell r="B198" t="str">
            <v>J</v>
          </cell>
          <cell r="D198">
            <v>4.9000000000000004</v>
          </cell>
          <cell r="E198">
            <v>4.0568202588728468</v>
          </cell>
        </row>
        <row r="199">
          <cell r="B199" t="str">
            <v>J</v>
          </cell>
          <cell r="D199">
            <v>4.5999999999999996</v>
          </cell>
          <cell r="E199">
            <v>4.0384696385909962</v>
          </cell>
        </row>
        <row r="200">
          <cell r="B200" t="str">
            <v>A</v>
          </cell>
          <cell r="D200">
            <v>4.9000000000000004</v>
          </cell>
          <cell r="E200">
            <v>3.4454141503840248</v>
          </cell>
        </row>
        <row r="201">
          <cell r="B201" t="str">
            <v>S</v>
          </cell>
          <cell r="D201">
            <v>5</v>
          </cell>
          <cell r="E201">
            <v>3.4739483876015953</v>
          </cell>
        </row>
        <row r="202">
          <cell r="B202" t="str">
            <v>O</v>
          </cell>
          <cell r="D202">
            <v>5</v>
          </cell>
          <cell r="E202">
            <v>3.6121650753511574</v>
          </cell>
        </row>
        <row r="203">
          <cell r="B203" t="str">
            <v>N</v>
          </cell>
          <cell r="D203">
            <v>5.5</v>
          </cell>
          <cell r="E203">
            <v>4.0947940682707582</v>
          </cell>
        </row>
        <row r="204">
          <cell r="B204" t="str">
            <v>D</v>
          </cell>
          <cell r="D204">
            <v>5.9</v>
          </cell>
          <cell r="E204">
            <v>4.494422606334993</v>
          </cell>
        </row>
        <row r="205">
          <cell r="A205">
            <v>2022</v>
          </cell>
          <cell r="B205" t="str">
            <v>J</v>
          </cell>
          <cell r="D205">
            <v>5.7</v>
          </cell>
          <cell r="E205">
            <v>4.6181174091745305</v>
          </cell>
        </row>
        <row r="206">
          <cell r="B206" t="str">
            <v>F</v>
          </cell>
          <cell r="D206">
            <v>5.7</v>
          </cell>
          <cell r="E206">
            <v>4.4597575021107616</v>
          </cell>
        </row>
        <row r="207">
          <cell r="B207" t="str">
            <v>M</v>
          </cell>
          <cell r="D207">
            <v>5.9</v>
          </cell>
          <cell r="E207">
            <v>4.5055288891043404</v>
          </cell>
        </row>
        <row r="208">
          <cell r="B208" t="str">
            <v>A</v>
          </cell>
          <cell r="D208">
            <v>5.9</v>
          </cell>
          <cell r="E208">
            <v>5.6043572231101422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D359" t="str">
            <v>M</v>
          </cell>
          <cell r="F359">
            <v>5.25</v>
          </cell>
          <cell r="L359">
            <v>5.3043395919241005</v>
          </cell>
          <cell r="M359">
            <v>9.3687698880426158</v>
          </cell>
        </row>
        <row r="360"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  <row r="361">
          <cell r="D361" t="str">
            <v>M</v>
          </cell>
          <cell r="F361">
            <v>4.25</v>
          </cell>
          <cell r="L361">
            <v>4.2161444097401954</v>
          </cell>
          <cell r="M361">
            <v>7.5256445047358405</v>
          </cell>
        </row>
        <row r="362">
          <cell r="D362" t="str">
            <v>J</v>
          </cell>
          <cell r="F362">
            <v>4</v>
          </cell>
          <cell r="L362">
            <v>3.9529847251583976</v>
          </cell>
          <cell r="M362">
            <v>7.6160840721880971</v>
          </cell>
        </row>
        <row r="363">
          <cell r="D363" t="str">
            <v>J</v>
          </cell>
          <cell r="F363">
            <v>4</v>
          </cell>
          <cell r="L363">
            <v>3.8091810305117701</v>
          </cell>
          <cell r="M363">
            <v>7.3942821471031888</v>
          </cell>
        </row>
        <row r="364">
          <cell r="D364" t="str">
            <v>A</v>
          </cell>
          <cell r="F364">
            <v>3.75</v>
          </cell>
          <cell r="L364">
            <v>3.6994387285032593</v>
          </cell>
          <cell r="M364">
            <v>7.0947097983841578</v>
          </cell>
        </row>
        <row r="365">
          <cell r="D365" t="str">
            <v>S</v>
          </cell>
          <cell r="F365">
            <v>3.75</v>
          </cell>
          <cell r="L365">
            <v>3.4366687772070041</v>
          </cell>
          <cell r="M365">
            <v>6.9020834581167509</v>
          </cell>
        </row>
        <row r="366">
          <cell r="D366" t="str">
            <v>O</v>
          </cell>
          <cell r="F366">
            <v>3.75</v>
          </cell>
          <cell r="L366">
            <v>3.3743771908832372</v>
          </cell>
          <cell r="M366">
            <v>7.0670463695042578</v>
          </cell>
        </row>
        <row r="367">
          <cell r="D367" t="str">
            <v>N</v>
          </cell>
          <cell r="F367">
            <v>3.75</v>
          </cell>
          <cell r="L367">
            <v>3.2760104821522926</v>
          </cell>
          <cell r="M367">
            <v>6.965484314329367</v>
          </cell>
        </row>
        <row r="368">
          <cell r="D368" t="str">
            <v>D</v>
          </cell>
          <cell r="F368">
            <v>3.75</v>
          </cell>
          <cell r="L368">
            <v>3.2920667411050517</v>
          </cell>
          <cell r="M368">
            <v>6.9171570885051281</v>
          </cell>
        </row>
        <row r="369">
          <cell r="C369">
            <v>2021</v>
          </cell>
          <cell r="D369" t="str">
            <v>J</v>
          </cell>
          <cell r="F369">
            <v>3.75</v>
          </cell>
          <cell r="L369">
            <v>3.236108493599323</v>
          </cell>
          <cell r="M369">
            <v>6.6625716911397603</v>
          </cell>
        </row>
        <row r="370">
          <cell r="D370" t="str">
            <v>F</v>
          </cell>
          <cell r="F370">
            <v>3.75</v>
          </cell>
          <cell r="L370">
            <v>3.5921451944789911</v>
          </cell>
          <cell r="M370">
            <v>6.7306474881090841</v>
          </cell>
        </row>
        <row r="371">
          <cell r="D371" t="str">
            <v>M</v>
          </cell>
          <cell r="F371">
            <v>3.75</v>
          </cell>
          <cell r="L371">
            <v>3.4879956628804214</v>
          </cell>
          <cell r="M371">
            <v>6.6532801900921701</v>
          </cell>
        </row>
        <row r="372">
          <cell r="D372" t="str">
            <v>A</v>
          </cell>
          <cell r="F372">
            <v>3.75</v>
          </cell>
          <cell r="L372">
            <v>3.6672828776306008</v>
          </cell>
          <cell r="M372">
            <v>6.6401338630491153</v>
          </cell>
        </row>
        <row r="373">
          <cell r="D373" t="str">
            <v>M</v>
          </cell>
          <cell r="F373">
            <v>3.75</v>
          </cell>
          <cell r="L373">
            <v>3.906682744128211</v>
          </cell>
          <cell r="M373">
            <v>6.9326952841909373</v>
          </cell>
        </row>
        <row r="374">
          <cell r="D374" t="str">
            <v>J</v>
          </cell>
          <cell r="F374">
            <v>3.75</v>
          </cell>
          <cell r="L374">
            <v>4.1366159999873666</v>
          </cell>
          <cell r="M374">
            <v>6.65434940250708</v>
          </cell>
        </row>
        <row r="375">
          <cell r="D375" t="str">
            <v>J</v>
          </cell>
          <cell r="F375">
            <v>3.75</v>
          </cell>
          <cell r="L375">
            <v>4.3469199019970928</v>
          </cell>
          <cell r="M375">
            <v>7.081414770313847</v>
          </cell>
        </row>
        <row r="376">
          <cell r="D376" t="str">
            <v>A</v>
          </cell>
          <cell r="F376">
            <v>3.75</v>
          </cell>
          <cell r="L376">
            <v>4.3409760006701603</v>
          </cell>
          <cell r="M376">
            <v>7.0549544136020064</v>
          </cell>
        </row>
        <row r="377">
          <cell r="D377" t="str">
            <v>S</v>
          </cell>
          <cell r="F377">
            <v>3.75</v>
          </cell>
          <cell r="L377">
            <v>4.3569983231806049</v>
          </cell>
          <cell r="M377">
            <v>7.1179815916834919</v>
          </cell>
        </row>
        <row r="378">
          <cell r="D378" t="str">
            <v>O</v>
          </cell>
          <cell r="F378">
            <v>3.75</v>
          </cell>
          <cell r="L378">
            <v>4.385990521527992</v>
          </cell>
          <cell r="M378">
            <v>6.620123275245688</v>
          </cell>
        </row>
        <row r="379">
          <cell r="D379" t="str">
            <v>N</v>
          </cell>
          <cell r="F379">
            <v>3.75</v>
          </cell>
          <cell r="L379">
            <v>4.3604381901014726</v>
          </cell>
          <cell r="M379">
            <v>7.1160545253037366</v>
          </cell>
        </row>
        <row r="380">
          <cell r="D380" t="str">
            <v>D</v>
          </cell>
          <cell r="F380">
            <v>3.75</v>
          </cell>
          <cell r="L380">
            <v>4.3769443088121802</v>
          </cell>
          <cell r="M380">
            <v>7.055500634796501</v>
          </cell>
        </row>
        <row r="381">
          <cell r="C381">
            <v>2022</v>
          </cell>
          <cell r="D381" t="str">
            <v>J</v>
          </cell>
          <cell r="F381">
            <v>3.75</v>
          </cell>
          <cell r="L381">
            <v>4.4732194667628447</v>
          </cell>
          <cell r="M381">
            <v>7.3679803109234587</v>
          </cell>
        </row>
        <row r="382">
          <cell r="D382" t="str">
            <v>F</v>
          </cell>
          <cell r="F382">
            <v>4</v>
          </cell>
          <cell r="L382">
            <v>4.5101527783566429</v>
          </cell>
          <cell r="M382">
            <v>7.5022355306339019</v>
          </cell>
        </row>
        <row r="383">
          <cell r="D383" t="str">
            <v>M</v>
          </cell>
          <cell r="F383">
            <v>4</v>
          </cell>
          <cell r="L383">
            <v>4.5840281235781584</v>
          </cell>
          <cell r="M383">
            <v>7.9733004069528572</v>
          </cell>
        </row>
        <row r="384">
          <cell r="D384" t="str">
            <v>A</v>
          </cell>
          <cell r="F384">
            <v>4.25</v>
          </cell>
          <cell r="L384">
            <v>4.637618426142823</v>
          </cell>
          <cell r="M384">
            <v>8.0315723254091225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4.4"/>
  <cols>
    <col min="1" max="1" width="37.5546875" customWidth="1"/>
    <col min="2" max="5" width="11" bestFit="1" customWidth="1"/>
    <col min="6" max="6" width="9" customWidth="1"/>
    <col min="7" max="10" width="10.33203125" bestFit="1" customWidth="1"/>
  </cols>
  <sheetData>
    <row r="1" spans="1:12" ht="20.399999999999999" thickBot="1">
      <c r="A1" s="251" t="s">
        <v>0</v>
      </c>
      <c r="B1" s="252"/>
      <c r="C1" s="252"/>
      <c r="D1" s="252"/>
      <c r="E1" s="252"/>
      <c r="F1" s="252"/>
      <c r="G1" s="252"/>
      <c r="H1" s="253"/>
      <c r="I1" s="253"/>
      <c r="J1" s="253"/>
    </row>
    <row r="2" spans="1:12" ht="16.2">
      <c r="A2" s="262" t="s">
        <v>1</v>
      </c>
      <c r="B2" s="263"/>
      <c r="C2" s="263"/>
      <c r="D2" s="263"/>
      <c r="E2" s="263"/>
      <c r="F2" s="263"/>
      <c r="G2" s="263"/>
      <c r="H2" s="264"/>
      <c r="I2" s="264"/>
      <c r="J2" s="264"/>
    </row>
    <row r="3" spans="1:12" ht="16.8">
      <c r="A3" s="38"/>
      <c r="B3" s="254" t="s">
        <v>2</v>
      </c>
      <c r="C3" s="255"/>
      <c r="D3" s="256"/>
      <c r="E3" s="259" t="s">
        <v>3</v>
      </c>
      <c r="F3" s="260"/>
      <c r="G3" s="39" t="s">
        <v>4</v>
      </c>
      <c r="H3" s="257" t="s">
        <v>5</v>
      </c>
      <c r="I3" s="265"/>
      <c r="J3" s="265"/>
    </row>
    <row r="4" spans="1:12" ht="15">
      <c r="A4" s="40"/>
      <c r="B4" s="62">
        <v>42309</v>
      </c>
      <c r="C4" s="62">
        <v>42644</v>
      </c>
      <c r="D4" s="62">
        <v>42675</v>
      </c>
      <c r="E4" s="63" t="s">
        <v>6</v>
      </c>
      <c r="F4" s="63" t="s">
        <v>7</v>
      </c>
      <c r="G4" s="63" t="s">
        <v>6</v>
      </c>
      <c r="H4" s="62">
        <v>42614</v>
      </c>
      <c r="I4" s="62">
        <v>42644</v>
      </c>
      <c r="J4" s="62">
        <v>42675</v>
      </c>
      <c r="K4" s="223"/>
      <c r="L4" s="223"/>
    </row>
    <row r="5" spans="1:12" ht="15">
      <c r="A5" s="16"/>
      <c r="B5" s="66"/>
      <c r="C5" s="66"/>
      <c r="D5" s="66"/>
      <c r="E5" s="66"/>
      <c r="F5" s="67"/>
      <c r="G5" s="66"/>
      <c r="H5" s="66"/>
      <c r="I5" s="66"/>
      <c r="J5" s="66"/>
      <c r="K5" s="223"/>
      <c r="L5" s="223"/>
    </row>
    <row r="6" spans="1:12" ht="15">
      <c r="A6" s="17" t="s">
        <v>8</v>
      </c>
      <c r="B6" s="66">
        <v>30787.424626156644</v>
      </c>
      <c r="C6" s="66">
        <v>29430.213859693897</v>
      </c>
      <c r="D6" s="66">
        <v>35174.638340786463</v>
      </c>
      <c r="E6" s="66">
        <v>5744.4244810925666</v>
      </c>
      <c r="F6" s="67">
        <v>4387.2137146298192</v>
      </c>
      <c r="G6" s="66">
        <v>19.518799654255432</v>
      </c>
      <c r="H6" s="66">
        <v>29.025581114208514</v>
      </c>
      <c r="I6" s="66">
        <v>3.7053011483746241</v>
      </c>
      <c r="J6" s="66">
        <v>14.250018531600375</v>
      </c>
      <c r="K6" s="224"/>
      <c r="L6" s="223"/>
    </row>
    <row r="7" spans="1:12" ht="15">
      <c r="A7" s="17" t="s">
        <v>9</v>
      </c>
      <c r="B7" s="66">
        <v>83010.958553839475</v>
      </c>
      <c r="C7" s="66">
        <v>94235.026595161777</v>
      </c>
      <c r="D7" s="66">
        <v>96956.845467809777</v>
      </c>
      <c r="E7" s="66">
        <v>2721.8188726480003</v>
      </c>
      <c r="F7" s="67">
        <v>13945.886913970302</v>
      </c>
      <c r="G7" s="66">
        <v>2.8883303491185561</v>
      </c>
      <c r="H7" s="66">
        <v>6.3338780102546703</v>
      </c>
      <c r="I7" s="66">
        <v>18.872939641195071</v>
      </c>
      <c r="J7" s="66">
        <v>16.800055266107115</v>
      </c>
      <c r="K7" s="224"/>
      <c r="L7" s="223"/>
    </row>
    <row r="8" spans="1:12" ht="15">
      <c r="A8" s="20" t="s">
        <v>10</v>
      </c>
      <c r="B8" s="225">
        <v>-830.01178639315913</v>
      </c>
      <c r="C8" s="225">
        <v>4409.3700323121257</v>
      </c>
      <c r="D8" s="225">
        <v>6456.7946101267826</v>
      </c>
      <c r="E8" s="225">
        <v>2047.4245778146569</v>
      </c>
      <c r="F8" s="226">
        <v>7286.8063965199417</v>
      </c>
      <c r="G8" s="225">
        <v>46.433494191029737</v>
      </c>
      <c r="H8" s="225">
        <v>-34.732105427472327</v>
      </c>
      <c r="I8" s="225">
        <v>-249.22561295133946</v>
      </c>
      <c r="J8" s="225">
        <v>-877.91601468516194</v>
      </c>
      <c r="K8" s="224"/>
      <c r="L8" s="223"/>
    </row>
    <row r="9" spans="1:12" ht="15">
      <c r="A9" s="20" t="s">
        <v>11</v>
      </c>
      <c r="B9" s="225">
        <v>83840.970340232627</v>
      </c>
      <c r="C9" s="225">
        <v>89825.656562849646</v>
      </c>
      <c r="D9" s="225">
        <v>90500.050857682989</v>
      </c>
      <c r="E9" s="225">
        <v>674.39429483334243</v>
      </c>
      <c r="F9" s="226">
        <v>6659.0805174503621</v>
      </c>
      <c r="G9" s="225">
        <v>0.75078136986561184</v>
      </c>
      <c r="H9" s="225">
        <v>9.7852158965393166</v>
      </c>
      <c r="I9" s="225">
        <v>9.2389788287564709</v>
      </c>
      <c r="J9" s="225">
        <v>7.9425136546336939</v>
      </c>
      <c r="K9" s="224"/>
      <c r="L9" s="223"/>
    </row>
    <row r="10" spans="1:12" ht="15">
      <c r="A10" s="21" t="s">
        <v>12</v>
      </c>
      <c r="B10" s="66">
        <v>3038.6961884800003</v>
      </c>
      <c r="C10" s="66">
        <v>3341.8605255300004</v>
      </c>
      <c r="D10" s="66">
        <v>3325.60789424</v>
      </c>
      <c r="E10" s="66">
        <v>-16.252631290000409</v>
      </c>
      <c r="F10" s="67">
        <v>286.91170575999968</v>
      </c>
      <c r="G10" s="66">
        <v>-0.48633481756162855</v>
      </c>
      <c r="H10" s="66">
        <v>13.006947865748133</v>
      </c>
      <c r="I10" s="66">
        <v>14.707500398138562</v>
      </c>
      <c r="J10" s="66">
        <v>9.441934565479448</v>
      </c>
      <c r="K10" s="224"/>
      <c r="L10" s="223"/>
    </row>
    <row r="11" spans="1:12">
      <c r="A11" s="21" t="s">
        <v>13</v>
      </c>
      <c r="B11" s="225">
        <v>175.91477736000002</v>
      </c>
      <c r="C11" s="225">
        <v>240.07499716999999</v>
      </c>
      <c r="D11" s="225">
        <v>248.66799716999998</v>
      </c>
      <c r="E11" s="225">
        <v>8.5929999999999893</v>
      </c>
      <c r="F11" s="226">
        <v>72.753219809999962</v>
      </c>
      <c r="G11" s="225">
        <v>3.5792981781918685</v>
      </c>
      <c r="H11" s="225">
        <v>20.487371700042953</v>
      </c>
      <c r="I11" s="225">
        <v>28.041634603259169</v>
      </c>
      <c r="J11" s="225">
        <v>41.357082617973852</v>
      </c>
      <c r="K11" s="224"/>
      <c r="L11" s="223"/>
    </row>
    <row r="12" spans="1:12">
      <c r="A12" s="21" t="s">
        <v>14</v>
      </c>
      <c r="B12" s="225">
        <v>2461.5854900300001</v>
      </c>
      <c r="C12" s="225">
        <v>1933.96821909</v>
      </c>
      <c r="D12" s="225">
        <v>1901.87123589</v>
      </c>
      <c r="E12" s="225">
        <v>-32.096983200000068</v>
      </c>
      <c r="F12" s="226">
        <v>-559.71425414000009</v>
      </c>
      <c r="G12" s="225">
        <v>-1.6596437771403929</v>
      </c>
      <c r="H12" s="225">
        <v>-20.64235945714077</v>
      </c>
      <c r="I12" s="225">
        <v>-19.744039002240953</v>
      </c>
      <c r="J12" s="225">
        <v>-22.737957158383264</v>
      </c>
      <c r="K12" s="224"/>
      <c r="L12" s="223"/>
    </row>
    <row r="13" spans="1:12">
      <c r="A13" s="21" t="s">
        <v>15</v>
      </c>
      <c r="B13" s="225">
        <v>32850.493458457669</v>
      </c>
      <c r="C13" s="225">
        <v>35317.530744470052</v>
      </c>
      <c r="D13" s="225">
        <v>35159.64545126164</v>
      </c>
      <c r="E13" s="225">
        <v>-157.88529320841189</v>
      </c>
      <c r="F13" s="226">
        <v>2309.1519928039706</v>
      </c>
      <c r="G13" s="225">
        <v>-0.44704510728891561</v>
      </c>
      <c r="H13" s="225">
        <v>12.300255844309078</v>
      </c>
      <c r="I13" s="225">
        <v>10.265266024258905</v>
      </c>
      <c r="J13" s="225">
        <v>7.029276426925203</v>
      </c>
      <c r="K13" s="224"/>
      <c r="L13" s="223"/>
    </row>
    <row r="14" spans="1:12">
      <c r="A14" s="21" t="s">
        <v>16</v>
      </c>
      <c r="B14" s="225">
        <v>45314.280425904966</v>
      </c>
      <c r="C14" s="225">
        <v>48992.222076589605</v>
      </c>
      <c r="D14" s="225">
        <v>49864.258279121343</v>
      </c>
      <c r="E14" s="225">
        <v>872.03620253173722</v>
      </c>
      <c r="F14" s="226">
        <v>4549.9778532163764</v>
      </c>
      <c r="G14" s="225">
        <v>1.7799482562119389</v>
      </c>
      <c r="H14" s="225">
        <v>9.5492910577382606</v>
      </c>
      <c r="I14" s="225">
        <v>9.6385758987029213</v>
      </c>
      <c r="J14" s="225">
        <v>10.044350562484148</v>
      </c>
      <c r="K14" s="224"/>
      <c r="L14" s="223"/>
    </row>
    <row r="15" spans="1:12" ht="15">
      <c r="A15" s="17" t="s">
        <v>17</v>
      </c>
      <c r="B15" s="66">
        <v>30761.848550109127</v>
      </c>
      <c r="C15" s="66">
        <v>37324.632796886683</v>
      </c>
      <c r="D15" s="66">
        <v>44828.797387619808</v>
      </c>
      <c r="E15" s="66">
        <v>7504.1645907331258</v>
      </c>
      <c r="F15" s="67">
        <v>14066.948837510681</v>
      </c>
      <c r="G15" s="66">
        <v>20.105126369412165</v>
      </c>
      <c r="H15" s="66">
        <v>29.293386063975408</v>
      </c>
      <c r="I15" s="66">
        <v>48.865234338536531</v>
      </c>
      <c r="J15" s="66">
        <v>45.728555013839632</v>
      </c>
      <c r="K15" s="224"/>
      <c r="L15" s="227"/>
    </row>
    <row r="16" spans="1:12" ht="15.6" thickBot="1">
      <c r="A16" s="22" t="s">
        <v>18</v>
      </c>
      <c r="B16" s="225">
        <v>83036.534629886999</v>
      </c>
      <c r="C16" s="225">
        <v>86340.607657968983</v>
      </c>
      <c r="D16" s="225">
        <v>87302.686420976432</v>
      </c>
      <c r="E16" s="225">
        <v>962.07876300744829</v>
      </c>
      <c r="F16" s="226">
        <v>4266.1517910894327</v>
      </c>
      <c r="G16" s="225">
        <v>1.1142830576530594</v>
      </c>
      <c r="H16" s="225">
        <v>4.2892383272188566</v>
      </c>
      <c r="I16" s="225">
        <v>4.5541511543044333</v>
      </c>
      <c r="J16" s="225">
        <v>5.1376805281268583</v>
      </c>
      <c r="K16" s="224"/>
      <c r="L16" s="223"/>
    </row>
    <row r="17" spans="1:12" ht="1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224"/>
      <c r="L17" s="223"/>
    </row>
    <row r="18" spans="1:12" ht="16.2">
      <c r="A18" s="267" t="s">
        <v>19</v>
      </c>
      <c r="B18" s="268"/>
      <c r="C18" s="268"/>
      <c r="D18" s="268"/>
      <c r="E18" s="268"/>
      <c r="F18" s="268"/>
      <c r="G18" s="268"/>
      <c r="H18" s="269"/>
      <c r="I18" s="269"/>
      <c r="J18" s="269"/>
      <c r="K18" s="224"/>
      <c r="L18" s="223"/>
    </row>
    <row r="19" spans="1:12" ht="16.8">
      <c r="A19" s="38"/>
      <c r="B19" s="254" t="s">
        <v>2</v>
      </c>
      <c r="C19" s="255"/>
      <c r="D19" s="256"/>
      <c r="E19" s="259" t="s">
        <v>3</v>
      </c>
      <c r="F19" s="260"/>
      <c r="G19" s="39" t="s">
        <v>4</v>
      </c>
      <c r="H19" s="257" t="s">
        <v>5</v>
      </c>
      <c r="I19" s="265"/>
      <c r="J19" s="265"/>
      <c r="K19" s="224"/>
      <c r="L19" s="223"/>
    </row>
    <row r="20" spans="1:12" ht="15">
      <c r="A20" s="40"/>
      <c r="B20" s="41">
        <v>42278</v>
      </c>
      <c r="C20" s="41">
        <v>42614</v>
      </c>
      <c r="D20" s="41">
        <v>42644</v>
      </c>
      <c r="E20" s="39" t="s">
        <v>6</v>
      </c>
      <c r="F20" s="39" t="s">
        <v>7</v>
      </c>
      <c r="G20" s="39" t="s">
        <v>6</v>
      </c>
      <c r="H20" s="41">
        <v>42583</v>
      </c>
      <c r="I20" s="41">
        <v>42614</v>
      </c>
      <c r="J20" s="41">
        <v>42644</v>
      </c>
      <c r="K20" s="224"/>
      <c r="L20" s="223"/>
    </row>
    <row r="21" spans="1:1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24"/>
      <c r="L21" s="223"/>
    </row>
    <row r="22" spans="1:12" ht="15">
      <c r="A22" s="17" t="s">
        <v>20</v>
      </c>
      <c r="B22" s="66">
        <v>82196.608941981249</v>
      </c>
      <c r="C22" s="66">
        <v>85000.147166604147</v>
      </c>
      <c r="D22" s="66">
        <v>86309.101342254187</v>
      </c>
      <c r="E22" s="66">
        <v>1308.9541756500403</v>
      </c>
      <c r="F22" s="67">
        <v>4112.4924002729385</v>
      </c>
      <c r="G22" s="66">
        <v>1.5399434227854107</v>
      </c>
      <c r="H22" s="66">
        <v>8.0797512894577697</v>
      </c>
      <c r="I22" s="66">
        <v>4.2887598266786853</v>
      </c>
      <c r="J22" s="66">
        <v>5.0032385194573603</v>
      </c>
      <c r="K22" s="224"/>
      <c r="L22" s="223"/>
    </row>
    <row r="23" spans="1:12" ht="15">
      <c r="A23" s="20" t="s">
        <v>21</v>
      </c>
      <c r="B23" s="225">
        <v>3126.8059930699997</v>
      </c>
      <c r="C23" s="225">
        <v>2904.6890134199998</v>
      </c>
      <c r="D23" s="225">
        <v>2967.0306643747563</v>
      </c>
      <c r="E23" s="225">
        <v>62.34165095475646</v>
      </c>
      <c r="F23" s="226">
        <v>-159.77532869524339</v>
      </c>
      <c r="G23" s="225">
        <v>2.1462418409244779</v>
      </c>
      <c r="H23" s="225">
        <v>-2.4311823897767191</v>
      </c>
      <c r="I23" s="225">
        <v>1.1822697000568139</v>
      </c>
      <c r="J23" s="225">
        <v>-5.1098574407672404</v>
      </c>
      <c r="K23" s="224"/>
      <c r="L23" s="223"/>
    </row>
    <row r="24" spans="1:12" ht="15">
      <c r="A24" s="20" t="s">
        <v>22</v>
      </c>
      <c r="B24" s="225">
        <v>36430.145987191674</v>
      </c>
      <c r="C24" s="225">
        <v>37041.208519020009</v>
      </c>
      <c r="D24" s="225">
        <v>37221.893348656304</v>
      </c>
      <c r="E24" s="225">
        <v>180.68482963629504</v>
      </c>
      <c r="F24" s="226">
        <v>791.74736146462965</v>
      </c>
      <c r="G24" s="225">
        <v>0.48779409976193561</v>
      </c>
      <c r="H24" s="225">
        <v>4.9197361359877814</v>
      </c>
      <c r="I24" s="225">
        <v>0.75592881706508608</v>
      </c>
      <c r="J24" s="225">
        <v>2.1733301912734491</v>
      </c>
      <c r="K24" s="224"/>
      <c r="L24" s="223"/>
    </row>
    <row r="25" spans="1:12" ht="15">
      <c r="A25" s="20" t="s">
        <v>23</v>
      </c>
      <c r="B25" s="225">
        <v>42639.656961719578</v>
      </c>
      <c r="C25" s="225">
        <v>45054.249634164138</v>
      </c>
      <c r="D25" s="225">
        <v>46120.17732922313</v>
      </c>
      <c r="E25" s="225">
        <v>1065.927695058992</v>
      </c>
      <c r="F25" s="226">
        <v>3480.5203675035518</v>
      </c>
      <c r="G25" s="225">
        <v>2.3658760354777075</v>
      </c>
      <c r="H25" s="225">
        <v>11.594837682010633</v>
      </c>
      <c r="I25" s="225">
        <v>7.6036546834405634</v>
      </c>
      <c r="J25" s="225">
        <v>8.1626368866622077</v>
      </c>
      <c r="K25" s="224"/>
      <c r="L25" s="223"/>
    </row>
    <row r="26" spans="1:12" ht="15">
      <c r="A26" s="20" t="s">
        <v>24</v>
      </c>
      <c r="B26" s="225">
        <v>0</v>
      </c>
      <c r="C26" s="225">
        <v>0</v>
      </c>
      <c r="D26" s="225">
        <v>0</v>
      </c>
      <c r="E26" s="225">
        <v>0</v>
      </c>
      <c r="F26" s="226">
        <v>0</v>
      </c>
      <c r="G26" s="225">
        <v>0</v>
      </c>
      <c r="H26" s="225">
        <v>0</v>
      </c>
      <c r="I26" s="225">
        <v>0</v>
      </c>
      <c r="J26" s="225">
        <v>0</v>
      </c>
      <c r="K26" s="224"/>
      <c r="L26" s="223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224"/>
      <c r="L27" s="223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224"/>
      <c r="L28" s="223"/>
    </row>
    <row r="29" spans="1:12" ht="1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224"/>
      <c r="L29" s="223"/>
    </row>
    <row r="30" spans="1:12" ht="19.8">
      <c r="A30" s="266" t="s">
        <v>25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24"/>
      <c r="L30" s="223"/>
    </row>
    <row r="31" spans="1:12" ht="15">
      <c r="A31" s="38"/>
      <c r="B31" s="254" t="s">
        <v>2</v>
      </c>
      <c r="C31" s="255"/>
      <c r="D31" s="256"/>
      <c r="E31" s="257" t="s">
        <v>26</v>
      </c>
      <c r="F31" s="261"/>
      <c r="G31" s="39" t="s">
        <v>4</v>
      </c>
      <c r="H31" s="257" t="s">
        <v>5</v>
      </c>
      <c r="I31" s="258"/>
      <c r="J31" s="258"/>
      <c r="K31" s="224"/>
      <c r="L31" s="223"/>
    </row>
    <row r="32" spans="1:12" ht="15">
      <c r="A32" s="40"/>
      <c r="B32" s="41">
        <v>42278</v>
      </c>
      <c r="C32" s="41">
        <v>42614</v>
      </c>
      <c r="D32" s="41">
        <v>42644</v>
      </c>
      <c r="E32" s="39" t="s">
        <v>6</v>
      </c>
      <c r="F32" s="39" t="s">
        <v>7</v>
      </c>
      <c r="G32" s="39" t="s">
        <v>6</v>
      </c>
      <c r="H32" s="41">
        <v>42583</v>
      </c>
      <c r="I32" s="41">
        <v>42614</v>
      </c>
      <c r="J32" s="41">
        <v>42644</v>
      </c>
      <c r="K32" s="224"/>
      <c r="L32" s="223"/>
    </row>
    <row r="33" spans="1:14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24"/>
      <c r="L33" s="223"/>
    </row>
    <row r="34" spans="1:14" ht="15">
      <c r="A34" s="24" t="s">
        <v>27</v>
      </c>
      <c r="B34" s="228">
        <v>76747.856131064895</v>
      </c>
      <c r="C34" s="228">
        <v>84391.08912127513</v>
      </c>
      <c r="D34" s="228">
        <v>84597.778611189657</v>
      </c>
      <c r="E34" s="228">
        <v>206.68948991452635</v>
      </c>
      <c r="F34" s="229">
        <v>7849.9224801247619</v>
      </c>
      <c r="G34" s="228">
        <v>0.24491861885737837</v>
      </c>
      <c r="H34" s="228">
        <v>11.287504135549273</v>
      </c>
      <c r="I34" s="228">
        <v>11.13025004911931</v>
      </c>
      <c r="J34" s="228">
        <v>10.228197731959053</v>
      </c>
      <c r="K34" s="224"/>
      <c r="L34" s="223"/>
    </row>
    <row r="35" spans="1:14" ht="15">
      <c r="A35" s="25" t="s">
        <v>12</v>
      </c>
      <c r="B35" s="230">
        <v>2913.3747722300004</v>
      </c>
      <c r="C35" s="230">
        <v>3325.1155336399997</v>
      </c>
      <c r="D35" s="230">
        <v>3341.8595255300002</v>
      </c>
      <c r="E35" s="230">
        <v>16.743991890000416</v>
      </c>
      <c r="F35" s="231">
        <v>428.48475329999974</v>
      </c>
      <c r="G35" s="230">
        <v>0.50356120623787137</v>
      </c>
      <c r="H35" s="230">
        <v>13.19299726981229</v>
      </c>
      <c r="I35" s="230">
        <v>13.00695228627284</v>
      </c>
      <c r="J35" s="230">
        <v>14.707505446407854</v>
      </c>
      <c r="K35" s="224"/>
      <c r="L35" s="223"/>
    </row>
    <row r="36" spans="1:14" ht="15">
      <c r="A36" s="25" t="s">
        <v>28</v>
      </c>
      <c r="B36" s="228">
        <v>31773.933247331268</v>
      </c>
      <c r="C36" s="228">
        <v>35265.460386759965</v>
      </c>
      <c r="D36" s="228">
        <v>35090.02356440005</v>
      </c>
      <c r="E36" s="228">
        <v>-175.43682235991582</v>
      </c>
      <c r="F36" s="229">
        <v>3316.0903170687816</v>
      </c>
      <c r="G36" s="228">
        <v>-0.49747492429102574</v>
      </c>
      <c r="H36" s="228">
        <v>11.689638590831636</v>
      </c>
      <c r="I36" s="228">
        <v>12.714788414210638</v>
      </c>
      <c r="J36" s="228">
        <v>10.436511876751375</v>
      </c>
      <c r="K36" s="224"/>
      <c r="L36" s="223"/>
    </row>
    <row r="37" spans="1:14">
      <c r="A37" s="26" t="s">
        <v>29</v>
      </c>
      <c r="B37" s="230">
        <v>21156.270503103045</v>
      </c>
      <c r="C37" s="230">
        <v>22974.116753847564</v>
      </c>
      <c r="D37" s="230">
        <v>22862.877407360276</v>
      </c>
      <c r="E37" s="230">
        <v>-111.23934648728755</v>
      </c>
      <c r="F37" s="231">
        <v>1706.6069042572308</v>
      </c>
      <c r="G37" s="230">
        <v>-0.48419422465352396</v>
      </c>
      <c r="H37" s="230">
        <v>6.8983768267445207</v>
      </c>
      <c r="I37" s="230">
        <v>8.8535723443440126</v>
      </c>
      <c r="J37" s="230">
        <v>8.0666717889002157</v>
      </c>
      <c r="K37" s="224"/>
      <c r="L37" s="60"/>
      <c r="M37" s="60"/>
      <c r="N37" s="60"/>
    </row>
    <row r="38" spans="1:14">
      <c r="A38" s="27" t="s">
        <v>30</v>
      </c>
      <c r="B38" s="230">
        <v>9779.7616738035176</v>
      </c>
      <c r="C38" s="230">
        <v>10432.04215557014</v>
      </c>
      <c r="D38" s="230">
        <v>10435.774904465021</v>
      </c>
      <c r="E38" s="230">
        <v>3.732748894881297</v>
      </c>
      <c r="F38" s="231">
        <v>656.01323066150326</v>
      </c>
      <c r="G38" s="230">
        <v>3.5781574108078286E-2</v>
      </c>
      <c r="H38" s="230">
        <v>10.089716785502814</v>
      </c>
      <c r="I38" s="230">
        <v>8.6882116872183257</v>
      </c>
      <c r="J38" s="230">
        <v>6.7078652071729721</v>
      </c>
      <c r="K38" s="224"/>
      <c r="L38" s="61"/>
      <c r="M38" s="61"/>
      <c r="N38" s="61"/>
    </row>
    <row r="39" spans="1:14">
      <c r="A39" s="27" t="s">
        <v>31</v>
      </c>
      <c r="B39" s="230">
        <v>4298.4140004955088</v>
      </c>
      <c r="C39" s="230">
        <v>4640.8196022065576</v>
      </c>
      <c r="D39" s="230">
        <v>4696.2208376406252</v>
      </c>
      <c r="E39" s="230">
        <v>55.40123543406753</v>
      </c>
      <c r="F39" s="231">
        <v>397.80683714511633</v>
      </c>
      <c r="G39" s="230">
        <v>1.193781275353303</v>
      </c>
      <c r="H39" s="230">
        <v>11.06243042041578</v>
      </c>
      <c r="I39" s="230">
        <v>7.7624966954918193</v>
      </c>
      <c r="J39" s="230">
        <v>9.254735283740894</v>
      </c>
      <c r="K39" s="224"/>
      <c r="L39" s="61"/>
      <c r="M39" s="61"/>
      <c r="N39" s="61"/>
    </row>
    <row r="40" spans="1:14">
      <c r="A40" s="27" t="s">
        <v>32</v>
      </c>
      <c r="B40" s="230">
        <v>7078.0948288040217</v>
      </c>
      <c r="C40" s="230">
        <v>7901.2549960708675</v>
      </c>
      <c r="D40" s="230">
        <v>7730.8816652546266</v>
      </c>
      <c r="E40" s="230">
        <v>-170.37333081624092</v>
      </c>
      <c r="F40" s="231">
        <v>652.78683645060482</v>
      </c>
      <c r="G40" s="230">
        <v>-2.1562818932051186</v>
      </c>
      <c r="H40" s="230">
        <v>0.40776883887894777</v>
      </c>
      <c r="I40" s="230">
        <v>9.7265093580766102</v>
      </c>
      <c r="J40" s="230">
        <v>9.2226347942403244</v>
      </c>
      <c r="K40" s="224"/>
      <c r="L40" s="61"/>
      <c r="M40" s="61"/>
      <c r="N40" s="61"/>
    </row>
    <row r="41" spans="1:14">
      <c r="A41" s="26" t="s">
        <v>33</v>
      </c>
      <c r="B41" s="230">
        <v>5029.2435113982247</v>
      </c>
      <c r="C41" s="230">
        <v>5283.4710158824</v>
      </c>
      <c r="D41" s="230">
        <v>5224.4454018297765</v>
      </c>
      <c r="E41" s="230">
        <v>-59.025614052623496</v>
      </c>
      <c r="F41" s="231">
        <v>195.20189043155187</v>
      </c>
      <c r="G41" s="230">
        <v>-1.1171749381266463</v>
      </c>
      <c r="H41" s="230">
        <v>3.4925294416643409</v>
      </c>
      <c r="I41" s="230">
        <v>4.8651816434675395</v>
      </c>
      <c r="J41" s="230">
        <v>3.8813370239311014</v>
      </c>
      <c r="K41" s="224"/>
      <c r="L41" s="61"/>
      <c r="M41" s="61"/>
      <c r="N41" s="61"/>
    </row>
    <row r="42" spans="1:14">
      <c r="A42" s="26" t="s">
        <v>34</v>
      </c>
      <c r="B42" s="230">
        <v>303.53861589000002</v>
      </c>
      <c r="C42" s="230">
        <v>301.94480564999998</v>
      </c>
      <c r="D42" s="230">
        <v>304.05441717000002</v>
      </c>
      <c r="E42" s="230">
        <v>2.109611520000044</v>
      </c>
      <c r="F42" s="231">
        <v>0.51580128000000514</v>
      </c>
      <c r="G42" s="230">
        <v>0.6986745526085999</v>
      </c>
      <c r="H42" s="230">
        <v>-9.1373537209673348</v>
      </c>
      <c r="I42" s="230">
        <v>-2.8997650406946125</v>
      </c>
      <c r="J42" s="230">
        <v>0.16992937735043487</v>
      </c>
      <c r="K42" s="224"/>
      <c r="L42" s="61"/>
      <c r="M42" s="61"/>
      <c r="N42" s="61"/>
    </row>
    <row r="43" spans="1:14">
      <c r="A43" s="26" t="s">
        <v>35</v>
      </c>
      <c r="B43" s="230">
        <v>5284.8806169399995</v>
      </c>
      <c r="C43" s="230">
        <v>6705.9278113799992</v>
      </c>
      <c r="D43" s="230">
        <v>6698.64633804</v>
      </c>
      <c r="E43" s="230">
        <v>-7.2814733399991383</v>
      </c>
      <c r="F43" s="231">
        <v>1413.7657211000005</v>
      </c>
      <c r="G43" s="230">
        <v>-0.10858263829864728</v>
      </c>
      <c r="H43" s="230">
        <v>42.728996667255728</v>
      </c>
      <c r="I43" s="230">
        <v>38.767002543658165</v>
      </c>
      <c r="J43" s="230">
        <v>26.751138267312186</v>
      </c>
      <c r="K43" s="224"/>
      <c r="L43" s="61"/>
      <c r="M43" s="61"/>
      <c r="N43" s="61"/>
    </row>
    <row r="44" spans="1:14" ht="15">
      <c r="A44" s="25" t="s">
        <v>36</v>
      </c>
      <c r="B44" s="228">
        <v>44578.645276223637</v>
      </c>
      <c r="C44" s="228">
        <v>48540.420310755166</v>
      </c>
      <c r="D44" s="228">
        <v>48921.544467429601</v>
      </c>
      <c r="E44" s="228">
        <v>381.12415667443565</v>
      </c>
      <c r="F44" s="229">
        <v>4342.8991912059646</v>
      </c>
      <c r="G44" s="228">
        <v>0.78516863726041841</v>
      </c>
      <c r="H44" s="228">
        <v>10.405169376510678</v>
      </c>
      <c r="I44" s="228">
        <v>9.7420007211619275</v>
      </c>
      <c r="J44" s="228">
        <v>9.7421067066887517</v>
      </c>
      <c r="K44" s="224"/>
      <c r="L44" s="61"/>
      <c r="M44" s="61"/>
      <c r="N44" s="61"/>
    </row>
    <row r="45" spans="1:14">
      <c r="A45" s="26" t="s">
        <v>37</v>
      </c>
      <c r="B45" s="230">
        <v>36145.760657527542</v>
      </c>
      <c r="C45" s="230">
        <v>39812.54752894902</v>
      </c>
      <c r="D45" s="230">
        <v>40080.255036678645</v>
      </c>
      <c r="E45" s="230">
        <v>267.70750772962492</v>
      </c>
      <c r="F45" s="231">
        <v>3934.4943791511032</v>
      </c>
      <c r="G45" s="230">
        <v>0.67241993880187123</v>
      </c>
      <c r="H45" s="230">
        <v>11.239635388369498</v>
      </c>
      <c r="I45" s="230">
        <v>11.126793589941228</v>
      </c>
      <c r="J45" s="230">
        <v>10.885078381471892</v>
      </c>
      <c r="K45" s="224"/>
      <c r="L45" s="61"/>
      <c r="M45" s="61"/>
      <c r="N45" s="61"/>
    </row>
    <row r="46" spans="1:14">
      <c r="A46" s="27" t="s">
        <v>30</v>
      </c>
      <c r="B46" s="230">
        <v>29793.742943658679</v>
      </c>
      <c r="C46" s="230">
        <v>32688.556534760453</v>
      </c>
      <c r="D46" s="230">
        <v>32846.686870983584</v>
      </c>
      <c r="E46" s="230">
        <v>158.13033622313014</v>
      </c>
      <c r="F46" s="231">
        <v>3052.9439273249045</v>
      </c>
      <c r="G46" s="230">
        <v>0.48374829905681838</v>
      </c>
      <c r="H46" s="230">
        <v>10.683707801103862</v>
      </c>
      <c r="I46" s="230">
        <v>10.59685286731386</v>
      </c>
      <c r="J46" s="230">
        <v>10.246929810390592</v>
      </c>
      <c r="K46" s="224"/>
    </row>
    <row r="47" spans="1:14">
      <c r="A47" s="27" t="s">
        <v>38</v>
      </c>
      <c r="B47" s="230">
        <v>3745.3756219475836</v>
      </c>
      <c r="C47" s="230">
        <v>4390.4501308825056</v>
      </c>
      <c r="D47" s="230">
        <v>4467.1657990511358</v>
      </c>
      <c r="E47" s="230">
        <v>76.715668168630145</v>
      </c>
      <c r="F47" s="231">
        <v>721.7901771035522</v>
      </c>
      <c r="G47" s="230">
        <v>1.7473303620740559</v>
      </c>
      <c r="H47" s="230">
        <v>19.269762732079908</v>
      </c>
      <c r="I47" s="230">
        <v>19.145976942918331</v>
      </c>
      <c r="J47" s="230">
        <v>19.27150304695537</v>
      </c>
      <c r="K47" s="224"/>
    </row>
    <row r="48" spans="1:14">
      <c r="A48" s="27" t="s">
        <v>39</v>
      </c>
      <c r="B48" s="230">
        <v>2606.6420919212837</v>
      </c>
      <c r="C48" s="230">
        <v>2733.5408633060597</v>
      </c>
      <c r="D48" s="230">
        <v>2766.4023666439248</v>
      </c>
      <c r="E48" s="230">
        <v>32.861503337865088</v>
      </c>
      <c r="F48" s="231">
        <v>159.76027472264104</v>
      </c>
      <c r="G48" s="230">
        <v>1.2021588474854916</v>
      </c>
      <c r="H48" s="230">
        <v>6.1714153832722403</v>
      </c>
      <c r="I48" s="230">
        <v>5.75425362874204</v>
      </c>
      <c r="J48" s="230">
        <v>6.1289685767671376</v>
      </c>
      <c r="K48" s="224"/>
      <c r="L48" s="60"/>
      <c r="M48" s="60"/>
      <c r="N48" s="60"/>
    </row>
    <row r="49" spans="1:14">
      <c r="A49" s="26" t="s">
        <v>33</v>
      </c>
      <c r="B49" s="230">
        <v>6701.1709965841928</v>
      </c>
      <c r="C49" s="230">
        <v>7206.0677432872399</v>
      </c>
      <c r="D49" s="230">
        <v>7343.4322722758552</v>
      </c>
      <c r="E49" s="230">
        <v>137.36452898861535</v>
      </c>
      <c r="F49" s="231">
        <v>642.26127569166238</v>
      </c>
      <c r="G49" s="230">
        <v>1.9062342165264305</v>
      </c>
      <c r="H49" s="230">
        <v>12.262688349011274</v>
      </c>
      <c r="I49" s="230">
        <v>8.3014743482491422</v>
      </c>
      <c r="J49" s="230">
        <v>9.5843140850911581</v>
      </c>
      <c r="K49" s="224"/>
      <c r="L49" s="61"/>
      <c r="M49" s="61"/>
      <c r="N49" s="61"/>
    </row>
    <row r="50" spans="1:14">
      <c r="A50" s="26" t="s">
        <v>34</v>
      </c>
      <c r="B50" s="230">
        <v>17.223613559999997</v>
      </c>
      <c r="C50" s="230">
        <v>21.30978365</v>
      </c>
      <c r="D50" s="230">
        <v>22.324423629999998</v>
      </c>
      <c r="E50" s="230">
        <v>1.0146399799999983</v>
      </c>
      <c r="F50" s="231">
        <v>5.1008100700000014</v>
      </c>
      <c r="G50" s="230">
        <v>4.7613809537667375</v>
      </c>
      <c r="H50" s="230">
        <v>12.96126091488021</v>
      </c>
      <c r="I50" s="230">
        <v>18.80402515624894</v>
      </c>
      <c r="J50" s="230">
        <v>29.615214323236373</v>
      </c>
      <c r="K50" s="224"/>
      <c r="L50" s="61"/>
      <c r="M50" s="61"/>
      <c r="N50" s="61"/>
    </row>
    <row r="51" spans="1:14">
      <c r="A51" s="26" t="s">
        <v>35</v>
      </c>
      <c r="B51" s="230">
        <v>1714.4900085519</v>
      </c>
      <c r="C51" s="230">
        <v>1500.4952548689002</v>
      </c>
      <c r="D51" s="230">
        <v>1475.5327348450999</v>
      </c>
      <c r="E51" s="230">
        <v>-24.96252002380038</v>
      </c>
      <c r="F51" s="231">
        <v>-238.95727370680015</v>
      </c>
      <c r="G51" s="230">
        <v>-1.6636187247377452</v>
      </c>
      <c r="H51" s="230">
        <v>-13.834646014094515</v>
      </c>
      <c r="I51" s="230">
        <v>-13.441917559673023</v>
      </c>
      <c r="J51" s="230">
        <v>-13.937513343027835</v>
      </c>
      <c r="K51" s="224"/>
      <c r="L51" s="61"/>
      <c r="M51" s="61"/>
      <c r="N51" s="61"/>
    </row>
    <row r="52" spans="1:14" ht="15.6" thickBot="1">
      <c r="A52" s="28" t="s">
        <v>40</v>
      </c>
      <c r="B52" s="232">
        <v>395.27760751000005</v>
      </c>
      <c r="C52" s="232">
        <v>585.20842375999996</v>
      </c>
      <c r="D52" s="232">
        <v>586.21057936</v>
      </c>
      <c r="E52" s="232">
        <v>1.0021556000000373</v>
      </c>
      <c r="F52" s="233">
        <v>190.93297184999994</v>
      </c>
      <c r="G52" s="232">
        <v>0.17124763747608523</v>
      </c>
      <c r="H52" s="232">
        <v>68.140370527559185</v>
      </c>
      <c r="I52" s="232">
        <v>39.281857320714451</v>
      </c>
      <c r="J52" s="232">
        <v>48.303513334022988</v>
      </c>
      <c r="K52" s="224"/>
      <c r="L52" s="61"/>
      <c r="M52" s="61"/>
      <c r="N52" s="61"/>
    </row>
    <row r="53" spans="1:14">
      <c r="A53" s="234"/>
      <c r="B53" s="2"/>
      <c r="C53" s="4"/>
      <c r="D53" s="4"/>
      <c r="E53" s="3"/>
      <c r="F53" s="3"/>
      <c r="G53" s="2"/>
      <c r="H53" s="2"/>
      <c r="I53" s="2"/>
      <c r="J53" s="2"/>
      <c r="L53" s="61"/>
      <c r="M53" s="61"/>
      <c r="N53" s="61"/>
    </row>
    <row r="54" spans="1:14">
      <c r="L54" s="61"/>
      <c r="M54" s="61"/>
      <c r="N54" s="61"/>
    </row>
    <row r="55" spans="1:14">
      <c r="L55" s="61"/>
      <c r="M55" s="61"/>
      <c r="N55" s="61"/>
    </row>
    <row r="56" spans="1:14">
      <c r="L56" s="61"/>
      <c r="M56" s="61"/>
      <c r="N56" s="61"/>
    </row>
    <row r="57" spans="1:14">
      <c r="L57" s="61"/>
      <c r="M57" s="61"/>
      <c r="N57" s="61"/>
    </row>
    <row r="58" spans="1:14">
      <c r="L58" s="61"/>
      <c r="M58" s="61"/>
      <c r="N58" s="61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zoomScale="70" zoomScaleNormal="70" workbookViewId="0">
      <selection activeCell="K1" sqref="K1:S1048576"/>
    </sheetView>
  </sheetViews>
  <sheetFormatPr defaultColWidth="9.109375" defaultRowHeight="14.4"/>
  <cols>
    <col min="1" max="1" width="52.88671875" style="70" bestFit="1" customWidth="1"/>
    <col min="2" max="2" width="12" customWidth="1"/>
    <col min="3" max="7" width="12" style="70" customWidth="1"/>
    <col min="8" max="8" width="10" style="70" customWidth="1"/>
    <col min="9" max="10" width="10.44140625" style="70" customWidth="1"/>
    <col min="11" max="11" width="5.77734375" style="70" customWidth="1"/>
    <col min="12" max="13" width="4.88671875" style="113" customWidth="1"/>
    <col min="14" max="18" width="4.5546875" style="113" bestFit="1" customWidth="1"/>
    <col min="19" max="19" width="4.88671875" style="113" customWidth="1"/>
    <col min="20" max="20" width="6" style="113" bestFit="1" customWidth="1"/>
    <col min="21" max="24" width="6.44140625" style="70" customWidth="1"/>
    <col min="25" max="46" width="9.109375" style="70"/>
    <col min="47" max="47" width="9.109375" style="70" customWidth="1"/>
    <col min="48" max="16384" width="9.109375" style="70"/>
  </cols>
  <sheetData>
    <row r="1" spans="1:24" ht="20.399999999999999" thickBot="1">
      <c r="A1" s="270" t="s">
        <v>41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24" ht="16.8">
      <c r="A2" s="273" t="s">
        <v>42</v>
      </c>
      <c r="B2" s="274"/>
      <c r="C2" s="274"/>
      <c r="D2" s="274"/>
      <c r="E2" s="274"/>
      <c r="F2" s="274"/>
      <c r="G2" s="274"/>
      <c r="H2" s="274"/>
      <c r="I2" s="274"/>
      <c r="J2" s="275"/>
    </row>
    <row r="3" spans="1:24" ht="15.75" customHeight="1">
      <c r="A3" s="116"/>
      <c r="B3" s="279" t="s">
        <v>2</v>
      </c>
      <c r="C3" s="280"/>
      <c r="D3" s="281"/>
      <c r="E3" s="271" t="s">
        <v>3</v>
      </c>
      <c r="F3" s="272"/>
      <c r="G3" s="117" t="s">
        <v>4</v>
      </c>
      <c r="H3" s="282" t="s">
        <v>43</v>
      </c>
      <c r="I3" s="283"/>
      <c r="J3" s="284"/>
    </row>
    <row r="4" spans="1:24" ht="17.399999999999999" thickBot="1">
      <c r="A4" s="105"/>
      <c r="B4" s="110">
        <v>44316</v>
      </c>
      <c r="C4" s="110">
        <v>44651</v>
      </c>
      <c r="D4" s="110">
        <v>44681</v>
      </c>
      <c r="E4" s="167" t="s">
        <v>6</v>
      </c>
      <c r="F4" s="167" t="s">
        <v>7</v>
      </c>
      <c r="G4" s="167" t="s">
        <v>6</v>
      </c>
      <c r="H4" s="161">
        <v>44620</v>
      </c>
      <c r="I4" s="161">
        <v>44651</v>
      </c>
      <c r="J4" s="161">
        <v>44681</v>
      </c>
    </row>
    <row r="5" spans="1:24" ht="17.399999999999999" thickTop="1">
      <c r="A5" s="163"/>
      <c r="B5" s="164"/>
      <c r="C5" s="164"/>
      <c r="D5" s="164"/>
      <c r="E5" s="164"/>
      <c r="F5" s="164"/>
      <c r="G5" s="164"/>
      <c r="H5" s="118"/>
      <c r="I5" s="165"/>
      <c r="J5" s="166"/>
    </row>
    <row r="6" spans="1:24" ht="16.8">
      <c r="A6" s="119" t="s">
        <v>8</v>
      </c>
      <c r="B6" s="138">
        <v>52589.53067016408</v>
      </c>
      <c r="C6" s="138">
        <v>48038.756532494925</v>
      </c>
      <c r="D6" s="138">
        <v>50483.490487837349</v>
      </c>
      <c r="E6" s="138">
        <v>2444.7339553424245</v>
      </c>
      <c r="F6" s="138">
        <v>-2106.0401823267312</v>
      </c>
      <c r="G6" s="138">
        <v>5.0890866704443596</v>
      </c>
      <c r="H6" s="139">
        <v>20.510814473500545</v>
      </c>
      <c r="I6" s="140">
        <v>6.0696387057855219</v>
      </c>
      <c r="J6" s="141">
        <v>-4.0046757510265536</v>
      </c>
      <c r="K6" s="113"/>
      <c r="U6" s="114"/>
      <c r="V6" s="114"/>
      <c r="W6" s="114"/>
      <c r="X6" s="114"/>
    </row>
    <row r="7" spans="1:24" ht="16.8">
      <c r="A7" s="119" t="s">
        <v>9</v>
      </c>
      <c r="B7" s="138">
        <v>138199.79208985521</v>
      </c>
      <c r="C7" s="138">
        <v>151149.22183447491</v>
      </c>
      <c r="D7" s="138">
        <v>147419.85685364087</v>
      </c>
      <c r="E7" s="138">
        <v>-3729.3649808340415</v>
      </c>
      <c r="F7" s="138">
        <v>9220.06476378566</v>
      </c>
      <c r="G7" s="138">
        <v>-2.4673398483771933</v>
      </c>
      <c r="H7" s="139">
        <v>10.457573202037736</v>
      </c>
      <c r="I7" s="140">
        <v>8.5781656191587103</v>
      </c>
      <c r="J7" s="141">
        <v>6.6715474924817073</v>
      </c>
      <c r="K7" s="113"/>
      <c r="U7" s="114"/>
      <c r="V7" s="114"/>
      <c r="W7" s="114"/>
      <c r="X7" s="114"/>
    </row>
    <row r="8" spans="1:24" ht="16.2">
      <c r="A8" s="120" t="s">
        <v>10</v>
      </c>
      <c r="B8" s="142">
        <v>27411.621496340493</v>
      </c>
      <c r="C8" s="142">
        <v>38199.194942986993</v>
      </c>
      <c r="D8" s="142">
        <v>34099.717488692688</v>
      </c>
      <c r="E8" s="142">
        <v>-4099.4774542943051</v>
      </c>
      <c r="F8" s="142">
        <v>6688.095992352195</v>
      </c>
      <c r="G8" s="142">
        <v>-10.731842543835938</v>
      </c>
      <c r="H8" s="143">
        <v>46.468700498092431</v>
      </c>
      <c r="I8" s="144">
        <v>34.631776185338026</v>
      </c>
      <c r="J8" s="145">
        <v>24.398760916952938</v>
      </c>
      <c r="K8" s="113"/>
      <c r="U8" s="114"/>
      <c r="V8" s="114"/>
      <c r="W8" s="114"/>
      <c r="X8" s="114"/>
    </row>
    <row r="9" spans="1:24" ht="16.8">
      <c r="A9" s="121" t="s">
        <v>11</v>
      </c>
      <c r="B9" s="138">
        <v>110788.17059351472</v>
      </c>
      <c r="C9" s="138">
        <v>112950.02689148791</v>
      </c>
      <c r="D9" s="138">
        <v>113320.13936494819</v>
      </c>
      <c r="E9" s="138">
        <v>370.11247346027812</v>
      </c>
      <c r="F9" s="138">
        <v>2531.9687714334723</v>
      </c>
      <c r="G9" s="138">
        <v>0.32767807467266152</v>
      </c>
      <c r="H9" s="139">
        <v>2.6026736290307326</v>
      </c>
      <c r="I9" s="140">
        <v>1.9085783940809335</v>
      </c>
      <c r="J9" s="141">
        <v>2.2854143703873859</v>
      </c>
      <c r="K9" s="113"/>
      <c r="U9" s="114"/>
      <c r="V9" s="114"/>
      <c r="W9" s="114"/>
      <c r="X9" s="114"/>
    </row>
    <row r="10" spans="1:24" ht="16.2">
      <c r="A10" s="122" t="s">
        <v>12</v>
      </c>
      <c r="B10" s="142">
        <v>4755.5218785204343</v>
      </c>
      <c r="C10" s="142">
        <v>4638.4422461099994</v>
      </c>
      <c r="D10" s="142">
        <v>3310.4273455300008</v>
      </c>
      <c r="E10" s="142">
        <v>-1328.0149005799985</v>
      </c>
      <c r="F10" s="142">
        <v>-1445.0945329904334</v>
      </c>
      <c r="G10" s="142">
        <v>-28.630622741799357</v>
      </c>
      <c r="H10" s="143">
        <v>-1.0110849328164591</v>
      </c>
      <c r="I10" s="144">
        <v>0.21830062273234319</v>
      </c>
      <c r="J10" s="145">
        <v>-30.387717056199094</v>
      </c>
      <c r="K10" s="113"/>
      <c r="U10" s="114"/>
      <c r="V10" s="114"/>
      <c r="W10" s="114"/>
      <c r="X10" s="114"/>
    </row>
    <row r="11" spans="1:24" ht="16.2">
      <c r="A11" s="122" t="s">
        <v>13</v>
      </c>
      <c r="B11" s="142">
        <v>164.48106045</v>
      </c>
      <c r="C11" s="142">
        <v>174.34213388000003</v>
      </c>
      <c r="D11" s="142">
        <v>222.51981884</v>
      </c>
      <c r="E11" s="142">
        <v>48.177684959999965</v>
      </c>
      <c r="F11" s="142">
        <v>58.038758389999998</v>
      </c>
      <c r="G11" s="142">
        <v>27.633988346821951</v>
      </c>
      <c r="H11" s="143">
        <v>4.7990474781422563</v>
      </c>
      <c r="I11" s="144">
        <v>-32.806061065095719</v>
      </c>
      <c r="J11" s="145">
        <v>35.285982611744515</v>
      </c>
      <c r="K11" s="113"/>
      <c r="U11" s="114"/>
      <c r="V11" s="114"/>
      <c r="W11" s="114"/>
      <c r="X11" s="114"/>
    </row>
    <row r="12" spans="1:24" ht="16.2">
      <c r="A12" s="122" t="s">
        <v>14</v>
      </c>
      <c r="B12" s="142">
        <v>351.02703838273499</v>
      </c>
      <c r="C12" s="142">
        <v>446.67753720999997</v>
      </c>
      <c r="D12" s="142">
        <v>290.77067083000003</v>
      </c>
      <c r="E12" s="142">
        <v>-155.90686637999994</v>
      </c>
      <c r="F12" s="142">
        <v>-60.256367552734957</v>
      </c>
      <c r="G12" s="142">
        <v>-34.903672871891516</v>
      </c>
      <c r="H12" s="143">
        <v>-4.4115258160278046</v>
      </c>
      <c r="I12" s="144">
        <v>1.2532988283616646</v>
      </c>
      <c r="J12" s="145">
        <v>-17.165733964639983</v>
      </c>
      <c r="K12" s="113"/>
      <c r="U12" s="114"/>
      <c r="V12" s="114"/>
      <c r="W12" s="114"/>
      <c r="X12" s="114"/>
    </row>
    <row r="13" spans="1:24" ht="16.8">
      <c r="A13" s="123" t="s">
        <v>44</v>
      </c>
      <c r="B13" s="138">
        <v>105517.14061616155</v>
      </c>
      <c r="C13" s="138">
        <v>107690.56497428792</v>
      </c>
      <c r="D13" s="138">
        <v>109496.42152974819</v>
      </c>
      <c r="E13" s="138">
        <v>1805.8565554602683</v>
      </c>
      <c r="F13" s="138">
        <v>3979.280913586641</v>
      </c>
      <c r="G13" s="138">
        <v>1.6768939376364358</v>
      </c>
      <c r="H13" s="139">
        <v>2.7856395114163064</v>
      </c>
      <c r="I13" s="140">
        <v>2.0708383483203363</v>
      </c>
      <c r="J13" s="141">
        <v>3.7712175390176839</v>
      </c>
      <c r="K13" s="113"/>
      <c r="U13" s="114"/>
      <c r="V13" s="114"/>
      <c r="W13" s="114"/>
      <c r="X13" s="114"/>
    </row>
    <row r="14" spans="1:24" ht="16.2">
      <c r="A14" s="122" t="s">
        <v>15</v>
      </c>
      <c r="B14" s="142">
        <v>44315.604611117065</v>
      </c>
      <c r="C14" s="142">
        <v>45434.71806746161</v>
      </c>
      <c r="D14" s="142">
        <v>46899.418137446897</v>
      </c>
      <c r="E14" s="142">
        <v>1464.700069985287</v>
      </c>
      <c r="F14" s="142">
        <v>2583.8135263298318</v>
      </c>
      <c r="G14" s="142">
        <v>3.2237463602404119</v>
      </c>
      <c r="H14" s="143">
        <v>2.6883961242623542</v>
      </c>
      <c r="I14" s="144">
        <v>1.740264646050079</v>
      </c>
      <c r="J14" s="145">
        <v>5.8304823978000115</v>
      </c>
      <c r="K14" s="113"/>
      <c r="U14" s="114"/>
      <c r="V14" s="114"/>
      <c r="W14" s="114"/>
      <c r="X14" s="114"/>
    </row>
    <row r="15" spans="1:24" ht="16.2">
      <c r="A15" s="122" t="s">
        <v>16</v>
      </c>
      <c r="B15" s="142">
        <v>61201.536005044487</v>
      </c>
      <c r="C15" s="142">
        <v>62255.846906826308</v>
      </c>
      <c r="D15" s="142">
        <v>62597.003392301296</v>
      </c>
      <c r="E15" s="142">
        <v>341.15648547498859</v>
      </c>
      <c r="F15" s="142">
        <v>1395.4673872568092</v>
      </c>
      <c r="G15" s="142">
        <v>0.54799107622062593</v>
      </c>
      <c r="H15" s="143">
        <v>2.8581141230823448</v>
      </c>
      <c r="I15" s="144">
        <v>2.3134523549540376</v>
      </c>
      <c r="J15" s="145">
        <v>2.2801182426888573</v>
      </c>
      <c r="K15" s="113"/>
      <c r="U15" s="114"/>
      <c r="V15" s="114"/>
      <c r="W15" s="114"/>
      <c r="X15" s="114"/>
    </row>
    <row r="16" spans="1:24" s="71" customFormat="1" ht="16.8">
      <c r="A16" s="119" t="s">
        <v>17</v>
      </c>
      <c r="B16" s="138">
        <v>66151.479870934359</v>
      </c>
      <c r="C16" s="138">
        <v>70178.970429062145</v>
      </c>
      <c r="D16" s="138">
        <v>71503.059935271347</v>
      </c>
      <c r="E16" s="138">
        <v>1324.0895062092022</v>
      </c>
      <c r="F16" s="138">
        <v>5351.5800643369876</v>
      </c>
      <c r="G16" s="138">
        <v>1.8867325897116416</v>
      </c>
      <c r="H16" s="139">
        <v>39.506063070748581</v>
      </c>
      <c r="I16" s="140">
        <v>22.844131071905394</v>
      </c>
      <c r="J16" s="141">
        <v>8.0898871420234997</v>
      </c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4"/>
      <c r="V16" s="114"/>
      <c r="W16" s="114"/>
      <c r="X16" s="114"/>
    </row>
    <row r="17" spans="1:24" ht="17.399999999999999" thickBot="1">
      <c r="A17" s="124" t="s">
        <v>18</v>
      </c>
      <c r="B17" s="146">
        <v>124637.90036821002</v>
      </c>
      <c r="C17" s="146">
        <v>129009.05564868131</v>
      </c>
      <c r="D17" s="146">
        <v>126400.34475773067</v>
      </c>
      <c r="E17" s="148">
        <v>-2608.7108909506496</v>
      </c>
      <c r="F17" s="146">
        <v>1762.4443895206496</v>
      </c>
      <c r="G17" s="146">
        <v>-2.0221145545431369</v>
      </c>
      <c r="H17" s="147">
        <v>1.6026067797840255</v>
      </c>
      <c r="I17" s="148">
        <v>1.2875081074929824</v>
      </c>
      <c r="J17" s="149">
        <v>1.414051732509904</v>
      </c>
      <c r="K17" s="113"/>
      <c r="U17" s="114"/>
      <c r="V17" s="114"/>
      <c r="W17" s="114"/>
      <c r="X17" s="114"/>
    </row>
    <row r="18" spans="1:24" ht="13.8" thickBot="1">
      <c r="B18" s="125"/>
      <c r="E18" s="192"/>
      <c r="K18" s="113"/>
      <c r="U18" s="114"/>
      <c r="V18" s="114"/>
      <c r="W18" s="114"/>
      <c r="X18" s="114"/>
    </row>
    <row r="19" spans="1:24" ht="16.8">
      <c r="A19" s="276" t="s">
        <v>45</v>
      </c>
      <c r="B19" s="277"/>
      <c r="C19" s="277"/>
      <c r="D19" s="277"/>
      <c r="E19" s="277"/>
      <c r="F19" s="277"/>
      <c r="G19" s="277"/>
      <c r="H19" s="277"/>
      <c r="I19" s="277"/>
      <c r="J19" s="278"/>
      <c r="K19" s="113"/>
      <c r="U19" s="114"/>
      <c r="V19" s="114"/>
      <c r="W19" s="114"/>
      <c r="X19" s="114"/>
    </row>
    <row r="20" spans="1:24" ht="15.75" customHeight="1">
      <c r="A20" s="104"/>
      <c r="B20" s="279" t="str">
        <f>B3</f>
        <v>N$ Million</v>
      </c>
      <c r="C20" s="280"/>
      <c r="D20" s="281"/>
      <c r="E20" s="271" t="s">
        <v>3</v>
      </c>
      <c r="F20" s="272"/>
      <c r="G20" s="174" t="s">
        <v>4</v>
      </c>
      <c r="H20" s="279" t="str">
        <f>H3</f>
        <v>Annual percentage change</v>
      </c>
      <c r="I20" s="280"/>
      <c r="J20" s="285"/>
      <c r="K20" s="113"/>
      <c r="U20" s="114"/>
      <c r="V20" s="114"/>
      <c r="W20" s="114"/>
      <c r="X20" s="114"/>
    </row>
    <row r="21" spans="1:24" ht="17.399999999999999" thickBot="1">
      <c r="A21" s="105"/>
      <c r="B21" s="109">
        <f>B4</f>
        <v>44316</v>
      </c>
      <c r="C21" s="109">
        <f>C4</f>
        <v>44651</v>
      </c>
      <c r="D21" s="109">
        <f>D4</f>
        <v>44681</v>
      </c>
      <c r="E21" s="167" t="s">
        <v>6</v>
      </c>
      <c r="F21" s="167" t="s">
        <v>7</v>
      </c>
      <c r="G21" s="167" t="s">
        <v>6</v>
      </c>
      <c r="H21" s="161">
        <f>H4</f>
        <v>44620</v>
      </c>
      <c r="I21" s="161">
        <f>I4</f>
        <v>44651</v>
      </c>
      <c r="J21" s="162">
        <f>J4</f>
        <v>44681</v>
      </c>
      <c r="K21" s="113"/>
      <c r="U21" s="114"/>
      <c r="V21" s="114"/>
      <c r="W21" s="114"/>
      <c r="X21" s="114"/>
    </row>
    <row r="22" spans="1:24" ht="13.8" thickTop="1">
      <c r="A22" s="168"/>
      <c r="B22" s="127"/>
      <c r="C22" s="127"/>
      <c r="D22" s="127"/>
      <c r="E22" s="127"/>
      <c r="F22" s="127"/>
      <c r="G22" s="127"/>
      <c r="H22" s="127"/>
      <c r="I22" s="127"/>
      <c r="J22" s="128"/>
      <c r="K22" s="113"/>
      <c r="U22" s="114"/>
      <c r="V22" s="114"/>
      <c r="W22" s="114"/>
      <c r="X22" s="114"/>
    </row>
    <row r="23" spans="1:24" ht="16.8">
      <c r="A23" s="129" t="s">
        <v>20</v>
      </c>
      <c r="B23" s="150">
        <v>124637.90036821002</v>
      </c>
      <c r="C23" s="150">
        <v>129009.05564868131</v>
      </c>
      <c r="D23" s="150">
        <v>126400.34475773067</v>
      </c>
      <c r="E23" s="150">
        <v>-2608.7108909506496</v>
      </c>
      <c r="F23" s="150">
        <v>1762.4443895206496</v>
      </c>
      <c r="G23" s="151">
        <v>-2.0221145545431369</v>
      </c>
      <c r="H23" s="151">
        <v>1.6026067797840255</v>
      </c>
      <c r="I23" s="151">
        <v>1.2875081074929824</v>
      </c>
      <c r="J23" s="152">
        <v>1.414051732509904</v>
      </c>
      <c r="K23" s="113"/>
      <c r="U23" s="114"/>
      <c r="V23" s="114"/>
      <c r="W23" s="114"/>
      <c r="X23" s="114"/>
    </row>
    <row r="24" spans="1:24" ht="16.2">
      <c r="A24" s="73" t="s">
        <v>21</v>
      </c>
      <c r="B24" s="153">
        <v>2929.2416750872999</v>
      </c>
      <c r="C24" s="153">
        <v>3024.2463085979352</v>
      </c>
      <c r="D24" s="153">
        <v>3207.2614052903118</v>
      </c>
      <c r="E24" s="153">
        <v>183.01509669237657</v>
      </c>
      <c r="F24" s="153">
        <v>278.01973020301193</v>
      </c>
      <c r="G24" s="154">
        <v>6.0515936209317545</v>
      </c>
      <c r="H24" s="154">
        <v>4.8621720955738965</v>
      </c>
      <c r="I24" s="154">
        <v>8.8102892384704035</v>
      </c>
      <c r="J24" s="155">
        <v>9.4911844443400497</v>
      </c>
      <c r="K24" s="113"/>
      <c r="U24" s="114"/>
      <c r="V24" s="114"/>
      <c r="W24" s="114"/>
      <c r="X24" s="114"/>
    </row>
    <row r="25" spans="1:24" ht="16.2">
      <c r="A25" s="73" t="s">
        <v>22</v>
      </c>
      <c r="B25" s="153">
        <v>60656.371283877525</v>
      </c>
      <c r="C25" s="153">
        <v>65059.744221955516</v>
      </c>
      <c r="D25" s="153">
        <v>64491.588635555403</v>
      </c>
      <c r="E25" s="153">
        <v>-568.15558640011295</v>
      </c>
      <c r="F25" s="153">
        <v>3835.2173516778785</v>
      </c>
      <c r="G25" s="154">
        <v>-0.87328284670442713</v>
      </c>
      <c r="H25" s="154">
        <v>6.3434138474797663</v>
      </c>
      <c r="I25" s="154">
        <v>2.9268600181345761</v>
      </c>
      <c r="J25" s="155">
        <v>6.3228598587421203</v>
      </c>
      <c r="K25" s="113"/>
      <c r="U25" s="114"/>
      <c r="V25" s="114"/>
      <c r="W25" s="114"/>
      <c r="X25" s="114"/>
    </row>
    <row r="26" spans="1:24" ht="16.2">
      <c r="A26" s="73" t="s">
        <v>23</v>
      </c>
      <c r="B26" s="153">
        <v>61052.287409245189</v>
      </c>
      <c r="C26" s="153">
        <v>60925.065118127866</v>
      </c>
      <c r="D26" s="153">
        <v>58701.494716884954</v>
      </c>
      <c r="E26" s="153">
        <v>-2223.5704012429123</v>
      </c>
      <c r="F26" s="153">
        <v>-2350.7926923602354</v>
      </c>
      <c r="G26" s="154">
        <v>-3.6496807954683703</v>
      </c>
      <c r="H26" s="154">
        <v>-3.1541001692765178</v>
      </c>
      <c r="I26" s="154">
        <v>-0.74135037592907338</v>
      </c>
      <c r="J26" s="155">
        <v>-3.8504580124941441</v>
      </c>
      <c r="K26" s="113"/>
      <c r="U26" s="114"/>
      <c r="V26" s="114"/>
      <c r="W26" s="114"/>
      <c r="X26" s="114"/>
    </row>
    <row r="27" spans="1:24" ht="16.8" thickBot="1">
      <c r="A27" s="130" t="s">
        <v>24</v>
      </c>
      <c r="B27" s="156">
        <v>0</v>
      </c>
      <c r="C27" s="156">
        <v>0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7">
        <v>0</v>
      </c>
      <c r="K27" s="113"/>
      <c r="U27" s="114"/>
      <c r="V27" s="114"/>
      <c r="W27" s="114"/>
      <c r="X27" s="114"/>
    </row>
    <row r="28" spans="1:24" thickBot="1">
      <c r="A28" s="131"/>
      <c r="B28" s="74"/>
      <c r="C28" s="74"/>
      <c r="D28" s="74"/>
      <c r="E28" s="74"/>
      <c r="F28" s="74"/>
      <c r="G28" s="74"/>
      <c r="H28" s="115"/>
      <c r="I28" s="115"/>
      <c r="J28" s="115"/>
      <c r="K28" s="113"/>
      <c r="U28" s="114"/>
      <c r="V28" s="114"/>
      <c r="W28" s="114"/>
      <c r="X28" s="114"/>
    </row>
    <row r="29" spans="1:24" ht="16.8">
      <c r="A29" s="273" t="s">
        <v>25</v>
      </c>
      <c r="B29" s="274"/>
      <c r="C29" s="274"/>
      <c r="D29" s="274"/>
      <c r="E29" s="274"/>
      <c r="F29" s="274"/>
      <c r="G29" s="274"/>
      <c r="H29" s="274"/>
      <c r="I29" s="274"/>
      <c r="J29" s="275"/>
      <c r="K29" s="113"/>
      <c r="U29" s="114"/>
      <c r="V29" s="114"/>
      <c r="W29" s="114"/>
      <c r="X29" s="114"/>
    </row>
    <row r="30" spans="1:24" ht="15.75" customHeight="1">
      <c r="A30" s="116"/>
      <c r="B30" s="279" t="str">
        <f>B3</f>
        <v>N$ Million</v>
      </c>
      <c r="C30" s="280"/>
      <c r="D30" s="281"/>
      <c r="E30" s="271" t="s">
        <v>3</v>
      </c>
      <c r="F30" s="272"/>
      <c r="G30" s="132" t="s">
        <v>4</v>
      </c>
      <c r="H30" s="279" t="str">
        <f>H3</f>
        <v>Annual percentage change</v>
      </c>
      <c r="I30" s="280"/>
      <c r="J30" s="285"/>
      <c r="K30" s="113"/>
      <c r="U30" s="114"/>
      <c r="V30" s="114"/>
      <c r="W30" s="114"/>
      <c r="X30" s="114"/>
    </row>
    <row r="31" spans="1:24" ht="17.399999999999999" thickBot="1">
      <c r="A31" s="105"/>
      <c r="B31" s="110">
        <f>B4</f>
        <v>44316</v>
      </c>
      <c r="C31" s="110">
        <f>C4</f>
        <v>44651</v>
      </c>
      <c r="D31" s="109">
        <f>D4</f>
        <v>44681</v>
      </c>
      <c r="E31" s="109" t="s">
        <v>6</v>
      </c>
      <c r="F31" s="109" t="s">
        <v>7</v>
      </c>
      <c r="G31" s="109" t="s">
        <v>6</v>
      </c>
      <c r="H31" s="109">
        <f>H4</f>
        <v>44620</v>
      </c>
      <c r="I31" s="109">
        <f>I4</f>
        <v>44651</v>
      </c>
      <c r="J31" s="172">
        <f>J4</f>
        <v>44681</v>
      </c>
      <c r="K31" s="113"/>
      <c r="U31" s="114"/>
      <c r="V31" s="114"/>
      <c r="W31" s="114"/>
      <c r="X31" s="114"/>
    </row>
    <row r="32" spans="1:24" ht="13.8" thickTop="1">
      <c r="A32" s="173"/>
      <c r="B32" s="169"/>
      <c r="C32" s="170"/>
      <c r="D32" s="170"/>
      <c r="E32" s="170"/>
      <c r="F32" s="169"/>
      <c r="G32" s="170"/>
      <c r="H32" s="171"/>
      <c r="I32" s="171"/>
      <c r="J32" s="133"/>
      <c r="K32" s="113"/>
      <c r="U32" s="114"/>
      <c r="V32" s="114"/>
      <c r="W32" s="114"/>
      <c r="X32" s="114"/>
    </row>
    <row r="33" spans="1:24" ht="16.8">
      <c r="A33" s="134" t="s">
        <v>27</v>
      </c>
      <c r="B33" s="158">
        <v>105220.74328969594</v>
      </c>
      <c r="C33" s="158">
        <v>114438.79131274723</v>
      </c>
      <c r="D33" s="158">
        <v>116219.41967813476</v>
      </c>
      <c r="E33" s="158">
        <v>1780.6283653875289</v>
      </c>
      <c r="F33" s="158">
        <v>10998.67638843882</v>
      </c>
      <c r="G33" s="93">
        <v>1.5559657219039309</v>
      </c>
      <c r="H33" s="93">
        <v>7.0889243993439379</v>
      </c>
      <c r="I33" s="93">
        <v>8.7146977240665251</v>
      </c>
      <c r="J33" s="96">
        <v>10.452954469402513</v>
      </c>
      <c r="K33" s="113"/>
      <c r="U33" s="114"/>
      <c r="V33" s="114"/>
      <c r="W33" s="114"/>
      <c r="X33" s="114"/>
    </row>
    <row r="34" spans="1:24" ht="16.8">
      <c r="A34" s="77" t="s">
        <v>12</v>
      </c>
      <c r="B34" s="159">
        <v>4755.5208775204346</v>
      </c>
      <c r="C34" s="159">
        <v>4638.4412451099997</v>
      </c>
      <c r="D34" s="159">
        <v>3310.4263445300007</v>
      </c>
      <c r="E34" s="159">
        <v>-1328.014900579999</v>
      </c>
      <c r="F34" s="159">
        <v>-1445.0945329904339</v>
      </c>
      <c r="G34" s="93">
        <v>-28.630628920438241</v>
      </c>
      <c r="H34" s="94">
        <v>-1.0110851522438651</v>
      </c>
      <c r="I34" s="94">
        <v>0.21830066994559161</v>
      </c>
      <c r="J34" s="95">
        <v>-30.387723452576182</v>
      </c>
      <c r="K34" s="113"/>
      <c r="U34" s="114"/>
      <c r="V34" s="114"/>
      <c r="W34" s="114"/>
      <c r="X34" s="114"/>
    </row>
    <row r="35" spans="1:24" ht="16.8">
      <c r="A35" s="134" t="s">
        <v>28</v>
      </c>
      <c r="B35" s="158">
        <v>43801.435941074182</v>
      </c>
      <c r="C35" s="158">
        <v>44972.495542490913</v>
      </c>
      <c r="D35" s="158">
        <v>46381.32998874347</v>
      </c>
      <c r="E35" s="158">
        <v>1408.8344462525565</v>
      </c>
      <c r="F35" s="158">
        <v>2579.8940476692878</v>
      </c>
      <c r="G35" s="93">
        <v>3.132657926268422</v>
      </c>
      <c r="H35" s="93">
        <v>2.6533460568443892</v>
      </c>
      <c r="I35" s="93">
        <v>1.8926251843157476</v>
      </c>
      <c r="J35" s="96">
        <v>5.8899759613817331</v>
      </c>
      <c r="K35" s="113"/>
      <c r="U35" s="114"/>
      <c r="V35" s="114"/>
      <c r="W35" s="114"/>
      <c r="X35" s="114"/>
    </row>
    <row r="36" spans="1:24" ht="16.8">
      <c r="A36" s="134" t="s">
        <v>29</v>
      </c>
      <c r="B36" s="196">
        <v>40421.815120525112</v>
      </c>
      <c r="C36" s="196">
        <v>41090.507532285024</v>
      </c>
      <c r="D36" s="196">
        <v>42522.545431721424</v>
      </c>
      <c r="E36" s="196">
        <v>1432.0378994364</v>
      </c>
      <c r="F36" s="196">
        <v>2100.730311196312</v>
      </c>
      <c r="G36" s="197">
        <v>3.4850820431245495</v>
      </c>
      <c r="H36" s="197">
        <v>2.2123735183120075</v>
      </c>
      <c r="I36" s="197">
        <v>1.0945197206582862</v>
      </c>
      <c r="J36" s="198">
        <v>5.1970212246347582</v>
      </c>
      <c r="K36" s="113"/>
      <c r="U36" s="114"/>
      <c r="V36" s="114"/>
      <c r="W36" s="114"/>
      <c r="X36" s="114"/>
    </row>
    <row r="37" spans="1:24" ht="16.2">
      <c r="A37" s="135" t="s">
        <v>30</v>
      </c>
      <c r="B37" s="199">
        <v>12460.846558822228</v>
      </c>
      <c r="C37" s="199">
        <v>13241.213434563451</v>
      </c>
      <c r="D37" s="199">
        <v>13367.38620806041</v>
      </c>
      <c r="E37" s="199">
        <v>126.17277349695905</v>
      </c>
      <c r="F37" s="199">
        <v>906.53964923818239</v>
      </c>
      <c r="G37" s="200">
        <v>0.95287923663862273</v>
      </c>
      <c r="H37" s="200">
        <v>5.0943396827689327</v>
      </c>
      <c r="I37" s="200">
        <v>6.643055230805416</v>
      </c>
      <c r="J37" s="201">
        <v>7.2751048250117236</v>
      </c>
      <c r="K37" s="113"/>
      <c r="U37" s="114"/>
      <c r="V37" s="114"/>
      <c r="W37" s="114"/>
      <c r="X37" s="114"/>
    </row>
    <row r="38" spans="1:24" ht="16.2">
      <c r="A38" s="135" t="s">
        <v>31</v>
      </c>
      <c r="B38" s="199">
        <v>16685.988356969177</v>
      </c>
      <c r="C38" s="199">
        <v>17279.585897377117</v>
      </c>
      <c r="D38" s="199">
        <v>18379.535134895574</v>
      </c>
      <c r="E38" s="199">
        <v>1099.9492375184564</v>
      </c>
      <c r="F38" s="199">
        <v>1693.5467779263963</v>
      </c>
      <c r="G38" s="200">
        <v>6.3655995233393696</v>
      </c>
      <c r="H38" s="200">
        <v>4.3701305654171989</v>
      </c>
      <c r="I38" s="200">
        <v>1.2862063918800857</v>
      </c>
      <c r="J38" s="201">
        <v>10.149514321212251</v>
      </c>
      <c r="K38" s="113"/>
      <c r="U38" s="114"/>
      <c r="V38" s="114"/>
      <c r="W38" s="114"/>
      <c r="X38" s="114"/>
    </row>
    <row r="39" spans="1:24" ht="16.2">
      <c r="A39" s="135" t="s">
        <v>32</v>
      </c>
      <c r="B39" s="199">
        <v>11274.980204733707</v>
      </c>
      <c r="C39" s="199">
        <v>10569.708200344454</v>
      </c>
      <c r="D39" s="199">
        <v>10775.624088765439</v>
      </c>
      <c r="E39" s="199">
        <v>205.91588842098463</v>
      </c>
      <c r="F39" s="199">
        <v>-499.35611596826857</v>
      </c>
      <c r="G39" s="200">
        <v>1.9481700394933625</v>
      </c>
      <c r="H39" s="200">
        <v>-4.1077800377839537</v>
      </c>
      <c r="I39" s="200">
        <v>-5.3664331403981151</v>
      </c>
      <c r="J39" s="201">
        <v>-4.428886853021865</v>
      </c>
      <c r="K39" s="113"/>
      <c r="U39" s="114"/>
      <c r="V39" s="114"/>
      <c r="W39" s="114"/>
      <c r="X39" s="114"/>
    </row>
    <row r="40" spans="1:24" ht="16.8">
      <c r="A40" s="134" t="s">
        <v>46</v>
      </c>
      <c r="B40" s="196">
        <v>3379.6208205490725</v>
      </c>
      <c r="C40" s="196">
        <v>3881.9880102058864</v>
      </c>
      <c r="D40" s="196">
        <v>3858.7845570220438</v>
      </c>
      <c r="E40" s="196">
        <v>-23.203453183842612</v>
      </c>
      <c r="F40" s="196">
        <v>479.16373647297132</v>
      </c>
      <c r="G40" s="197">
        <v>-0.5977208874123221</v>
      </c>
      <c r="H40" s="197">
        <v>7.7841940024017759</v>
      </c>
      <c r="I40" s="197">
        <v>11.183586819551451</v>
      </c>
      <c r="J40" s="198">
        <v>14.17803244551925</v>
      </c>
      <c r="K40" s="113"/>
      <c r="U40" s="114"/>
      <c r="V40" s="114"/>
      <c r="W40" s="114"/>
      <c r="X40" s="114"/>
    </row>
    <row r="41" spans="1:24" ht="16.8">
      <c r="A41" s="136"/>
      <c r="B41" s="202"/>
      <c r="C41" s="202"/>
      <c r="D41" s="202"/>
      <c r="E41" s="196"/>
      <c r="F41" s="196"/>
      <c r="G41" s="197"/>
      <c r="H41" s="203"/>
      <c r="I41" s="203"/>
      <c r="J41" s="204"/>
      <c r="K41" s="113"/>
      <c r="U41" s="114"/>
      <c r="V41" s="114"/>
      <c r="W41" s="114"/>
      <c r="X41" s="114"/>
    </row>
    <row r="42" spans="1:24" ht="16.8">
      <c r="A42" s="134" t="s">
        <v>47</v>
      </c>
      <c r="B42" s="196">
        <v>61026.990164174487</v>
      </c>
      <c r="C42" s="196">
        <v>62065.611281756312</v>
      </c>
      <c r="D42" s="196">
        <v>62397.044825361292</v>
      </c>
      <c r="E42" s="196">
        <v>331.43354360498051</v>
      </c>
      <c r="F42" s="196">
        <v>1370.0546611868049</v>
      </c>
      <c r="G42" s="197">
        <v>0.53400512257969979</v>
      </c>
      <c r="H42" s="197">
        <v>2.8755320819266545</v>
      </c>
      <c r="I42" s="197">
        <v>2.3016520433785779</v>
      </c>
      <c r="J42" s="198">
        <v>2.2449979222325909</v>
      </c>
      <c r="K42" s="113"/>
      <c r="U42" s="114"/>
      <c r="V42" s="114"/>
      <c r="W42" s="114"/>
      <c r="X42" s="114"/>
    </row>
    <row r="43" spans="1:24" ht="16.8">
      <c r="A43" s="134" t="s">
        <v>37</v>
      </c>
      <c r="B43" s="196">
        <v>54561.269538410459</v>
      </c>
      <c r="C43" s="196">
        <v>55546.753059526731</v>
      </c>
      <c r="D43" s="196">
        <v>55905.851447902845</v>
      </c>
      <c r="E43" s="196">
        <v>359.0983883761146</v>
      </c>
      <c r="F43" s="196">
        <v>1344.5819094923863</v>
      </c>
      <c r="G43" s="197">
        <v>0.64647953048000772</v>
      </c>
      <c r="H43" s="197">
        <v>3.0319362051085705</v>
      </c>
      <c r="I43" s="197">
        <v>2.3910209652317453</v>
      </c>
      <c r="J43" s="198">
        <v>2.4643523159698795</v>
      </c>
      <c r="K43" s="113"/>
      <c r="U43" s="114"/>
      <c r="V43" s="114"/>
      <c r="W43" s="114"/>
      <c r="X43" s="114"/>
    </row>
    <row r="44" spans="1:24" ht="16.2">
      <c r="A44" s="135" t="s">
        <v>30</v>
      </c>
      <c r="B44" s="199">
        <v>42428.648395863536</v>
      </c>
      <c r="C44" s="199">
        <v>43122.49951530675</v>
      </c>
      <c r="D44" s="199">
        <v>43398.596654338886</v>
      </c>
      <c r="E44" s="199">
        <v>276.0971390321356</v>
      </c>
      <c r="F44" s="199">
        <v>969.94825847534958</v>
      </c>
      <c r="G44" s="200">
        <v>0.6402623737850206</v>
      </c>
      <c r="H44" s="200">
        <v>2.9048441418166249</v>
      </c>
      <c r="I44" s="200">
        <v>2.2259365838573189</v>
      </c>
      <c r="J44" s="201">
        <v>2.286069189443964</v>
      </c>
      <c r="K44" s="113"/>
      <c r="U44" s="114"/>
      <c r="V44" s="114"/>
      <c r="W44" s="114"/>
      <c r="X44" s="114"/>
    </row>
    <row r="45" spans="1:24" ht="16.2">
      <c r="A45" s="135" t="s">
        <v>38</v>
      </c>
      <c r="B45" s="199">
        <v>9653.0665993108905</v>
      </c>
      <c r="C45" s="199">
        <v>10011.128487828011</v>
      </c>
      <c r="D45" s="199">
        <v>10051.581184673043</v>
      </c>
      <c r="E45" s="199">
        <v>40.452696845031824</v>
      </c>
      <c r="F45" s="199">
        <v>398.5145853621525</v>
      </c>
      <c r="G45" s="200">
        <v>0.40407729152829575</v>
      </c>
      <c r="H45" s="200">
        <v>4.0391510287251577</v>
      </c>
      <c r="I45" s="200">
        <v>3.9613122444228424</v>
      </c>
      <c r="J45" s="201">
        <v>4.1283728985211923</v>
      </c>
      <c r="K45" s="113"/>
      <c r="U45" s="114"/>
      <c r="V45" s="114"/>
      <c r="W45" s="114"/>
      <c r="X45" s="114"/>
    </row>
    <row r="46" spans="1:24" ht="16.2">
      <c r="A46" s="135" t="s">
        <v>32</v>
      </c>
      <c r="B46" s="199">
        <v>2479.5545432360336</v>
      </c>
      <c r="C46" s="199">
        <v>2413.1250563919757</v>
      </c>
      <c r="D46" s="199">
        <v>2455.6736088909129</v>
      </c>
      <c r="E46" s="199">
        <v>42.54855249893717</v>
      </c>
      <c r="F46" s="199">
        <v>-23.88093434512075</v>
      </c>
      <c r="G46" s="200">
        <v>1.7632137375654509</v>
      </c>
      <c r="H46" s="200">
        <v>1.2221940419216821</v>
      </c>
      <c r="I46" s="200">
        <v>-0.95711269424924694</v>
      </c>
      <c r="J46" s="201">
        <v>-0.96311389520610646</v>
      </c>
      <c r="K46" s="113"/>
      <c r="U46" s="114"/>
      <c r="V46" s="114"/>
      <c r="W46" s="114"/>
      <c r="X46" s="114"/>
    </row>
    <row r="47" spans="1:24" ht="16.8">
      <c r="A47" s="134" t="s">
        <v>48</v>
      </c>
      <c r="B47" s="196">
        <v>6465.7206257640255</v>
      </c>
      <c r="C47" s="196">
        <v>6518.85822222958</v>
      </c>
      <c r="D47" s="196">
        <v>6491.1933774584468</v>
      </c>
      <c r="E47" s="196">
        <v>-27.664844771133176</v>
      </c>
      <c r="F47" s="196">
        <v>25.472751694421277</v>
      </c>
      <c r="G47" s="197">
        <v>-0.4243817525712501</v>
      </c>
      <c r="H47" s="197">
        <v>1.5565283700752275</v>
      </c>
      <c r="I47" s="197">
        <v>1.546426911455498</v>
      </c>
      <c r="J47" s="198">
        <v>0.39396616663145778</v>
      </c>
      <c r="K47" s="113"/>
      <c r="U47" s="114"/>
      <c r="V47" s="114"/>
      <c r="W47" s="114"/>
      <c r="X47" s="114"/>
    </row>
    <row r="48" spans="1:24" ht="17.399999999999999" thickBot="1">
      <c r="A48" s="137" t="s">
        <v>40</v>
      </c>
      <c r="B48" s="205">
        <v>392.31718444726499</v>
      </c>
      <c r="C48" s="205">
        <v>7400.684488500001</v>
      </c>
      <c r="D48" s="205">
        <v>7441.0448640299983</v>
      </c>
      <c r="E48" s="205">
        <v>40.360375529997327</v>
      </c>
      <c r="F48" s="205">
        <v>7048.7276795827329</v>
      </c>
      <c r="G48" s="206">
        <v>0.54536003517935683</v>
      </c>
      <c r="H48" s="206">
        <v>841.17544051428706</v>
      </c>
      <c r="I48" s="206">
        <v>1512.7652340173131</v>
      </c>
      <c r="J48" s="210">
        <v>1796.691034453072</v>
      </c>
      <c r="K48" s="113"/>
      <c r="U48" s="114"/>
      <c r="V48" s="114"/>
      <c r="W48" s="114"/>
      <c r="X48" s="114"/>
    </row>
    <row r="49" spans="3:21">
      <c r="E49" s="208"/>
      <c r="F49" s="208"/>
      <c r="K49" s="114"/>
      <c r="U49" s="114"/>
    </row>
    <row r="50" spans="3:21">
      <c r="C50" s="195"/>
    </row>
    <row r="51" spans="3:21">
      <c r="C51" s="195"/>
    </row>
    <row r="52" spans="3:21">
      <c r="C52" s="195"/>
      <c r="H52" s="113"/>
      <c r="I52" s="113"/>
      <c r="J52" s="113"/>
    </row>
    <row r="53" spans="3:21">
      <c r="C53" s="195"/>
      <c r="H53" s="113"/>
      <c r="I53" s="113"/>
      <c r="J53" s="113"/>
    </row>
    <row r="54" spans="3:21">
      <c r="C54" s="195"/>
    </row>
    <row r="55" spans="3:21">
      <c r="C55" s="195"/>
    </row>
    <row r="56" spans="3:21">
      <c r="C56" s="195"/>
    </row>
    <row r="57" spans="3:21">
      <c r="C57" s="195"/>
    </row>
    <row r="58" spans="3:21">
      <c r="C58" s="195"/>
    </row>
    <row r="59" spans="3:21">
      <c r="C59" s="195"/>
    </row>
    <row r="60" spans="3:21">
      <c r="C60" s="195"/>
    </row>
    <row r="61" spans="3:21">
      <c r="C61" s="195"/>
    </row>
    <row r="62" spans="3:21">
      <c r="C62" s="195"/>
    </row>
    <row r="63" spans="3:21">
      <c r="C63" s="195"/>
    </row>
    <row r="64" spans="3:21">
      <c r="C64" s="195"/>
    </row>
    <row r="65" spans="3:3">
      <c r="C65" s="195"/>
    </row>
    <row r="66" spans="3:3">
      <c r="C66" s="195"/>
    </row>
    <row r="67" spans="3:3">
      <c r="C67" s="195"/>
    </row>
    <row r="68" spans="3:3">
      <c r="C68" s="195"/>
    </row>
    <row r="69" spans="3:3">
      <c r="C69" s="195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4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F34"/>
  <sheetViews>
    <sheetView tabSelected="1" view="pageBreakPreview" zoomScale="70" zoomScaleNormal="80" zoomScaleSheetLayoutView="70" workbookViewId="0">
      <selection activeCell="C12" sqref="C12"/>
    </sheetView>
  </sheetViews>
  <sheetFormatPr defaultRowHeight="14.4"/>
  <cols>
    <col min="1" max="1" width="55.44140625" customWidth="1"/>
    <col min="2" max="2" width="10.33203125" customWidth="1"/>
    <col min="3" max="3" width="10" bestFit="1" customWidth="1"/>
    <col min="4" max="4" width="9.5546875" bestFit="1" customWidth="1"/>
    <col min="5" max="5" width="10" bestFit="1" customWidth="1"/>
    <col min="6" max="6" width="8.44140625" customWidth="1"/>
  </cols>
  <sheetData>
    <row r="1" spans="1:6" ht="15.6" thickBot="1">
      <c r="A1" s="30" t="s">
        <v>49</v>
      </c>
    </row>
    <row r="2" spans="1:6" ht="17.399999999999999" thickBot="1">
      <c r="A2" s="48" t="s">
        <v>50</v>
      </c>
      <c r="B2" s="160">
        <v>44651</v>
      </c>
      <c r="C2" s="160">
        <v>44681</v>
      </c>
    </row>
    <row r="3" spans="1:6" ht="16.2">
      <c r="A3" s="49"/>
      <c r="B3" s="68"/>
      <c r="C3" s="68"/>
    </row>
    <row r="4" spans="1:6" ht="16.2">
      <c r="A4" s="49" t="s">
        <v>51</v>
      </c>
      <c r="B4" s="216">
        <v>4</v>
      </c>
      <c r="C4" s="216">
        <v>4.25</v>
      </c>
    </row>
    <row r="5" spans="1:6" ht="16.2">
      <c r="A5" s="49"/>
      <c r="B5" s="216"/>
      <c r="C5" s="250"/>
    </row>
    <row r="6" spans="1:6" ht="16.2">
      <c r="A6" s="49" t="s">
        <v>52</v>
      </c>
      <c r="B6" s="216">
        <v>7.75</v>
      </c>
      <c r="C6" s="216">
        <v>8</v>
      </c>
    </row>
    <row r="7" spans="1:6" ht="16.2">
      <c r="A7" s="49"/>
      <c r="B7" s="217"/>
      <c r="C7" s="250"/>
    </row>
    <row r="8" spans="1:6" ht="16.2">
      <c r="A8" s="49" t="s">
        <v>53</v>
      </c>
      <c r="B8" s="216">
        <v>8.75</v>
      </c>
      <c r="C8" s="216">
        <v>9</v>
      </c>
    </row>
    <row r="9" spans="1:6" ht="16.2">
      <c r="A9" s="49"/>
      <c r="B9" s="216"/>
      <c r="C9" s="250"/>
    </row>
    <row r="10" spans="1:6" ht="16.2">
      <c r="A10" s="49" t="s">
        <v>54</v>
      </c>
      <c r="B10" s="216">
        <v>7.9733004069528572</v>
      </c>
      <c r="C10" s="216">
        <v>8.0315723254091225</v>
      </c>
      <c r="D10" s="101"/>
    </row>
    <row r="11" spans="1:6" ht="16.2">
      <c r="A11" s="49"/>
      <c r="B11" s="216"/>
      <c r="C11" s="216"/>
      <c r="D11" s="101"/>
    </row>
    <row r="12" spans="1:6" ht="16.2">
      <c r="A12" s="49" t="s">
        <v>55</v>
      </c>
      <c r="B12" s="216">
        <v>4.5840281235781584</v>
      </c>
      <c r="C12" s="216">
        <v>4.637618426142823</v>
      </c>
      <c r="D12" s="101"/>
    </row>
    <row r="13" spans="1:6" ht="16.8" thickBot="1">
      <c r="A13" s="49"/>
      <c r="B13" s="58"/>
      <c r="C13" s="58"/>
    </row>
    <row r="14" spans="1:6" ht="17.399999999999999" thickBot="1">
      <c r="A14" s="48" t="s">
        <v>56</v>
      </c>
      <c r="B14" s="99">
        <f>B2</f>
        <v>44651</v>
      </c>
      <c r="C14" s="160">
        <f>C2</f>
        <v>44681</v>
      </c>
    </row>
    <row r="15" spans="1:6" ht="16.2">
      <c r="A15" s="49"/>
      <c r="B15" s="58"/>
      <c r="C15" s="58"/>
    </row>
    <row r="16" spans="1:6" ht="16.2">
      <c r="A16" s="49" t="s">
        <v>57</v>
      </c>
      <c r="B16" s="218">
        <v>40751.41190508</v>
      </c>
      <c r="C16" s="218">
        <v>43017.366999279999</v>
      </c>
      <c r="D16" s="209"/>
      <c r="E16" s="222"/>
      <c r="F16" s="98"/>
    </row>
    <row r="17" spans="1:5" ht="16.2">
      <c r="A17" s="49" t="s">
        <v>58</v>
      </c>
      <c r="B17" s="218">
        <v>-2269.3500910700022</v>
      </c>
      <c r="C17" s="218">
        <v>2265.9550941999987</v>
      </c>
      <c r="E17" s="178"/>
    </row>
    <row r="18" spans="1:5" ht="16.8" thickBot="1">
      <c r="A18" s="49"/>
      <c r="B18" s="69"/>
      <c r="C18" s="69"/>
    </row>
    <row r="19" spans="1:5" ht="17.399999999999999" thickBot="1">
      <c r="A19" s="48" t="s">
        <v>59</v>
      </c>
      <c r="B19" s="99">
        <f>B2</f>
        <v>44651</v>
      </c>
      <c r="C19" s="160">
        <f>C2</f>
        <v>44681</v>
      </c>
    </row>
    <row r="20" spans="1:5" ht="16.2">
      <c r="A20" s="49"/>
      <c r="B20" s="58"/>
      <c r="C20" s="58"/>
    </row>
    <row r="21" spans="1:5" ht="16.8">
      <c r="A21" s="50" t="s">
        <v>60</v>
      </c>
      <c r="B21" s="219">
        <v>14.5144</v>
      </c>
      <c r="C21" s="219">
        <v>15.9277</v>
      </c>
    </row>
    <row r="22" spans="1:5" ht="16.2">
      <c r="A22" s="49" t="s">
        <v>61</v>
      </c>
      <c r="B22" s="219">
        <f>1/B21</f>
        <v>6.8897095298462219E-2</v>
      </c>
      <c r="C22" s="219">
        <f>1/C21</f>
        <v>6.2783703861825621E-2</v>
      </c>
      <c r="E22" s="101"/>
    </row>
    <row r="23" spans="1:5" ht="16.8">
      <c r="A23" s="50" t="s">
        <v>62</v>
      </c>
      <c r="B23" s="219">
        <v>19.03735</v>
      </c>
      <c r="C23" s="219">
        <v>19.910450000000001</v>
      </c>
    </row>
    <row r="24" spans="1:5" ht="16.2">
      <c r="A24" s="49" t="s">
        <v>63</v>
      </c>
      <c r="B24" s="219">
        <f>1/B23</f>
        <v>5.2528319330158869E-2</v>
      </c>
      <c r="C24" s="219">
        <f>1/C23</f>
        <v>5.022488190874641E-2</v>
      </c>
    </row>
    <row r="25" spans="1:5" ht="16.8">
      <c r="A25" s="50" t="s">
        <v>64</v>
      </c>
      <c r="B25" s="219">
        <v>8.4223499999999998</v>
      </c>
      <c r="C25" s="219">
        <v>8.1918500000000005</v>
      </c>
    </row>
    <row r="26" spans="1:5" ht="16.2">
      <c r="A26" s="49" t="s">
        <v>65</v>
      </c>
      <c r="B26" s="219">
        <f>1/B25</f>
        <v>0.11873170789625223</v>
      </c>
      <c r="C26" s="219">
        <f>1/C25</f>
        <v>0.12207254771510707</v>
      </c>
    </row>
    <row r="27" spans="1:5" ht="16.8">
      <c r="A27" s="50" t="s">
        <v>66</v>
      </c>
      <c r="B27" s="219">
        <v>16.199549999999999</v>
      </c>
      <c r="C27" s="219">
        <v>16.75855</v>
      </c>
    </row>
    <row r="28" spans="1:5" ht="16.2">
      <c r="A28" s="49" t="s">
        <v>67</v>
      </c>
      <c r="B28" s="219">
        <f>1/B27</f>
        <v>6.1730109787000262E-2</v>
      </c>
      <c r="C28" s="219">
        <f>1/C27</f>
        <v>5.9671033591808365E-2</v>
      </c>
    </row>
    <row r="29" spans="1:5" ht="17.399999999999999" thickBot="1">
      <c r="A29" s="50"/>
      <c r="B29" s="58"/>
      <c r="C29" s="58"/>
    </row>
    <row r="30" spans="1:5" ht="17.399999999999999" thickBot="1">
      <c r="A30" s="48" t="s">
        <v>68</v>
      </c>
      <c r="B30" s="99">
        <f>B2</f>
        <v>44651</v>
      </c>
      <c r="C30" s="160">
        <f>C2</f>
        <v>44681</v>
      </c>
    </row>
    <row r="31" spans="1:5" ht="16.2">
      <c r="A31" s="49"/>
      <c r="B31" s="59"/>
      <c r="C31" s="207"/>
    </row>
    <row r="32" spans="1:5" ht="16.2">
      <c r="A32" s="49" t="s">
        <v>69</v>
      </c>
      <c r="B32" s="220">
        <v>4.5055288891043404</v>
      </c>
      <c r="C32" s="220">
        <v>5.6043572231101422</v>
      </c>
    </row>
    <row r="33" spans="1:4" ht="16.2">
      <c r="A33" s="49" t="s">
        <v>70</v>
      </c>
      <c r="B33" s="220">
        <v>1.8185959415306172</v>
      </c>
      <c r="C33" s="220">
        <v>3.2606519582261342</v>
      </c>
      <c r="D33" s="97"/>
    </row>
    <row r="34" spans="1:4" ht="16.8" thickBot="1">
      <c r="A34" s="51" t="s">
        <v>71</v>
      </c>
      <c r="B34" s="221">
        <v>0.53563176959838188</v>
      </c>
      <c r="C34" s="221">
        <v>1.4162992559076315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A5D4-E320-45EA-93AE-0CCA34C1BCAF}">
  <sheetPr>
    <tabColor rgb="FF92D050"/>
  </sheetPr>
  <dimension ref="B1:B30"/>
  <sheetViews>
    <sheetView zoomScale="70" zoomScaleNormal="70" workbookViewId="0">
      <selection activeCell="K19" sqref="K19"/>
    </sheetView>
  </sheetViews>
  <sheetFormatPr defaultColWidth="9.109375" defaultRowHeight="14.4"/>
  <cols>
    <col min="1" max="16384" width="9.109375" style="176"/>
  </cols>
  <sheetData>
    <row r="1" spans="2:2">
      <c r="B1" s="175" t="s">
        <v>72</v>
      </c>
    </row>
    <row r="15" spans="2:2">
      <c r="B15" s="175" t="s">
        <v>73</v>
      </c>
    </row>
    <row r="30" spans="2:2">
      <c r="B30" s="177" t="s">
        <v>74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8"/>
  <sheetViews>
    <sheetView zoomScale="70" zoomScaleNormal="70" workbookViewId="0">
      <selection activeCell="H13" sqref="H13"/>
    </sheetView>
  </sheetViews>
  <sheetFormatPr defaultColWidth="9.109375" defaultRowHeight="13.2"/>
  <cols>
    <col min="1" max="1" width="50" style="70" customWidth="1"/>
    <col min="2" max="10" width="11.6640625" style="70" customWidth="1"/>
    <col min="11" max="11" width="5" style="113" customWidth="1"/>
    <col min="12" max="13" width="5.109375" style="113" customWidth="1"/>
    <col min="14" max="16" width="4.5546875" style="113" bestFit="1" customWidth="1"/>
    <col min="17" max="17" width="5.109375" style="113" customWidth="1"/>
    <col min="18" max="19" width="4.5546875" style="113" bestFit="1" customWidth="1"/>
    <col min="20" max="20" width="7.33203125" style="113" bestFit="1" customWidth="1"/>
    <col min="21" max="23" width="5.5546875" style="113" customWidth="1"/>
    <col min="24" max="27" width="5.5546875" style="70" customWidth="1"/>
    <col min="28" max="16384" width="9.109375" style="70"/>
  </cols>
  <sheetData>
    <row r="1" spans="1:27" ht="17.399999999999999" customHeight="1" thickBot="1">
      <c r="A1" s="286" t="s">
        <v>41</v>
      </c>
      <c r="B1" s="287"/>
      <c r="C1" s="287"/>
      <c r="D1" s="287"/>
      <c r="E1" s="287"/>
      <c r="F1" s="287"/>
      <c r="G1" s="287"/>
      <c r="H1" s="287"/>
      <c r="I1" s="287"/>
      <c r="J1" s="287"/>
    </row>
    <row r="2" spans="1:27" ht="19.5" customHeight="1">
      <c r="A2" s="288" t="s">
        <v>75</v>
      </c>
      <c r="B2" s="289"/>
      <c r="C2" s="289"/>
      <c r="D2" s="289"/>
      <c r="E2" s="289"/>
      <c r="F2" s="289"/>
      <c r="G2" s="289"/>
      <c r="H2" s="289"/>
      <c r="I2" s="289"/>
      <c r="J2" s="290"/>
    </row>
    <row r="3" spans="1:27" ht="19.5" customHeight="1">
      <c r="A3" s="291"/>
      <c r="B3" s="292"/>
      <c r="C3" s="292"/>
      <c r="D3" s="292"/>
      <c r="E3" s="292"/>
      <c r="F3" s="292"/>
      <c r="G3" s="292"/>
      <c r="H3" s="292"/>
      <c r="I3" s="292"/>
      <c r="J3" s="293"/>
    </row>
    <row r="4" spans="1:27" ht="16.8">
      <c r="A4" s="79"/>
      <c r="B4" s="294" t="s">
        <v>2</v>
      </c>
      <c r="C4" s="296"/>
      <c r="D4" s="295"/>
      <c r="E4" s="294" t="s">
        <v>3</v>
      </c>
      <c r="F4" s="295"/>
      <c r="G4" s="80" t="s">
        <v>4</v>
      </c>
      <c r="H4" s="294" t="s">
        <v>43</v>
      </c>
      <c r="I4" s="296"/>
      <c r="J4" s="297"/>
    </row>
    <row r="5" spans="1:27" ht="17.399999999999999" thickBot="1">
      <c r="A5" s="81"/>
      <c r="B5" s="126">
        <v>44316</v>
      </c>
      <c r="C5" s="109">
        <v>44651</v>
      </c>
      <c r="D5" s="109">
        <v>44681</v>
      </c>
      <c r="E5" s="110" t="s">
        <v>6</v>
      </c>
      <c r="F5" s="102" t="s">
        <v>7</v>
      </c>
      <c r="G5" s="110" t="s">
        <v>6</v>
      </c>
      <c r="H5" s="161">
        <v>44620</v>
      </c>
      <c r="I5" s="161">
        <v>44651</v>
      </c>
      <c r="J5" s="161">
        <v>44681</v>
      </c>
    </row>
    <row r="6" spans="1:27" ht="17.399999999999999" thickTop="1">
      <c r="A6" s="84" t="s">
        <v>76</v>
      </c>
      <c r="B6" s="179">
        <v>46596.919731099697</v>
      </c>
      <c r="C6" s="138">
        <v>48423.851254364716</v>
      </c>
      <c r="D6" s="138">
        <v>49840.553337151112</v>
      </c>
      <c r="E6" s="138">
        <v>1416.7020827863962</v>
      </c>
      <c r="F6" s="138">
        <v>3243.633606051415</v>
      </c>
      <c r="G6" s="138">
        <v>2.9256286852209001</v>
      </c>
      <c r="H6" s="138">
        <v>50.108247942931712</v>
      </c>
      <c r="I6" s="138">
        <v>33.580934013308848</v>
      </c>
      <c r="J6" s="181">
        <v>6.9610472640030565</v>
      </c>
      <c r="X6" s="113"/>
      <c r="Y6" s="113"/>
      <c r="Z6" s="113"/>
      <c r="AA6" s="113"/>
    </row>
    <row r="7" spans="1:27" ht="16.8">
      <c r="A7" s="84" t="s">
        <v>77</v>
      </c>
      <c r="B7" s="140">
        <v>41169.403661249693</v>
      </c>
      <c r="C7" s="138">
        <v>40751.476113624718</v>
      </c>
      <c r="D7" s="138">
        <v>43016.993937571111</v>
      </c>
      <c r="E7" s="138">
        <v>2265.517823946393</v>
      </c>
      <c r="F7" s="138">
        <v>1847.5902763214181</v>
      </c>
      <c r="G7" s="138">
        <v>5.5593515622098977</v>
      </c>
      <c r="H7" s="138">
        <v>32.91531238421058</v>
      </c>
      <c r="I7" s="138">
        <v>17.493896633810891</v>
      </c>
      <c r="J7" s="181">
        <v>4.4877751728535316</v>
      </c>
      <c r="X7" s="113"/>
      <c r="Y7" s="113"/>
      <c r="Z7" s="113"/>
      <c r="AA7" s="113"/>
    </row>
    <row r="8" spans="1:27" ht="16.2">
      <c r="A8" s="73" t="s">
        <v>78</v>
      </c>
      <c r="B8" s="144">
        <v>13468.673454</v>
      </c>
      <c r="C8" s="142">
        <v>7133.1098866800012</v>
      </c>
      <c r="D8" s="142">
        <v>6731.7912572199984</v>
      </c>
      <c r="E8" s="142">
        <v>-401.31862946000274</v>
      </c>
      <c r="F8" s="142">
        <v>-6736.8821967800013</v>
      </c>
      <c r="G8" s="142">
        <v>-5.6261383300628012</v>
      </c>
      <c r="H8" s="142">
        <v>-26.330895518345216</v>
      </c>
      <c r="I8" s="142">
        <v>-32.225527576427112</v>
      </c>
      <c r="J8" s="182">
        <v>-50.018899186981521</v>
      </c>
      <c r="X8" s="113"/>
      <c r="Y8" s="113"/>
      <c r="Z8" s="113"/>
      <c r="AA8" s="113"/>
    </row>
    <row r="9" spans="1:27" ht="16.2">
      <c r="A9" s="73" t="s">
        <v>79</v>
      </c>
      <c r="B9" s="144">
        <v>27586.943632349998</v>
      </c>
      <c r="C9" s="142">
        <v>29910.344161429999</v>
      </c>
      <c r="D9" s="142">
        <v>32313.904941179997</v>
      </c>
      <c r="E9" s="142">
        <v>2403.5607797499979</v>
      </c>
      <c r="F9" s="142">
        <v>4726.9613088299993</v>
      </c>
      <c r="G9" s="142">
        <v>8.0358847319765658</v>
      </c>
      <c r="H9" s="142">
        <v>42.535680719430189</v>
      </c>
      <c r="I9" s="142">
        <v>24.359992109820098</v>
      </c>
      <c r="J9" s="182">
        <v>17.134777131624318</v>
      </c>
      <c r="X9" s="113"/>
      <c r="Y9" s="113"/>
      <c r="Z9" s="113"/>
      <c r="AA9" s="113"/>
    </row>
    <row r="10" spans="1:27" ht="16.2">
      <c r="A10" s="73" t="s">
        <v>80</v>
      </c>
      <c r="B10" s="144">
        <v>113.78657489969119</v>
      </c>
      <c r="C10" s="142">
        <v>3707.9720655147203</v>
      </c>
      <c r="D10" s="142">
        <v>3971.2477391711109</v>
      </c>
      <c r="E10" s="142">
        <v>263.27567365639061</v>
      </c>
      <c r="F10" s="142">
        <v>3857.4611642714199</v>
      </c>
      <c r="G10" s="142">
        <v>7.100260438985913</v>
      </c>
      <c r="H10" s="142">
        <v>3829.3216802145016</v>
      </c>
      <c r="I10" s="142">
        <v>3342.3895804003891</v>
      </c>
      <c r="J10" s="182">
        <v>3390.0846103083545</v>
      </c>
      <c r="X10" s="113"/>
      <c r="Y10" s="113"/>
      <c r="Z10" s="113"/>
      <c r="AA10" s="113"/>
    </row>
    <row r="11" spans="1:27" ht="16.2">
      <c r="A11" s="73" t="s">
        <v>81</v>
      </c>
      <c r="B11" s="144">
        <v>0</v>
      </c>
      <c r="C11" s="142">
        <v>0.05</v>
      </c>
      <c r="D11" s="142">
        <v>0.05</v>
      </c>
      <c r="E11" s="142">
        <v>0</v>
      </c>
      <c r="F11" s="142">
        <v>0.05</v>
      </c>
      <c r="G11" s="142">
        <v>0</v>
      </c>
      <c r="H11" s="142">
        <v>0</v>
      </c>
      <c r="I11" s="142">
        <v>0.60000000000000009</v>
      </c>
      <c r="J11" s="182">
        <v>0</v>
      </c>
      <c r="X11" s="113"/>
      <c r="Y11" s="113"/>
      <c r="Z11" s="113"/>
      <c r="AA11" s="113"/>
    </row>
    <row r="12" spans="1:27" ht="16.8">
      <c r="A12" s="84" t="s">
        <v>82</v>
      </c>
      <c r="B12" s="140">
        <v>5427.5160698500003</v>
      </c>
      <c r="C12" s="138">
        <v>7672.3751407399996</v>
      </c>
      <c r="D12" s="138">
        <v>6823.5593995800009</v>
      </c>
      <c r="E12" s="138">
        <v>-848.81574115999865</v>
      </c>
      <c r="F12" s="138">
        <v>1396.0433297300006</v>
      </c>
      <c r="G12" s="138">
        <v>-11.063272136588083</v>
      </c>
      <c r="H12" s="138">
        <v>5537.1165287588356</v>
      </c>
      <c r="I12" s="138">
        <v>389.72752850325844</v>
      </c>
      <c r="J12" s="141">
        <v>25.721588140200254</v>
      </c>
      <c r="X12" s="113"/>
      <c r="Y12" s="113"/>
      <c r="Z12" s="113"/>
      <c r="AA12" s="113"/>
    </row>
    <row r="13" spans="1:27" ht="16.2">
      <c r="A13" s="73" t="s">
        <v>83</v>
      </c>
      <c r="B13" s="144">
        <v>591.31200105000005</v>
      </c>
      <c r="C13" s="142">
        <v>941.37419557999999</v>
      </c>
      <c r="D13" s="142">
        <v>1972.81317571</v>
      </c>
      <c r="E13" s="142">
        <v>1031.4389801299999</v>
      </c>
      <c r="F13" s="142">
        <v>1381.5011746599998</v>
      </c>
      <c r="G13" s="142">
        <v>109.56737341780536</v>
      </c>
      <c r="H13" s="142">
        <v>1733320242520</v>
      </c>
      <c r="I13" s="142">
        <v>10111.207041391124</v>
      </c>
      <c r="J13" s="145">
        <v>233.63320416410477</v>
      </c>
      <c r="X13" s="113"/>
      <c r="Y13" s="113"/>
      <c r="Z13" s="113"/>
      <c r="AA13" s="113"/>
    </row>
    <row r="14" spans="1:27" ht="16.2">
      <c r="A14" s="73" t="s">
        <v>84</v>
      </c>
      <c r="B14" s="144">
        <v>4733.3262329300005</v>
      </c>
      <c r="C14" s="144">
        <v>6613.0012880900003</v>
      </c>
      <c r="D14" s="144">
        <v>4733.3262329300005</v>
      </c>
      <c r="E14" s="144">
        <v>-1879.6750551599998</v>
      </c>
      <c r="F14" s="144">
        <v>0</v>
      </c>
      <c r="G14" s="144">
        <v>-28.423932996131271</v>
      </c>
      <c r="H14" s="144">
        <v>0</v>
      </c>
      <c r="I14" s="144">
        <v>354.84549281012033</v>
      </c>
      <c r="J14" s="145">
        <v>0</v>
      </c>
      <c r="X14" s="113"/>
      <c r="Y14" s="113"/>
      <c r="Z14" s="113"/>
      <c r="AA14" s="113"/>
    </row>
    <row r="15" spans="1:27" ht="16.2">
      <c r="A15" s="73" t="s">
        <v>85</v>
      </c>
      <c r="B15" s="144">
        <v>102.87783587000001</v>
      </c>
      <c r="C15" s="142">
        <v>117.99965707000001</v>
      </c>
      <c r="D15" s="142">
        <v>117.41999093999999</v>
      </c>
      <c r="E15" s="142">
        <v>-0.57966613000002098</v>
      </c>
      <c r="F15" s="142">
        <v>14.542155069999978</v>
      </c>
      <c r="G15" s="142">
        <v>-0.49124391069726414</v>
      </c>
      <c r="H15" s="142">
        <v>15.738377639634308</v>
      </c>
      <c r="I15" s="142">
        <v>13.962651323357235</v>
      </c>
      <c r="J15" s="182">
        <v>14.135362536568081</v>
      </c>
      <c r="X15" s="113"/>
      <c r="Y15" s="113"/>
      <c r="Z15" s="113"/>
      <c r="AA15" s="113"/>
    </row>
    <row r="16" spans="1:27" ht="16.8">
      <c r="A16" s="85"/>
      <c r="B16" s="144"/>
      <c r="C16" s="142"/>
      <c r="D16" s="142"/>
      <c r="E16" s="142"/>
      <c r="F16" s="142"/>
      <c r="G16" s="142"/>
      <c r="H16" s="142"/>
      <c r="I16" s="142"/>
      <c r="J16" s="182"/>
      <c r="X16" s="113"/>
      <c r="Y16" s="113"/>
      <c r="Z16" s="113"/>
      <c r="AA16" s="113"/>
    </row>
    <row r="17" spans="1:27" ht="16.8">
      <c r="A17" s="84" t="s">
        <v>86</v>
      </c>
      <c r="B17" s="140">
        <v>46596.977419639676</v>
      </c>
      <c r="C17" s="138">
        <v>48423.908943014758</v>
      </c>
      <c r="D17" s="138">
        <v>49840.611025761158</v>
      </c>
      <c r="E17" s="138">
        <v>1416.7020827464003</v>
      </c>
      <c r="F17" s="138">
        <v>3243.6336061214824</v>
      </c>
      <c r="G17" s="138">
        <v>2.9256251997614982</v>
      </c>
      <c r="H17" s="138">
        <v>50.108158916927351</v>
      </c>
      <c r="I17" s="138">
        <v>33.580880573535325</v>
      </c>
      <c r="J17" s="181">
        <v>6.9610386461555436</v>
      </c>
      <c r="X17" s="113"/>
      <c r="Y17" s="113"/>
      <c r="Z17" s="113"/>
      <c r="AA17" s="113"/>
    </row>
    <row r="18" spans="1:27" ht="16.8">
      <c r="A18" s="84" t="s">
        <v>87</v>
      </c>
      <c r="B18" s="140">
        <v>8366.6150991600007</v>
      </c>
      <c r="C18" s="138">
        <v>7166.7187924700011</v>
      </c>
      <c r="D18" s="138">
        <v>8618.2447367100031</v>
      </c>
      <c r="E18" s="138">
        <v>1451.525944240002</v>
      </c>
      <c r="F18" s="138">
        <v>251.62963755000237</v>
      </c>
      <c r="G18" s="138">
        <v>20.253703072110298</v>
      </c>
      <c r="H18" s="138">
        <v>14.328513119326544</v>
      </c>
      <c r="I18" s="138">
        <v>-33.902963716590477</v>
      </c>
      <c r="J18" s="181">
        <v>3.0075440852450157</v>
      </c>
      <c r="X18" s="113"/>
      <c r="Y18" s="113"/>
      <c r="Z18" s="113"/>
      <c r="AA18" s="113"/>
    </row>
    <row r="19" spans="1:27" ht="16.2">
      <c r="A19" s="73" t="s">
        <v>88</v>
      </c>
      <c r="B19" s="144">
        <v>4313.814065479999</v>
      </c>
      <c r="C19" s="142">
        <v>4428.7004237500005</v>
      </c>
      <c r="D19" s="142">
        <v>4531.1208332000006</v>
      </c>
      <c r="E19" s="142">
        <v>102.42040945000008</v>
      </c>
      <c r="F19" s="142">
        <v>217.30676772000152</v>
      </c>
      <c r="G19" s="142">
        <v>2.3126515602804147</v>
      </c>
      <c r="H19" s="142">
        <v>2.7254168917688872</v>
      </c>
      <c r="I19" s="142">
        <v>0.27914328949962908</v>
      </c>
      <c r="J19" s="182">
        <v>5.0374625429253825</v>
      </c>
      <c r="X19" s="113"/>
      <c r="Y19" s="113"/>
      <c r="Z19" s="113"/>
      <c r="AA19" s="113"/>
    </row>
    <row r="20" spans="1:27" ht="16.2">
      <c r="A20" s="73" t="s">
        <v>89</v>
      </c>
      <c r="B20" s="144">
        <v>4052.8010336800007</v>
      </c>
      <c r="C20" s="144">
        <v>2738.0183687200001</v>
      </c>
      <c r="D20" s="144">
        <v>4087.1239035100016</v>
      </c>
      <c r="E20" s="144">
        <v>1349.1055347900015</v>
      </c>
      <c r="F20" s="144">
        <v>34.322869830000855</v>
      </c>
      <c r="G20" s="144">
        <v>49.273063694627325</v>
      </c>
      <c r="H20" s="144">
        <v>35.23797051580587</v>
      </c>
      <c r="I20" s="144">
        <v>-57.393886618142126</v>
      </c>
      <c r="J20" s="145">
        <v>0.84689254529810398</v>
      </c>
      <c r="X20" s="113"/>
      <c r="Y20" s="113"/>
      <c r="Z20" s="113"/>
      <c r="AA20" s="113"/>
    </row>
    <row r="21" spans="1:27" ht="16.2">
      <c r="A21" s="73" t="s">
        <v>90</v>
      </c>
      <c r="B21" s="144">
        <v>18074.831260769999</v>
      </c>
      <c r="C21" s="142">
        <v>11179.74136896</v>
      </c>
      <c r="D21" s="142">
        <v>13423.892775149998</v>
      </c>
      <c r="E21" s="142">
        <v>2244.1514061899979</v>
      </c>
      <c r="F21" s="142">
        <v>-4650.9384856200013</v>
      </c>
      <c r="G21" s="142">
        <v>20.073374974673143</v>
      </c>
      <c r="H21" s="142">
        <v>-15.803057518491485</v>
      </c>
      <c r="I21" s="142">
        <v>-18.461343804204333</v>
      </c>
      <c r="J21" s="182">
        <v>-25.731573470976173</v>
      </c>
      <c r="X21" s="113"/>
      <c r="Y21" s="113"/>
      <c r="Z21" s="113"/>
      <c r="AA21" s="113"/>
    </row>
    <row r="22" spans="1:27" ht="16.8">
      <c r="A22" s="84" t="s">
        <v>91</v>
      </c>
      <c r="B22" s="140">
        <v>9020.9212500100002</v>
      </c>
      <c r="C22" s="140">
        <v>2185.1198844800001</v>
      </c>
      <c r="D22" s="140">
        <v>3714.5742640199996</v>
      </c>
      <c r="E22" s="140">
        <v>1529.4543795399995</v>
      </c>
      <c r="F22" s="140">
        <v>-5306.3469859900006</v>
      </c>
      <c r="G22" s="140">
        <v>69.99407173963678</v>
      </c>
      <c r="H22" s="140">
        <v>-47.505503686081752</v>
      </c>
      <c r="I22" s="140">
        <v>-49.416882765029115</v>
      </c>
      <c r="J22" s="141">
        <v>-58.822672750680738</v>
      </c>
      <c r="X22" s="113"/>
      <c r="Y22" s="113"/>
      <c r="Z22" s="113"/>
      <c r="AA22" s="113"/>
    </row>
    <row r="23" spans="1:27" ht="16.8">
      <c r="A23" s="86" t="s">
        <v>92</v>
      </c>
      <c r="B23" s="140">
        <v>9053.9100107600007</v>
      </c>
      <c r="C23" s="140">
        <v>8994.6214844799997</v>
      </c>
      <c r="D23" s="140">
        <v>9709.318511129999</v>
      </c>
      <c r="E23" s="140">
        <v>714.69702664999932</v>
      </c>
      <c r="F23" s="140">
        <v>655.40850036999836</v>
      </c>
      <c r="G23" s="140">
        <v>7.9458266018552592</v>
      </c>
      <c r="H23" s="140">
        <v>1.715392429489242</v>
      </c>
      <c r="I23" s="140">
        <v>-4.2219635913431972</v>
      </c>
      <c r="J23" s="141">
        <v>7.2389553197578493</v>
      </c>
      <c r="X23" s="113"/>
      <c r="Y23" s="113"/>
      <c r="Z23" s="113"/>
      <c r="AA23" s="113"/>
    </row>
    <row r="24" spans="1:27" ht="16.8">
      <c r="A24" s="86" t="s">
        <v>93</v>
      </c>
      <c r="B24" s="140">
        <v>2869.3949695822967</v>
      </c>
      <c r="C24" s="180">
        <v>6284.9424617500008</v>
      </c>
      <c r="D24" s="180">
        <v>6728.8570314199997</v>
      </c>
      <c r="E24" s="180">
        <v>443.91456966999885</v>
      </c>
      <c r="F24" s="180">
        <v>3859.462061837703</v>
      </c>
      <c r="G24" s="180">
        <v>7.0631445295108506</v>
      </c>
      <c r="H24" s="180">
        <v>121.47527115518835</v>
      </c>
      <c r="I24" s="180">
        <v>111.25256260887792</v>
      </c>
      <c r="J24" s="141">
        <v>134.50438516658906</v>
      </c>
      <c r="X24" s="113"/>
      <c r="Y24" s="113"/>
      <c r="Z24" s="113"/>
      <c r="AA24" s="113"/>
    </row>
    <row r="25" spans="1:27" ht="16.8">
      <c r="A25" s="86" t="s">
        <v>94</v>
      </c>
      <c r="B25" s="140">
        <v>13063.832474559991</v>
      </c>
      <c r="C25" s="140">
        <v>19427.803220110036</v>
      </c>
      <c r="D25" s="140">
        <v>16693.881073160046</v>
      </c>
      <c r="E25" s="140">
        <v>-2733.9221469499898</v>
      </c>
      <c r="F25" s="140">
        <v>3630.0485986000549</v>
      </c>
      <c r="G25" s="140">
        <v>-14.072214526653553</v>
      </c>
      <c r="H25" s="140">
        <v>101.43103271992041</v>
      </c>
      <c r="I25" s="140">
        <v>106.75701768688094</v>
      </c>
      <c r="J25" s="141">
        <v>27.787011243975087</v>
      </c>
      <c r="X25" s="113"/>
      <c r="Y25" s="113"/>
      <c r="Z25" s="113"/>
      <c r="AA25" s="113"/>
    </row>
    <row r="26" spans="1:27" ht="17.399999999999999" thickBot="1">
      <c r="A26" s="92" t="s">
        <v>95</v>
      </c>
      <c r="B26" s="148">
        <v>4222.3036155673944</v>
      </c>
      <c r="C26" s="148">
        <v>4364.7030997247202</v>
      </c>
      <c r="D26" s="148">
        <v>4375.7354093211106</v>
      </c>
      <c r="E26" s="148">
        <v>11.032309596390405</v>
      </c>
      <c r="F26" s="148">
        <v>153.43179375371619</v>
      </c>
      <c r="G26" s="148">
        <v>0.25276197130305889</v>
      </c>
      <c r="H26" s="148">
        <v>-547.15015793048747</v>
      </c>
      <c r="I26" s="148">
        <v>-747.01362477816599</v>
      </c>
      <c r="J26" s="149">
        <v>3.6338408537941689</v>
      </c>
      <c r="X26" s="113"/>
      <c r="Y26" s="113"/>
      <c r="Z26" s="113"/>
      <c r="AA26" s="113"/>
    </row>
    <row r="27" spans="1:27" ht="16.8" hidden="1">
      <c r="A27" s="211"/>
      <c r="B27" s="139"/>
      <c r="C27" s="139"/>
      <c r="D27" s="139"/>
      <c r="E27" s="139"/>
      <c r="F27" s="139"/>
      <c r="G27" s="139"/>
      <c r="H27" s="139"/>
      <c r="I27" s="139"/>
      <c r="J27" s="139"/>
      <c r="X27" s="113"/>
      <c r="Y27" s="113"/>
      <c r="Z27" s="113"/>
      <c r="AA27" s="113"/>
    </row>
    <row r="28" spans="1:27">
      <c r="A28" s="74"/>
      <c r="B28" s="87"/>
      <c r="C28" s="87"/>
      <c r="D28" s="87"/>
      <c r="E28" s="87"/>
      <c r="F28" s="87"/>
      <c r="G28" s="87"/>
      <c r="H28" s="74"/>
      <c r="I28" s="74"/>
      <c r="J28" s="74"/>
    </row>
    <row r="29" spans="1:27" ht="13.8" thickBot="1">
      <c r="A29" s="75"/>
      <c r="B29" s="87"/>
      <c r="C29" s="87"/>
      <c r="D29" s="87"/>
      <c r="E29" s="87"/>
      <c r="F29" s="87"/>
      <c r="G29" s="87"/>
      <c r="H29" s="74"/>
      <c r="I29" s="74"/>
      <c r="J29" s="74"/>
    </row>
    <row r="30" spans="1:27" ht="19.5" customHeight="1">
      <c r="A30" s="288" t="s">
        <v>96</v>
      </c>
      <c r="B30" s="289"/>
      <c r="C30" s="289"/>
      <c r="D30" s="289"/>
      <c r="E30" s="289"/>
      <c r="F30" s="289"/>
      <c r="G30" s="289"/>
      <c r="H30" s="289"/>
      <c r="I30" s="289"/>
      <c r="J30" s="290"/>
    </row>
    <row r="31" spans="1:27" ht="19.5" customHeight="1">
      <c r="A31" s="291"/>
      <c r="B31" s="292"/>
      <c r="C31" s="292"/>
      <c r="D31" s="292"/>
      <c r="E31" s="292"/>
      <c r="F31" s="292"/>
      <c r="G31" s="292"/>
      <c r="H31" s="292"/>
      <c r="I31" s="292"/>
      <c r="J31" s="293"/>
    </row>
    <row r="32" spans="1:27" ht="16.8">
      <c r="A32" s="104"/>
      <c r="B32" s="294" t="str">
        <f>B4</f>
        <v>N$ Million</v>
      </c>
      <c r="C32" s="296"/>
      <c r="D32" s="295"/>
      <c r="E32" s="294" t="s">
        <v>3</v>
      </c>
      <c r="F32" s="295"/>
      <c r="G32" s="108" t="s">
        <v>4</v>
      </c>
      <c r="H32" s="294" t="str">
        <f>H4</f>
        <v>Annual percentage change</v>
      </c>
      <c r="I32" s="296"/>
      <c r="J32" s="297"/>
    </row>
    <row r="33" spans="1:27" ht="17.399999999999999" thickBot="1">
      <c r="A33" s="105"/>
      <c r="B33" s="110">
        <f>B5</f>
        <v>44316</v>
      </c>
      <c r="C33" s="110">
        <f>C5</f>
        <v>44651</v>
      </c>
      <c r="D33" s="82">
        <f>D5</f>
        <v>44681</v>
      </c>
      <c r="E33" s="110" t="s">
        <v>6</v>
      </c>
      <c r="F33" s="102" t="s">
        <v>7</v>
      </c>
      <c r="G33" s="110" t="s">
        <v>6</v>
      </c>
      <c r="H33" s="83">
        <f>H5</f>
        <v>44620</v>
      </c>
      <c r="I33" s="111">
        <f>I5</f>
        <v>44651</v>
      </c>
      <c r="J33" s="100">
        <f>J5</f>
        <v>44681</v>
      </c>
    </row>
    <row r="34" spans="1:27" ht="17.399999999999999" thickTop="1">
      <c r="A34" s="106" t="s">
        <v>76</v>
      </c>
      <c r="B34" s="183">
        <v>169142.17068698147</v>
      </c>
      <c r="C34" s="184">
        <v>182847.01804071292</v>
      </c>
      <c r="D34" s="184">
        <v>181558.58487893973</v>
      </c>
      <c r="E34" s="184">
        <v>-1288.433161773195</v>
      </c>
      <c r="F34" s="184">
        <v>12416.414191958262</v>
      </c>
      <c r="G34" s="183">
        <v>-0.70465090192847413</v>
      </c>
      <c r="H34" s="184">
        <v>8.4841084773649555</v>
      </c>
      <c r="I34" s="184">
        <v>6.597191207025773</v>
      </c>
      <c r="J34" s="186">
        <v>7.3408152097896249</v>
      </c>
      <c r="X34" s="113"/>
      <c r="Y34" s="113"/>
      <c r="Z34" s="113"/>
      <c r="AA34" s="113"/>
    </row>
    <row r="35" spans="1:27" ht="16.8">
      <c r="A35" s="86" t="s">
        <v>77</v>
      </c>
      <c r="B35" s="184">
        <v>20251.713635923537</v>
      </c>
      <c r="C35" s="184">
        <v>27808.090444515969</v>
      </c>
      <c r="D35" s="184">
        <v>28046.79649597915</v>
      </c>
      <c r="E35" s="184">
        <v>238.70605146318121</v>
      </c>
      <c r="F35" s="184">
        <v>7795.0828600556124</v>
      </c>
      <c r="G35" s="184">
        <v>0.85840504560879083</v>
      </c>
      <c r="H35" s="184">
        <v>33.642961554737525</v>
      </c>
      <c r="I35" s="184">
        <v>39.107254900765952</v>
      </c>
      <c r="J35" s="186">
        <v>38.490982358118572</v>
      </c>
      <c r="X35" s="113"/>
      <c r="Y35" s="113"/>
      <c r="Z35" s="113"/>
      <c r="AA35" s="113"/>
    </row>
    <row r="36" spans="1:27" ht="16.2">
      <c r="A36" s="88" t="s">
        <v>97</v>
      </c>
      <c r="B36" s="185">
        <v>237.23655259730089</v>
      </c>
      <c r="C36" s="185">
        <v>201.99211916793507</v>
      </c>
      <c r="D36" s="185">
        <v>147.53489972031102</v>
      </c>
      <c r="E36" s="185">
        <v>-54.457219447624055</v>
      </c>
      <c r="F36" s="185">
        <v>-89.701652876989868</v>
      </c>
      <c r="G36" s="185">
        <v>-26.960071349292917</v>
      </c>
      <c r="H36" s="185">
        <v>0.50937289275685771</v>
      </c>
      <c r="I36" s="185">
        <v>3.2422512397185699</v>
      </c>
      <c r="J36" s="187">
        <v>-37.811059002047912</v>
      </c>
      <c r="X36" s="113"/>
      <c r="Y36" s="113"/>
      <c r="Z36" s="113"/>
      <c r="AA36" s="113"/>
    </row>
    <row r="37" spans="1:27" ht="16.2">
      <c r="A37" s="88" t="s">
        <v>78</v>
      </c>
      <c r="B37" s="185">
        <v>11768.362807659696</v>
      </c>
      <c r="C37" s="185">
        <v>11444.082184133451</v>
      </c>
      <c r="D37" s="185">
        <v>12406.729195001979</v>
      </c>
      <c r="E37" s="185">
        <v>962.64701086852801</v>
      </c>
      <c r="F37" s="185">
        <v>638.36638734228291</v>
      </c>
      <c r="G37" s="185">
        <v>8.4117449995525249</v>
      </c>
      <c r="H37" s="185">
        <v>-1.3966732666223436</v>
      </c>
      <c r="I37" s="185">
        <v>-1.0291491778285717</v>
      </c>
      <c r="J37" s="187">
        <v>5.4244281704740445</v>
      </c>
      <c r="X37" s="113"/>
      <c r="Y37" s="113"/>
      <c r="Z37" s="113"/>
      <c r="AA37" s="113"/>
    </row>
    <row r="38" spans="1:27" ht="16.2">
      <c r="A38" s="88" t="s">
        <v>98</v>
      </c>
      <c r="B38" s="185">
        <v>392.31718444726499</v>
      </c>
      <c r="C38" s="185">
        <v>7400.684488500001</v>
      </c>
      <c r="D38" s="185">
        <v>7441.0448640299983</v>
      </c>
      <c r="E38" s="185">
        <v>40.360375529997327</v>
      </c>
      <c r="F38" s="185">
        <v>7048.7276795827329</v>
      </c>
      <c r="G38" s="185">
        <v>0.54536003517935683</v>
      </c>
      <c r="H38" s="185">
        <v>841.17544051428706</v>
      </c>
      <c r="I38" s="185">
        <v>1512.7652340173129</v>
      </c>
      <c r="J38" s="187">
        <v>1796.6910344530725</v>
      </c>
      <c r="X38" s="113"/>
      <c r="Y38" s="113"/>
      <c r="Z38" s="113"/>
      <c r="AA38" s="113"/>
    </row>
    <row r="39" spans="1:27" ht="16.2">
      <c r="A39" s="88" t="s">
        <v>99</v>
      </c>
      <c r="B39" s="185">
        <v>7853.7970912192768</v>
      </c>
      <c r="C39" s="185">
        <v>8761.3316527145798</v>
      </c>
      <c r="D39" s="185">
        <v>8051.4875372268607</v>
      </c>
      <c r="E39" s="185">
        <v>-709.84411548771914</v>
      </c>
      <c r="F39" s="185">
        <v>197.69044600758389</v>
      </c>
      <c r="G39" s="185">
        <v>-8.1020116989611211</v>
      </c>
      <c r="H39" s="185">
        <v>27.317291838536704</v>
      </c>
      <c r="I39" s="185">
        <v>12.718093280662401</v>
      </c>
      <c r="J39" s="187">
        <v>2.5171320790628329</v>
      </c>
      <c r="X39" s="113"/>
      <c r="Y39" s="113"/>
      <c r="Z39" s="113"/>
      <c r="AA39" s="113"/>
    </row>
    <row r="40" spans="1:27" ht="16.8">
      <c r="A40" s="86" t="s">
        <v>82</v>
      </c>
      <c r="B40" s="184">
        <v>148890.45705105792</v>
      </c>
      <c r="C40" s="184">
        <v>155038.92759619697</v>
      </c>
      <c r="D40" s="184">
        <v>153511.78838296057</v>
      </c>
      <c r="E40" s="184">
        <v>-1527.1392132363981</v>
      </c>
      <c r="F40" s="184">
        <v>4621.3313319026493</v>
      </c>
      <c r="G40" s="184">
        <v>-0.98500372578290296</v>
      </c>
      <c r="H40" s="184">
        <v>5.120271230486523</v>
      </c>
      <c r="I40" s="184">
        <v>2.3086387472860395</v>
      </c>
      <c r="J40" s="186">
        <v>3.1038465617160966</v>
      </c>
      <c r="X40" s="113"/>
      <c r="Y40" s="113"/>
      <c r="Z40" s="113"/>
      <c r="AA40" s="113"/>
    </row>
    <row r="41" spans="1:27" ht="16.2">
      <c r="A41" s="88" t="s">
        <v>100</v>
      </c>
      <c r="B41" s="185">
        <v>4370.0778788826992</v>
      </c>
      <c r="C41" s="185">
        <v>7096.5368983120652</v>
      </c>
      <c r="D41" s="185">
        <v>5615.7759422496883</v>
      </c>
      <c r="E41" s="185">
        <v>-1480.7609560623769</v>
      </c>
      <c r="F41" s="185">
        <v>1245.6980633669891</v>
      </c>
      <c r="G41" s="185">
        <v>-20.865965713707212</v>
      </c>
      <c r="H41" s="185">
        <v>39.465900064952393</v>
      </c>
      <c r="I41" s="185">
        <v>-1.4059951756111246</v>
      </c>
      <c r="J41" s="187">
        <v>28.505168509387687</v>
      </c>
      <c r="X41" s="113"/>
      <c r="Y41" s="113"/>
      <c r="Z41" s="113"/>
      <c r="AA41" s="113"/>
    </row>
    <row r="42" spans="1:27" ht="16.2">
      <c r="A42" s="88" t="s">
        <v>84</v>
      </c>
      <c r="B42" s="185">
        <v>33835.086414530495</v>
      </c>
      <c r="C42" s="185">
        <v>35110.363463466987</v>
      </c>
      <c r="D42" s="185">
        <v>34693.293066702689</v>
      </c>
      <c r="E42" s="185">
        <v>-417.07039676429849</v>
      </c>
      <c r="F42" s="185">
        <v>858.20665217219357</v>
      </c>
      <c r="G42" s="185">
        <v>-1.187884019481217</v>
      </c>
      <c r="H42" s="185">
        <v>9.8008321012710269</v>
      </c>
      <c r="I42" s="185">
        <v>4.4592146679183884</v>
      </c>
      <c r="J42" s="187">
        <v>2.5364399595670477</v>
      </c>
      <c r="X42" s="113"/>
      <c r="Y42" s="113"/>
      <c r="Z42" s="113"/>
      <c r="AA42" s="113"/>
    </row>
    <row r="43" spans="1:27" ht="16.2">
      <c r="A43" s="88" t="s">
        <v>12</v>
      </c>
      <c r="B43" s="185">
        <v>4755.5208775204346</v>
      </c>
      <c r="C43" s="185">
        <v>4638.4412451099997</v>
      </c>
      <c r="D43" s="185">
        <v>3310.4263445300007</v>
      </c>
      <c r="E43" s="185">
        <v>-1328.014900579999</v>
      </c>
      <c r="F43" s="185">
        <v>-1445.0945329904339</v>
      </c>
      <c r="G43" s="185">
        <v>-28.630628920438241</v>
      </c>
      <c r="H43" s="185">
        <v>-1.0110851522438651</v>
      </c>
      <c r="I43" s="185">
        <v>0.21830066994559161</v>
      </c>
      <c r="J43" s="187">
        <v>-30.387723452576182</v>
      </c>
      <c r="X43" s="113"/>
      <c r="Y43" s="113"/>
      <c r="Z43" s="113"/>
      <c r="AA43" s="113"/>
    </row>
    <row r="44" spans="1:27" ht="16.2">
      <c r="A44" s="88" t="s">
        <v>101</v>
      </c>
      <c r="B44" s="185">
        <v>164.48106045</v>
      </c>
      <c r="C44" s="185">
        <v>174.34213388000003</v>
      </c>
      <c r="D44" s="185">
        <v>222.51981884</v>
      </c>
      <c r="E44" s="185">
        <v>48.177684959999965</v>
      </c>
      <c r="F44" s="185">
        <v>58.038758389999998</v>
      </c>
      <c r="G44" s="185">
        <v>27.633988346821951</v>
      </c>
      <c r="H44" s="185">
        <v>4.7990474781422563</v>
      </c>
      <c r="I44" s="185">
        <v>-32.806061065095719</v>
      </c>
      <c r="J44" s="187">
        <v>35.285982611744515</v>
      </c>
      <c r="X44" s="113"/>
      <c r="Y44" s="113"/>
      <c r="Z44" s="113"/>
      <c r="AA44" s="113"/>
    </row>
    <row r="45" spans="1:27" ht="16.2">
      <c r="A45" s="88" t="s">
        <v>14</v>
      </c>
      <c r="B45" s="185">
        <v>351.02703838273499</v>
      </c>
      <c r="C45" s="185">
        <v>446.67753720999997</v>
      </c>
      <c r="D45" s="185">
        <v>290.77067083000003</v>
      </c>
      <c r="E45" s="185">
        <v>-155.90686637999994</v>
      </c>
      <c r="F45" s="185">
        <v>-60.256367552734957</v>
      </c>
      <c r="G45" s="185">
        <v>-34.903672871891516</v>
      </c>
      <c r="H45" s="185">
        <v>-4.4115258160278046</v>
      </c>
      <c r="I45" s="185">
        <v>1.2532988283616646</v>
      </c>
      <c r="J45" s="187">
        <v>-17.165733964639983</v>
      </c>
      <c r="X45" s="113"/>
      <c r="Y45" s="113"/>
      <c r="Z45" s="113"/>
      <c r="AA45" s="113"/>
    </row>
    <row r="46" spans="1:27" ht="16.2">
      <c r="A46" s="88" t="s">
        <v>102</v>
      </c>
      <c r="B46" s="185">
        <v>44315.604611117065</v>
      </c>
      <c r="C46" s="185">
        <v>45434.71806746161</v>
      </c>
      <c r="D46" s="185">
        <v>46899.418137446897</v>
      </c>
      <c r="E46" s="185">
        <v>1464.700069985287</v>
      </c>
      <c r="F46" s="185">
        <v>2583.8135263298318</v>
      </c>
      <c r="G46" s="185">
        <v>3.2237463602404119</v>
      </c>
      <c r="H46" s="185">
        <v>2.6883961242623542</v>
      </c>
      <c r="I46" s="185">
        <v>1.740264646050079</v>
      </c>
      <c r="J46" s="187">
        <v>5.8304823978000115</v>
      </c>
      <c r="X46" s="113"/>
      <c r="Y46" s="113"/>
      <c r="Z46" s="113"/>
      <c r="AA46" s="113"/>
    </row>
    <row r="47" spans="1:27" ht="16.2">
      <c r="A47" s="88" t="s">
        <v>16</v>
      </c>
      <c r="B47" s="185">
        <v>61098.659170174484</v>
      </c>
      <c r="C47" s="185">
        <v>62137.848250756309</v>
      </c>
      <c r="D47" s="185">
        <v>62479.584402361295</v>
      </c>
      <c r="E47" s="185">
        <v>341.73615160498593</v>
      </c>
      <c r="F47" s="185">
        <v>1380.9252321868116</v>
      </c>
      <c r="G47" s="185">
        <v>0.54996457268026688</v>
      </c>
      <c r="H47" s="185">
        <v>2.8365261051300763</v>
      </c>
      <c r="I47" s="185">
        <v>2.2935956431843891</v>
      </c>
      <c r="J47" s="187">
        <v>2.2601563617633502</v>
      </c>
      <c r="X47" s="113"/>
      <c r="Y47" s="113"/>
      <c r="Z47" s="113"/>
      <c r="AA47" s="113"/>
    </row>
    <row r="48" spans="1:27" ht="16.8">
      <c r="A48" s="89"/>
      <c r="B48" s="184"/>
      <c r="C48" s="184"/>
      <c r="D48" s="184"/>
      <c r="E48" s="184"/>
      <c r="F48" s="184"/>
      <c r="G48" s="184"/>
      <c r="H48" s="184"/>
      <c r="I48" s="184"/>
      <c r="J48" s="186"/>
      <c r="X48" s="113"/>
      <c r="Y48" s="113"/>
      <c r="Z48" s="113"/>
      <c r="AA48" s="113"/>
    </row>
    <row r="49" spans="1:27" ht="16.8">
      <c r="A49" s="86" t="s">
        <v>86</v>
      </c>
      <c r="B49" s="184">
        <v>169142.16909240966</v>
      </c>
      <c r="C49" s="184">
        <v>182847.00680728361</v>
      </c>
      <c r="D49" s="184">
        <v>181558.58328630048</v>
      </c>
      <c r="E49" s="184">
        <v>-1288.4235209831386</v>
      </c>
      <c r="F49" s="184">
        <v>12416.414193890814</v>
      </c>
      <c r="G49" s="184">
        <v>-0.70464567262023081</v>
      </c>
      <c r="H49" s="184">
        <v>8.4841023565607685</v>
      </c>
      <c r="I49" s="184">
        <v>6.5971856160246034</v>
      </c>
      <c r="J49" s="186">
        <v>7.3408152801370363</v>
      </c>
      <c r="X49" s="113"/>
      <c r="Y49" s="113"/>
      <c r="Z49" s="113"/>
      <c r="AA49" s="113"/>
    </row>
    <row r="50" spans="1:27" ht="16.8">
      <c r="A50" s="86" t="s">
        <v>103</v>
      </c>
      <c r="B50" s="184">
        <v>5962.1902722699997</v>
      </c>
      <c r="C50" s="184">
        <v>14235.866308342844</v>
      </c>
      <c r="D50" s="184">
        <v>13851.441658739999</v>
      </c>
      <c r="E50" s="184">
        <v>-384.42464960284451</v>
      </c>
      <c r="F50" s="184">
        <v>7889.2513864699995</v>
      </c>
      <c r="G50" s="184">
        <v>-2.7003951939163215</v>
      </c>
      <c r="H50" s="184">
        <v>79.628570230284595</v>
      </c>
      <c r="I50" s="184">
        <v>122.10948896382502</v>
      </c>
      <c r="J50" s="186">
        <v>132.32136222090585</v>
      </c>
      <c r="X50" s="113"/>
      <c r="Y50" s="113"/>
      <c r="Z50" s="113"/>
      <c r="AA50" s="113"/>
    </row>
    <row r="51" spans="1:27" ht="16.2">
      <c r="A51" s="88" t="s">
        <v>78</v>
      </c>
      <c r="B51" s="185">
        <v>3704.83490213</v>
      </c>
      <c r="C51" s="185">
        <v>12101.619470192843</v>
      </c>
      <c r="D51" s="185">
        <v>11507.95186917</v>
      </c>
      <c r="E51" s="185">
        <v>-593.66760102284388</v>
      </c>
      <c r="F51" s="185">
        <v>7803.1169670399995</v>
      </c>
      <c r="G51" s="185">
        <v>-4.9056872304164756</v>
      </c>
      <c r="H51" s="185">
        <v>131.84956047272513</v>
      </c>
      <c r="I51" s="185">
        <v>195.02578182823976</v>
      </c>
      <c r="J51" s="187">
        <v>210.61982984866063</v>
      </c>
      <c r="X51" s="113"/>
      <c r="Y51" s="113"/>
      <c r="Z51" s="113"/>
      <c r="AA51" s="113"/>
    </row>
    <row r="52" spans="1:27" ht="16.2">
      <c r="A52" s="88" t="s">
        <v>104</v>
      </c>
      <c r="B52" s="185">
        <v>351.14534062000001</v>
      </c>
      <c r="C52" s="185">
        <v>386.90390859999997</v>
      </c>
      <c r="D52" s="185">
        <v>410.00056572</v>
      </c>
      <c r="E52" s="185">
        <v>23.096657120000032</v>
      </c>
      <c r="F52" s="185">
        <v>58.855225099999984</v>
      </c>
      <c r="G52" s="185">
        <v>5.9696106983190305</v>
      </c>
      <c r="H52" s="185">
        <v>6.4226720782802289</v>
      </c>
      <c r="I52" s="185">
        <v>9.5907701779307786</v>
      </c>
      <c r="J52" s="187">
        <v>16.760930102641325</v>
      </c>
      <c r="X52" s="113"/>
      <c r="Y52" s="113"/>
      <c r="Z52" s="113"/>
      <c r="AA52" s="113"/>
    </row>
    <row r="53" spans="1:27" ht="16.2">
      <c r="A53" s="88" t="s">
        <v>98</v>
      </c>
      <c r="B53" s="185">
        <v>649.96600289000003</v>
      </c>
      <c r="C53" s="185">
        <v>1173.5207478200002</v>
      </c>
      <c r="D53" s="185">
        <v>1338.7679373600001</v>
      </c>
      <c r="E53" s="185">
        <v>165.24718953999991</v>
      </c>
      <c r="F53" s="185">
        <v>688.80193447000011</v>
      </c>
      <c r="G53" s="185">
        <v>14.08131810596214</v>
      </c>
      <c r="H53" s="185">
        <v>85.203912300545056</v>
      </c>
      <c r="I53" s="185">
        <v>68.230027183059633</v>
      </c>
      <c r="J53" s="187">
        <v>105.9750712202362</v>
      </c>
      <c r="X53" s="113"/>
      <c r="Y53" s="113"/>
      <c r="Z53" s="113"/>
      <c r="AA53" s="113"/>
    </row>
    <row r="54" spans="1:27" ht="16.2">
      <c r="A54" s="88" t="s">
        <v>105</v>
      </c>
      <c r="B54" s="185">
        <v>1256.24402663</v>
      </c>
      <c r="C54" s="185">
        <v>573.82218173000001</v>
      </c>
      <c r="D54" s="185">
        <v>594.7212864899999</v>
      </c>
      <c r="E54" s="185">
        <v>20.899104759999886</v>
      </c>
      <c r="F54" s="185">
        <v>-661.52274014000011</v>
      </c>
      <c r="G54" s="185">
        <v>3.6420872920931231</v>
      </c>
      <c r="H54" s="185">
        <v>-55.586882831567408</v>
      </c>
      <c r="I54" s="185">
        <v>-54.345963221791351</v>
      </c>
      <c r="J54" s="187">
        <v>-52.658776966653598</v>
      </c>
      <c r="X54" s="113"/>
      <c r="Y54" s="113"/>
      <c r="Z54" s="113"/>
      <c r="AA54" s="113"/>
    </row>
    <row r="55" spans="1:27" ht="16.8">
      <c r="A55" s="86" t="s">
        <v>106</v>
      </c>
      <c r="B55" s="184">
        <v>163179.97882013966</v>
      </c>
      <c r="C55" s="184">
        <v>168611.14049894077</v>
      </c>
      <c r="D55" s="184">
        <v>167707.14162756049</v>
      </c>
      <c r="E55" s="184">
        <v>-903.99887138028862</v>
      </c>
      <c r="F55" s="184">
        <v>4527.1628074208274</v>
      </c>
      <c r="G55" s="184">
        <v>-0.53614421247922905</v>
      </c>
      <c r="H55" s="184">
        <v>5.8097371408537271</v>
      </c>
      <c r="I55" s="184">
        <v>2.1134330005543092</v>
      </c>
      <c r="J55" s="186">
        <v>2.7743371706223598</v>
      </c>
      <c r="X55" s="113"/>
      <c r="Y55" s="113"/>
      <c r="Z55" s="113"/>
      <c r="AA55" s="113"/>
    </row>
    <row r="56" spans="1:27" ht="16.8">
      <c r="A56" s="86" t="s">
        <v>107</v>
      </c>
      <c r="B56" s="184">
        <v>121708.65869312271</v>
      </c>
      <c r="C56" s="184">
        <v>125984.80934008337</v>
      </c>
      <c r="D56" s="184">
        <v>123193.08335244036</v>
      </c>
      <c r="E56" s="184">
        <v>-2791.725987643018</v>
      </c>
      <c r="F56" s="184">
        <v>1484.4246593176504</v>
      </c>
      <c r="G56" s="184">
        <v>-2.2159226991462333</v>
      </c>
      <c r="H56" s="184">
        <v>1.5224035493049684</v>
      </c>
      <c r="I56" s="184">
        <v>1.1196883225160263</v>
      </c>
      <c r="J56" s="186">
        <v>1.219654111101903</v>
      </c>
      <c r="X56" s="113"/>
      <c r="Y56" s="113"/>
      <c r="Z56" s="113"/>
      <c r="AA56" s="113"/>
    </row>
    <row r="57" spans="1:27" ht="16.2">
      <c r="A57" s="90" t="s">
        <v>108</v>
      </c>
      <c r="B57" s="185">
        <v>60656.371283877525</v>
      </c>
      <c r="C57" s="185">
        <v>65059.744221955509</v>
      </c>
      <c r="D57" s="185">
        <v>64491.58863555541</v>
      </c>
      <c r="E57" s="185">
        <v>-568.1555864000984</v>
      </c>
      <c r="F57" s="185">
        <v>3835.2173516778857</v>
      </c>
      <c r="G57" s="185">
        <v>-0.87328284670439871</v>
      </c>
      <c r="H57" s="185">
        <v>6.3434138474797805</v>
      </c>
      <c r="I57" s="185">
        <v>2.9268600181345619</v>
      </c>
      <c r="J57" s="187">
        <v>6.3228598587421487</v>
      </c>
      <c r="X57" s="113"/>
      <c r="Y57" s="113"/>
      <c r="Z57" s="113"/>
      <c r="AA57" s="113"/>
    </row>
    <row r="58" spans="1:27" ht="16.2">
      <c r="A58" s="90" t="s">
        <v>105</v>
      </c>
      <c r="B58" s="185">
        <v>61052.287409245182</v>
      </c>
      <c r="C58" s="185">
        <v>60925.065118127866</v>
      </c>
      <c r="D58" s="185">
        <v>58701.494716884954</v>
      </c>
      <c r="E58" s="185">
        <v>-2223.5704012429123</v>
      </c>
      <c r="F58" s="185">
        <v>-2350.7926923602281</v>
      </c>
      <c r="G58" s="185">
        <v>-3.6496807954683703</v>
      </c>
      <c r="H58" s="185">
        <v>-3.1541001692765178</v>
      </c>
      <c r="I58" s="185">
        <v>-0.74135037592907338</v>
      </c>
      <c r="J58" s="187">
        <v>-3.8504580124941299</v>
      </c>
      <c r="X58" s="113"/>
      <c r="Y58" s="113"/>
      <c r="Z58" s="113"/>
      <c r="AA58" s="113"/>
    </row>
    <row r="59" spans="1:27" ht="16.8">
      <c r="A59" s="86" t="s">
        <v>109</v>
      </c>
      <c r="B59" s="184">
        <v>3615.0971261699997</v>
      </c>
      <c r="C59" s="184">
        <v>4601.2667268899995</v>
      </c>
      <c r="D59" s="184">
        <v>4222.7608814500009</v>
      </c>
      <c r="E59" s="184">
        <v>-378.50584543999867</v>
      </c>
      <c r="F59" s="184">
        <v>607.66375528000117</v>
      </c>
      <c r="G59" s="184">
        <v>-8.2261226724370147</v>
      </c>
      <c r="H59" s="184">
        <v>40.926919436806571</v>
      </c>
      <c r="I59" s="184">
        <v>19.436881703055704</v>
      </c>
      <c r="J59" s="186">
        <v>16.809057518291027</v>
      </c>
      <c r="X59" s="113"/>
      <c r="Y59" s="113"/>
      <c r="Z59" s="113"/>
      <c r="AA59" s="113"/>
    </row>
    <row r="60" spans="1:27" ht="16.8">
      <c r="A60" s="86" t="s">
        <v>110</v>
      </c>
      <c r="B60" s="184">
        <v>0</v>
      </c>
      <c r="C60" s="184">
        <v>0</v>
      </c>
      <c r="D60" s="184">
        <v>0</v>
      </c>
      <c r="E60" s="184">
        <v>0</v>
      </c>
      <c r="F60" s="184">
        <v>0</v>
      </c>
      <c r="G60" s="184">
        <v>0</v>
      </c>
      <c r="H60" s="184">
        <v>0</v>
      </c>
      <c r="I60" s="184">
        <v>0</v>
      </c>
      <c r="J60" s="186">
        <v>0</v>
      </c>
      <c r="X60" s="113"/>
      <c r="Y60" s="113"/>
      <c r="Z60" s="113"/>
      <c r="AA60" s="113"/>
    </row>
    <row r="61" spans="1:27" ht="16.8">
      <c r="A61" s="86" t="s">
        <v>111</v>
      </c>
      <c r="B61" s="184">
        <v>24168.968757270006</v>
      </c>
      <c r="C61" s="184">
        <v>23332.800020639999</v>
      </c>
      <c r="D61" s="184">
        <v>23330.4251845</v>
      </c>
      <c r="E61" s="184">
        <v>-2.3748361399993883</v>
      </c>
      <c r="F61" s="184">
        <v>-838.54357277000599</v>
      </c>
      <c r="G61" s="184">
        <v>-1.0178101804740436E-2</v>
      </c>
      <c r="H61" s="184">
        <v>6.194327097476787</v>
      </c>
      <c r="I61" s="184">
        <v>-3.0258623085770893</v>
      </c>
      <c r="J61" s="186">
        <v>-3.4695049722292026</v>
      </c>
      <c r="X61" s="113"/>
      <c r="Y61" s="113"/>
      <c r="Z61" s="113"/>
      <c r="AA61" s="113"/>
    </row>
    <row r="62" spans="1:27" ht="16.8">
      <c r="A62" s="86" t="s">
        <v>112</v>
      </c>
      <c r="B62" s="184">
        <v>2135.8699011099998</v>
      </c>
      <c r="C62" s="184">
        <v>1339.0499240900001</v>
      </c>
      <c r="D62" s="184">
        <v>1612.3275469199998</v>
      </c>
      <c r="E62" s="184">
        <v>273.2776228299997</v>
      </c>
      <c r="F62" s="184">
        <v>-523.54235418999997</v>
      </c>
      <c r="G62" s="184">
        <v>20.408322192745374</v>
      </c>
      <c r="H62" s="184">
        <v>-34.740814451671596</v>
      </c>
      <c r="I62" s="184">
        <v>-43.55960554571913</v>
      </c>
      <c r="J62" s="186">
        <v>-24.511902804469415</v>
      </c>
      <c r="X62" s="113"/>
      <c r="Y62" s="113"/>
      <c r="Z62" s="113"/>
      <c r="AA62" s="113"/>
    </row>
    <row r="63" spans="1:27" ht="16.8">
      <c r="A63" s="86" t="s">
        <v>113</v>
      </c>
      <c r="B63" s="184">
        <v>591.49400000000003</v>
      </c>
      <c r="C63" s="184">
        <v>580.80764316</v>
      </c>
      <c r="D63" s="184">
        <v>1968.6489004599998</v>
      </c>
      <c r="E63" s="184">
        <v>1387.8412572999998</v>
      </c>
      <c r="F63" s="184">
        <v>1377.1549004599997</v>
      </c>
      <c r="G63" s="184">
        <v>238.95024000530924</v>
      </c>
      <c r="H63" s="184">
        <v>0</v>
      </c>
      <c r="I63" s="184">
        <v>0</v>
      </c>
      <c r="J63" s="186">
        <v>232.82652071872241</v>
      </c>
      <c r="X63" s="113"/>
      <c r="Y63" s="113"/>
      <c r="Z63" s="113"/>
      <c r="AA63" s="113"/>
    </row>
    <row r="64" spans="1:27" ht="16.8">
      <c r="A64" s="86" t="s">
        <v>98</v>
      </c>
      <c r="B64" s="184">
        <v>9.2749712100000021</v>
      </c>
      <c r="C64" s="184">
        <v>9.8572589599999993</v>
      </c>
      <c r="D64" s="184">
        <v>9.9366181699999991</v>
      </c>
      <c r="E64" s="184">
        <v>7.9359209999999791E-2</v>
      </c>
      <c r="F64" s="184">
        <v>0.66164695999999701</v>
      </c>
      <c r="G64" s="184">
        <v>0.8050839520604427</v>
      </c>
      <c r="H64" s="184">
        <v>4.646489028925572</v>
      </c>
      <c r="I64" s="184">
        <v>7.0994209542746773</v>
      </c>
      <c r="J64" s="186">
        <v>7.1336820893484543</v>
      </c>
      <c r="X64" s="113"/>
      <c r="Y64" s="113"/>
      <c r="Z64" s="113"/>
      <c r="AA64" s="113"/>
    </row>
    <row r="65" spans="1:27" ht="16.8">
      <c r="A65" s="86" t="s">
        <v>114</v>
      </c>
      <c r="B65" s="184">
        <v>276.19321300000001</v>
      </c>
      <c r="C65" s="184">
        <v>86.167710119999995</v>
      </c>
      <c r="D65" s="184">
        <v>126.30758351</v>
      </c>
      <c r="E65" s="184">
        <v>40.139873390000005</v>
      </c>
      <c r="F65" s="184">
        <v>-149.88562949000001</v>
      </c>
      <c r="G65" s="184">
        <v>46.583428217019929</v>
      </c>
      <c r="H65" s="184">
        <v>-87.156638036965703</v>
      </c>
      <c r="I65" s="184">
        <v>-78.85177859808158</v>
      </c>
      <c r="J65" s="186">
        <v>-54.268397062313042</v>
      </c>
      <c r="X65" s="113"/>
      <c r="Y65" s="113"/>
      <c r="Z65" s="113"/>
      <c r="AA65" s="113"/>
    </row>
    <row r="66" spans="1:27" ht="16.8">
      <c r="A66" s="86" t="s">
        <v>115</v>
      </c>
      <c r="B66" s="184">
        <v>22862.711586570971</v>
      </c>
      <c r="C66" s="184">
        <v>23796.027440300852</v>
      </c>
      <c r="D66" s="184">
        <v>23976.175456650337</v>
      </c>
      <c r="E66" s="184">
        <v>180.14801634948526</v>
      </c>
      <c r="F66" s="184">
        <v>1113.4638700793657</v>
      </c>
      <c r="G66" s="184">
        <v>0.75705080102734712</v>
      </c>
      <c r="H66" s="184">
        <v>5.3551036456198631</v>
      </c>
      <c r="I66" s="184">
        <v>5.4628964793858188</v>
      </c>
      <c r="J66" s="186">
        <v>4.8702178910982212</v>
      </c>
      <c r="X66" s="113"/>
      <c r="Y66" s="113"/>
      <c r="Z66" s="113"/>
      <c r="AA66" s="113"/>
    </row>
    <row r="67" spans="1:27" ht="17.399999999999999" thickBot="1">
      <c r="A67" s="214" t="s">
        <v>95</v>
      </c>
      <c r="B67" s="189">
        <v>-12188.289428314014</v>
      </c>
      <c r="C67" s="193">
        <v>-11119.645565303454</v>
      </c>
      <c r="D67" s="193">
        <v>-10732.52389654016</v>
      </c>
      <c r="E67" s="193">
        <v>387.1216687632932</v>
      </c>
      <c r="F67" s="193">
        <v>1455.7655317738536</v>
      </c>
      <c r="G67" s="193">
        <v>-3.4814209363941018</v>
      </c>
      <c r="H67" s="193">
        <v>-34.228923719376326</v>
      </c>
      <c r="I67" s="193">
        <v>-12.67930964849738</v>
      </c>
      <c r="J67" s="194">
        <v>-11.943969170866893</v>
      </c>
      <c r="X67" s="113"/>
      <c r="Y67" s="113"/>
      <c r="Z67" s="113"/>
      <c r="AA67" s="113"/>
    </row>
    <row r="68" spans="1:27" ht="16.8" hidden="1">
      <c r="A68" s="215"/>
      <c r="B68" s="212"/>
      <c r="C68" s="213"/>
      <c r="D68" s="213"/>
      <c r="E68" s="213"/>
      <c r="F68" s="213"/>
      <c r="G68" s="213"/>
      <c r="H68" s="213"/>
      <c r="I68" s="213"/>
      <c r="J68" s="213"/>
      <c r="X68" s="113"/>
      <c r="Y68" s="113"/>
      <c r="Z68" s="113"/>
      <c r="AA68" s="113"/>
    </row>
    <row r="69" spans="1:27" hidden="1">
      <c r="A69" s="76"/>
      <c r="B69" s="91"/>
      <c r="C69" s="91"/>
      <c r="D69" s="91"/>
      <c r="E69" s="91"/>
      <c r="F69" s="91"/>
      <c r="G69" s="91"/>
      <c r="H69" s="76"/>
      <c r="I69" s="76"/>
      <c r="J69" s="76"/>
    </row>
    <row r="70" spans="1:27">
      <c r="A70" s="76"/>
      <c r="B70" s="91"/>
      <c r="C70" s="91"/>
      <c r="D70" s="91"/>
      <c r="E70" s="91"/>
      <c r="F70" s="91"/>
      <c r="G70" s="91"/>
      <c r="H70" s="76"/>
      <c r="I70" s="76"/>
      <c r="J70" s="76"/>
    </row>
    <row r="71" spans="1:27" ht="13.8" thickBot="1">
      <c r="A71" s="76"/>
      <c r="B71" s="91"/>
      <c r="C71" s="91"/>
      <c r="D71" s="91"/>
      <c r="E71" s="91"/>
      <c r="F71" s="91"/>
      <c r="G71" s="91"/>
      <c r="H71" s="76"/>
      <c r="I71" s="76"/>
      <c r="J71" s="76"/>
    </row>
    <row r="72" spans="1:27">
      <c r="A72" s="288" t="s">
        <v>116</v>
      </c>
      <c r="B72" s="289"/>
      <c r="C72" s="289"/>
      <c r="D72" s="289"/>
      <c r="E72" s="289"/>
      <c r="F72" s="289"/>
      <c r="G72" s="289"/>
      <c r="H72" s="289"/>
      <c r="I72" s="289"/>
      <c r="J72" s="290"/>
    </row>
    <row r="73" spans="1:27" ht="19.5" customHeight="1">
      <c r="A73" s="291"/>
      <c r="B73" s="292"/>
      <c r="C73" s="292"/>
      <c r="D73" s="292"/>
      <c r="E73" s="292"/>
      <c r="F73" s="292"/>
      <c r="G73" s="292"/>
      <c r="H73" s="292"/>
      <c r="I73" s="292"/>
      <c r="J73" s="293"/>
    </row>
    <row r="74" spans="1:27" ht="19.5" customHeight="1">
      <c r="A74" s="104"/>
      <c r="B74" s="294" t="str">
        <f>B4</f>
        <v>N$ Million</v>
      </c>
      <c r="C74" s="296"/>
      <c r="D74" s="295"/>
      <c r="E74" s="294" t="s">
        <v>3</v>
      </c>
      <c r="F74" s="295"/>
      <c r="G74" s="107" t="s">
        <v>4</v>
      </c>
      <c r="H74" s="294" t="str">
        <f>H4</f>
        <v>Annual percentage change</v>
      </c>
      <c r="I74" s="296"/>
      <c r="J74" s="297"/>
    </row>
    <row r="75" spans="1:27" ht="17.399999999999999" thickBot="1">
      <c r="A75" s="105"/>
      <c r="B75" s="103">
        <f>B5</f>
        <v>44316</v>
      </c>
      <c r="C75" s="103">
        <f>C5</f>
        <v>44651</v>
      </c>
      <c r="D75" s="110">
        <f>D5</f>
        <v>44681</v>
      </c>
      <c r="E75" s="110" t="s">
        <v>6</v>
      </c>
      <c r="F75" s="102" t="s">
        <v>7</v>
      </c>
      <c r="G75" s="110" t="s">
        <v>6</v>
      </c>
      <c r="H75" s="103">
        <f>H5</f>
        <v>44620</v>
      </c>
      <c r="I75" s="103">
        <f>I5</f>
        <v>44651</v>
      </c>
      <c r="J75" s="112">
        <f>J5</f>
        <v>44681</v>
      </c>
    </row>
    <row r="76" spans="1:27" ht="17.399999999999999" thickTop="1">
      <c r="A76" s="86" t="s">
        <v>76</v>
      </c>
      <c r="B76" s="184">
        <v>190789.32276001928</v>
      </c>
      <c r="C76" s="184">
        <v>199187.97836696985</v>
      </c>
      <c r="D76" s="184">
        <v>197903.34734147822</v>
      </c>
      <c r="E76" s="184">
        <v>-1284.6310254916316</v>
      </c>
      <c r="F76" s="184">
        <v>7114.0245814589434</v>
      </c>
      <c r="G76" s="184">
        <v>-0.64493401460448752</v>
      </c>
      <c r="H76" s="184">
        <v>12.880822731825489</v>
      </c>
      <c r="I76" s="184">
        <v>7.9623811048727759</v>
      </c>
      <c r="J76" s="186">
        <v>3.7287330750721281</v>
      </c>
    </row>
    <row r="77" spans="1:27" ht="16.8">
      <c r="A77" s="86" t="s">
        <v>8</v>
      </c>
      <c r="B77" s="184">
        <v>52589.53067016408</v>
      </c>
      <c r="C77" s="184">
        <v>48038.756532494925</v>
      </c>
      <c r="D77" s="184">
        <v>50483.490487837349</v>
      </c>
      <c r="E77" s="184">
        <v>2444.7339553424245</v>
      </c>
      <c r="F77" s="184">
        <v>-2106.0401823267312</v>
      </c>
      <c r="G77" s="184">
        <v>5.0890866704443596</v>
      </c>
      <c r="H77" s="184">
        <v>20.510814473500545</v>
      </c>
      <c r="I77" s="184">
        <v>6.0696387057855219</v>
      </c>
      <c r="J77" s="186">
        <v>-4.0046757510265536</v>
      </c>
      <c r="X77" s="113"/>
      <c r="Y77" s="113"/>
      <c r="Z77" s="113"/>
      <c r="AA77" s="113"/>
    </row>
    <row r="78" spans="1:27" ht="16.8">
      <c r="A78" s="86" t="s">
        <v>9</v>
      </c>
      <c r="B78" s="184">
        <v>138199.79208985521</v>
      </c>
      <c r="C78" s="184">
        <v>151149.22183447491</v>
      </c>
      <c r="D78" s="184">
        <v>147419.85685364087</v>
      </c>
      <c r="E78" s="184">
        <v>-3729.3649808340415</v>
      </c>
      <c r="F78" s="184">
        <v>9220.06476378566</v>
      </c>
      <c r="G78" s="184">
        <v>-2.4673398483771933</v>
      </c>
      <c r="H78" s="184">
        <v>10.457573202037736</v>
      </c>
      <c r="I78" s="184">
        <v>8.5781656191587103</v>
      </c>
      <c r="J78" s="186">
        <v>6.6715474924817073</v>
      </c>
      <c r="X78" s="113"/>
      <c r="Y78" s="113"/>
      <c r="Z78" s="113"/>
      <c r="AA78" s="113"/>
    </row>
    <row r="79" spans="1:27" ht="16.2">
      <c r="A79" s="73" t="s">
        <v>117</v>
      </c>
      <c r="B79" s="185">
        <v>27411.621496340493</v>
      </c>
      <c r="C79" s="185">
        <v>38199.194942986993</v>
      </c>
      <c r="D79" s="185">
        <v>34099.717488692688</v>
      </c>
      <c r="E79" s="185">
        <v>-4099.4774542943051</v>
      </c>
      <c r="F79" s="185">
        <v>6688.095992352195</v>
      </c>
      <c r="G79" s="185">
        <v>-10.731842543835938</v>
      </c>
      <c r="H79" s="185">
        <v>46.468700498092431</v>
      </c>
      <c r="I79" s="185">
        <v>34.631776185338026</v>
      </c>
      <c r="J79" s="187">
        <v>24.398760916952938</v>
      </c>
      <c r="X79" s="113"/>
      <c r="Y79" s="113"/>
      <c r="Z79" s="113"/>
      <c r="AA79" s="113"/>
    </row>
    <row r="80" spans="1:27" ht="16.8">
      <c r="A80" s="86" t="s">
        <v>118</v>
      </c>
      <c r="B80" s="184">
        <v>110788.17059351472</v>
      </c>
      <c r="C80" s="184">
        <v>112950.02689148791</v>
      </c>
      <c r="D80" s="184">
        <v>113320.13936494819</v>
      </c>
      <c r="E80" s="184">
        <v>370.11247346027812</v>
      </c>
      <c r="F80" s="184">
        <v>2531.9687714334723</v>
      </c>
      <c r="G80" s="184">
        <v>0.32767807467266152</v>
      </c>
      <c r="H80" s="184">
        <v>2.6026736290307326</v>
      </c>
      <c r="I80" s="184">
        <v>1.9085783940809193</v>
      </c>
      <c r="J80" s="186">
        <v>2.2854143703873859</v>
      </c>
      <c r="X80" s="113"/>
      <c r="Y80" s="113"/>
      <c r="Z80" s="113"/>
      <c r="AA80" s="113"/>
    </row>
    <row r="81" spans="1:27" ht="16.2">
      <c r="A81" s="77" t="s">
        <v>12</v>
      </c>
      <c r="B81" s="185">
        <v>4755.5218785204343</v>
      </c>
      <c r="C81" s="185">
        <v>4638.4422461099994</v>
      </c>
      <c r="D81" s="185">
        <v>3310.4273455300008</v>
      </c>
      <c r="E81" s="185">
        <v>-1328.0149005799985</v>
      </c>
      <c r="F81" s="185">
        <v>-1445.0945329904334</v>
      </c>
      <c r="G81" s="185">
        <v>-28.630622741799357</v>
      </c>
      <c r="H81" s="185">
        <v>-1.0110849328164591</v>
      </c>
      <c r="I81" s="185">
        <v>0.21830062273234319</v>
      </c>
      <c r="J81" s="187">
        <v>-30.387717056199094</v>
      </c>
      <c r="X81" s="113"/>
      <c r="Y81" s="113"/>
      <c r="Z81" s="113"/>
      <c r="AA81" s="113"/>
    </row>
    <row r="82" spans="1:27" ht="16.2">
      <c r="A82" s="77" t="s">
        <v>13</v>
      </c>
      <c r="B82" s="185">
        <v>164.48106045</v>
      </c>
      <c r="C82" s="185">
        <v>174.34213388000003</v>
      </c>
      <c r="D82" s="185">
        <v>222.51981884</v>
      </c>
      <c r="E82" s="185">
        <v>48.177684959999965</v>
      </c>
      <c r="F82" s="185">
        <v>58.038758389999998</v>
      </c>
      <c r="G82" s="185">
        <v>27.633988346821951</v>
      </c>
      <c r="H82" s="185">
        <v>4.7990474781422563</v>
      </c>
      <c r="I82" s="185">
        <v>-32.806061065095719</v>
      </c>
      <c r="J82" s="187">
        <v>35.285982611744515</v>
      </c>
      <c r="X82" s="113"/>
      <c r="Y82" s="113"/>
      <c r="Z82" s="113"/>
      <c r="AA82" s="113"/>
    </row>
    <row r="83" spans="1:27" ht="16.2">
      <c r="A83" s="77" t="s">
        <v>14</v>
      </c>
      <c r="B83" s="185">
        <v>351.02703838273499</v>
      </c>
      <c r="C83" s="185">
        <v>446.67753720999997</v>
      </c>
      <c r="D83" s="185">
        <v>290.77067083000003</v>
      </c>
      <c r="E83" s="185">
        <v>-155.90686637999994</v>
      </c>
      <c r="F83" s="185">
        <v>-60.256367552734957</v>
      </c>
      <c r="G83" s="185">
        <v>-34.903672871891516</v>
      </c>
      <c r="H83" s="185">
        <v>-4.4115258160278046</v>
      </c>
      <c r="I83" s="185">
        <v>1.2532988283616646</v>
      </c>
      <c r="J83" s="187">
        <v>-17.165733964639983</v>
      </c>
      <c r="X83" s="113"/>
      <c r="Y83" s="113"/>
      <c r="Z83" s="113"/>
      <c r="AA83" s="113"/>
    </row>
    <row r="84" spans="1:27" ht="16.2">
      <c r="A84" s="77" t="s">
        <v>119</v>
      </c>
      <c r="B84" s="185">
        <v>44315.604611117065</v>
      </c>
      <c r="C84" s="185">
        <v>45434.71806746161</v>
      </c>
      <c r="D84" s="185">
        <v>46899.418137446897</v>
      </c>
      <c r="E84" s="185">
        <v>1464.700069985287</v>
      </c>
      <c r="F84" s="185">
        <v>2583.8135263298318</v>
      </c>
      <c r="G84" s="185">
        <v>3.2237463602404119</v>
      </c>
      <c r="H84" s="185">
        <v>2.6883961242623542</v>
      </c>
      <c r="I84" s="185">
        <v>1.740264646050079</v>
      </c>
      <c r="J84" s="187">
        <v>5.8304823978000115</v>
      </c>
      <c r="X84" s="113"/>
      <c r="Y84" s="113"/>
      <c r="Z84" s="113"/>
      <c r="AA84" s="113"/>
    </row>
    <row r="85" spans="1:27" ht="16.2">
      <c r="A85" s="77" t="s">
        <v>16</v>
      </c>
      <c r="B85" s="185">
        <v>61201.536005044487</v>
      </c>
      <c r="C85" s="185">
        <v>62255.846906826308</v>
      </c>
      <c r="D85" s="185">
        <v>62597.003392301296</v>
      </c>
      <c r="E85" s="185">
        <v>341.15648547498859</v>
      </c>
      <c r="F85" s="185">
        <v>1395.4673872568092</v>
      </c>
      <c r="G85" s="185">
        <v>0.54799107622062593</v>
      </c>
      <c r="H85" s="185">
        <v>2.8581141230823448</v>
      </c>
      <c r="I85" s="185">
        <v>2.3134523549540376</v>
      </c>
      <c r="J85" s="187">
        <v>2.2801182426888573</v>
      </c>
      <c r="X85" s="113"/>
      <c r="Y85" s="113"/>
      <c r="Z85" s="113"/>
      <c r="AA85" s="113"/>
    </row>
    <row r="86" spans="1:27" ht="16.2">
      <c r="A86" s="78"/>
      <c r="B86" s="188"/>
      <c r="C86" s="188"/>
      <c r="D86" s="188"/>
      <c r="E86" s="188"/>
      <c r="F86" s="188"/>
      <c r="G86" s="188"/>
      <c r="H86" s="188"/>
      <c r="I86" s="188"/>
      <c r="J86" s="190"/>
      <c r="X86" s="113"/>
      <c r="Y86" s="113"/>
      <c r="Z86" s="113"/>
      <c r="AA86" s="113"/>
    </row>
    <row r="87" spans="1:27" ht="16.8">
      <c r="A87" s="86" t="s">
        <v>86</v>
      </c>
      <c r="B87" s="184">
        <v>190789.38023914438</v>
      </c>
      <c r="C87" s="184">
        <v>199188.02607774345</v>
      </c>
      <c r="D87" s="184">
        <v>197903.404693002</v>
      </c>
      <c r="E87" s="184">
        <v>-1284.6213847414474</v>
      </c>
      <c r="F87" s="184">
        <v>7114.0244538576226</v>
      </c>
      <c r="G87" s="184">
        <v>-0.64492902010087505</v>
      </c>
      <c r="H87" s="184">
        <v>12.880812786555438</v>
      </c>
      <c r="I87" s="184">
        <v>7.9623733279948539</v>
      </c>
      <c r="J87" s="186">
        <v>3.728731884835824</v>
      </c>
      <c r="X87" s="113"/>
      <c r="Y87" s="113"/>
      <c r="Z87" s="113"/>
      <c r="AA87" s="113"/>
    </row>
    <row r="88" spans="1:27" ht="16.8">
      <c r="A88" s="86" t="s">
        <v>120</v>
      </c>
      <c r="B88" s="184">
        <v>124637.90036821002</v>
      </c>
      <c r="C88" s="184">
        <v>129009.05564868131</v>
      </c>
      <c r="D88" s="184">
        <v>126400.34475773067</v>
      </c>
      <c r="E88" s="184">
        <v>-2608.7108909506496</v>
      </c>
      <c r="F88" s="184">
        <v>1762.4443895206496</v>
      </c>
      <c r="G88" s="184">
        <v>-2.0221145545431369</v>
      </c>
      <c r="H88" s="184">
        <v>1.6026067797840255</v>
      </c>
      <c r="I88" s="184">
        <v>1.2875081074929824</v>
      </c>
      <c r="J88" s="186">
        <v>1.414051732509904</v>
      </c>
      <c r="X88" s="113"/>
      <c r="Y88" s="113"/>
      <c r="Z88" s="113"/>
      <c r="AA88" s="113"/>
    </row>
    <row r="89" spans="1:27" ht="16.2">
      <c r="A89" s="73" t="s">
        <v>121</v>
      </c>
      <c r="B89" s="185">
        <v>2929.2416750872999</v>
      </c>
      <c r="C89" s="185">
        <v>3024.2463085979352</v>
      </c>
      <c r="D89" s="185">
        <v>3207.2614052903118</v>
      </c>
      <c r="E89" s="185">
        <v>183.01509669237657</v>
      </c>
      <c r="F89" s="185">
        <v>278.01973020301193</v>
      </c>
      <c r="G89" s="185">
        <v>6.0515936209317545</v>
      </c>
      <c r="H89" s="185">
        <v>4.8621720955738965</v>
      </c>
      <c r="I89" s="185">
        <v>8.8102892384704035</v>
      </c>
      <c r="J89" s="187">
        <v>9.4911844443400497</v>
      </c>
      <c r="X89" s="113"/>
      <c r="Y89" s="113"/>
      <c r="Z89" s="113"/>
      <c r="AA89" s="113"/>
    </row>
    <row r="90" spans="1:27" ht="16.2">
      <c r="A90" s="73" t="s">
        <v>122</v>
      </c>
      <c r="B90" s="185">
        <v>60656.371283877525</v>
      </c>
      <c r="C90" s="185">
        <v>65059.744221955516</v>
      </c>
      <c r="D90" s="185">
        <v>64491.588635555403</v>
      </c>
      <c r="E90" s="185">
        <v>-568.15558640011295</v>
      </c>
      <c r="F90" s="185">
        <v>3835.2173516778785</v>
      </c>
      <c r="G90" s="185">
        <v>-0.87328284670442713</v>
      </c>
      <c r="H90" s="185">
        <v>6.3434138474797663</v>
      </c>
      <c r="I90" s="185">
        <v>2.9268600181345761</v>
      </c>
      <c r="J90" s="187">
        <v>6.3228598587421203</v>
      </c>
      <c r="X90" s="113"/>
      <c r="Y90" s="113"/>
      <c r="Z90" s="113"/>
      <c r="AA90" s="113"/>
    </row>
    <row r="91" spans="1:27" ht="16.2">
      <c r="A91" s="73" t="s">
        <v>123</v>
      </c>
      <c r="B91" s="185">
        <v>61052.287409245189</v>
      </c>
      <c r="C91" s="185">
        <v>60925.065118127866</v>
      </c>
      <c r="D91" s="185">
        <v>58701.494716884954</v>
      </c>
      <c r="E91" s="185">
        <v>-2223.5704012429123</v>
      </c>
      <c r="F91" s="185">
        <v>-2350.7926923602354</v>
      </c>
      <c r="G91" s="185">
        <v>-3.6496807954683703</v>
      </c>
      <c r="H91" s="185">
        <v>-3.1541001692765178</v>
      </c>
      <c r="I91" s="185">
        <v>-0.74135037592907338</v>
      </c>
      <c r="J91" s="187">
        <v>-3.8504580124941441</v>
      </c>
      <c r="X91" s="113"/>
      <c r="Y91" s="113"/>
      <c r="Z91" s="113"/>
      <c r="AA91" s="113"/>
    </row>
    <row r="92" spans="1:27" ht="16.2">
      <c r="A92" s="73" t="s">
        <v>24</v>
      </c>
      <c r="B92" s="185">
        <v>0</v>
      </c>
      <c r="C92" s="185">
        <v>0</v>
      </c>
      <c r="D92" s="185">
        <v>0</v>
      </c>
      <c r="E92" s="185">
        <v>0</v>
      </c>
      <c r="F92" s="185">
        <v>0</v>
      </c>
      <c r="G92" s="185">
        <v>0</v>
      </c>
      <c r="H92" s="185">
        <v>0</v>
      </c>
      <c r="I92" s="185">
        <v>0</v>
      </c>
      <c r="J92" s="187">
        <v>0</v>
      </c>
      <c r="X92" s="113"/>
      <c r="Y92" s="113"/>
      <c r="Z92" s="113"/>
      <c r="AA92" s="113"/>
    </row>
    <row r="93" spans="1:27" ht="17.399999999999999" thickBot="1">
      <c r="A93" s="92" t="s">
        <v>17</v>
      </c>
      <c r="B93" s="189">
        <v>66151.479870934359</v>
      </c>
      <c r="C93" s="189">
        <v>70178.970429062145</v>
      </c>
      <c r="D93" s="189">
        <v>71503.059935271347</v>
      </c>
      <c r="E93" s="189">
        <v>1324.0895062092022</v>
      </c>
      <c r="F93" s="189">
        <v>5351.5800643369876</v>
      </c>
      <c r="G93" s="189">
        <v>1.8867325897116416</v>
      </c>
      <c r="H93" s="189">
        <v>39.506063070748581</v>
      </c>
      <c r="I93" s="189">
        <v>22.844131071905394</v>
      </c>
      <c r="J93" s="191">
        <v>8.0898871420234997</v>
      </c>
      <c r="X93" s="113"/>
      <c r="Y93" s="113"/>
      <c r="Z93" s="113"/>
      <c r="AA93" s="113"/>
    </row>
    <row r="94" spans="1:27">
      <c r="A94" s="72"/>
      <c r="X94" s="113"/>
      <c r="Y94" s="113"/>
      <c r="Z94" s="113"/>
      <c r="AA94" s="113"/>
    </row>
    <row r="95" spans="1:27">
      <c r="A95" s="72"/>
    </row>
    <row r="96" spans="1:27">
      <c r="A96" s="72"/>
    </row>
    <row r="97" spans="1:1">
      <c r="A97" s="72"/>
    </row>
    <row r="98" spans="1:1">
      <c r="A98" s="72"/>
    </row>
    <row r="99" spans="1:1">
      <c r="A99" s="72"/>
    </row>
    <row r="100" spans="1:1">
      <c r="A100" s="72"/>
    </row>
    <row r="101" spans="1:1">
      <c r="A101" s="72"/>
    </row>
    <row r="102" spans="1:1">
      <c r="A102" s="72"/>
    </row>
    <row r="103" spans="1:1">
      <c r="A103" s="72"/>
    </row>
    <row r="104" spans="1:1">
      <c r="A104" s="72"/>
    </row>
    <row r="105" spans="1:1">
      <c r="A105" s="72"/>
    </row>
    <row r="106" spans="1:1">
      <c r="A106" s="72"/>
    </row>
    <row r="107" spans="1:1">
      <c r="A107" s="72"/>
    </row>
    <row r="108" spans="1:1">
      <c r="A108" s="72"/>
    </row>
    <row r="109" spans="1:1">
      <c r="A109" s="72"/>
    </row>
    <row r="110" spans="1:1">
      <c r="A110" s="72"/>
    </row>
    <row r="111" spans="1:1">
      <c r="A111" s="72"/>
    </row>
    <row r="112" spans="1:1">
      <c r="A112" s="72"/>
    </row>
    <row r="113" spans="1:1">
      <c r="A113" s="72"/>
    </row>
    <row r="114" spans="1:1">
      <c r="A114" s="72"/>
    </row>
    <row r="115" spans="1:1">
      <c r="A115" s="72"/>
    </row>
    <row r="116" spans="1:1">
      <c r="A116" s="72"/>
    </row>
    <row r="117" spans="1:1">
      <c r="A117" s="72"/>
    </row>
    <row r="118" spans="1:1">
      <c r="A118" s="72"/>
    </row>
    <row r="119" spans="1:1">
      <c r="A119" s="72"/>
    </row>
    <row r="120" spans="1:1">
      <c r="A120" s="72"/>
    </row>
    <row r="121" spans="1:1">
      <c r="A121" s="72"/>
    </row>
    <row r="122" spans="1:1">
      <c r="A122" s="72"/>
    </row>
    <row r="123" spans="1:1">
      <c r="A123" s="72"/>
    </row>
    <row r="124" spans="1:1">
      <c r="A124" s="72"/>
    </row>
    <row r="125" spans="1:1">
      <c r="A125" s="72"/>
    </row>
    <row r="126" spans="1:1">
      <c r="A126" s="72"/>
    </row>
    <row r="127" spans="1:1">
      <c r="A127" s="72"/>
    </row>
    <row r="128" spans="1:1">
      <c r="A128" s="72"/>
    </row>
    <row r="129" spans="1:1">
      <c r="A129" s="72"/>
    </row>
    <row r="130" spans="1:1">
      <c r="A130" s="72"/>
    </row>
    <row r="131" spans="1:1">
      <c r="A131" s="72"/>
    </row>
    <row r="132" spans="1:1">
      <c r="A132" s="72"/>
    </row>
    <row r="133" spans="1:1">
      <c r="A133" s="72"/>
    </row>
    <row r="134" spans="1:1">
      <c r="A134" s="72"/>
    </row>
    <row r="135" spans="1:1">
      <c r="A135" s="72"/>
    </row>
    <row r="136" spans="1:1">
      <c r="A136" s="72"/>
    </row>
    <row r="137" spans="1:1">
      <c r="A137" s="72"/>
    </row>
    <row r="138" spans="1:1">
      <c r="A138" s="72"/>
    </row>
    <row r="139" spans="1:1">
      <c r="A139" s="72"/>
    </row>
    <row r="140" spans="1:1">
      <c r="A140" s="72"/>
    </row>
    <row r="141" spans="1:1">
      <c r="A141" s="72"/>
    </row>
    <row r="142" spans="1:1">
      <c r="A142" s="72"/>
    </row>
    <row r="143" spans="1:1">
      <c r="A143" s="72"/>
    </row>
    <row r="144" spans="1:1">
      <c r="A144" s="72"/>
    </row>
    <row r="145" spans="1:1">
      <c r="A145" s="72"/>
    </row>
    <row r="146" spans="1:1">
      <c r="A146" s="72"/>
    </row>
    <row r="147" spans="1:1">
      <c r="A147" s="72"/>
    </row>
    <row r="148" spans="1:1">
      <c r="A148" s="72"/>
    </row>
    <row r="149" spans="1:1">
      <c r="A149" s="72"/>
    </row>
    <row r="150" spans="1:1">
      <c r="A150" s="72"/>
    </row>
    <row r="151" spans="1:1">
      <c r="A151" s="72"/>
    </row>
    <row r="152" spans="1:1">
      <c r="A152" s="72"/>
    </row>
    <row r="153" spans="1:1">
      <c r="A153" s="72"/>
    </row>
    <row r="154" spans="1:1">
      <c r="A154" s="72"/>
    </row>
    <row r="155" spans="1:1">
      <c r="A155" s="72"/>
    </row>
    <row r="156" spans="1:1">
      <c r="A156" s="72"/>
    </row>
    <row r="157" spans="1:1">
      <c r="A157" s="72"/>
    </row>
    <row r="158" spans="1:1">
      <c r="A158" s="72"/>
    </row>
    <row r="159" spans="1:1">
      <c r="A159" s="72"/>
    </row>
    <row r="160" spans="1:1">
      <c r="A160" s="72"/>
    </row>
    <row r="161" spans="1:1">
      <c r="A161" s="72"/>
    </row>
    <row r="162" spans="1:1">
      <c r="A162" s="72"/>
    </row>
    <row r="163" spans="1:1">
      <c r="A163" s="72"/>
    </row>
    <row r="164" spans="1:1">
      <c r="A164" s="72"/>
    </row>
    <row r="165" spans="1:1">
      <c r="A165" s="72"/>
    </row>
    <row r="166" spans="1:1">
      <c r="A166" s="72"/>
    </row>
    <row r="167" spans="1:1">
      <c r="A167" s="72"/>
    </row>
    <row r="168" spans="1:1">
      <c r="A168" s="72"/>
    </row>
    <row r="169" spans="1:1">
      <c r="A169" s="72"/>
    </row>
    <row r="170" spans="1:1">
      <c r="A170" s="72"/>
    </row>
    <row r="171" spans="1:1">
      <c r="A171" s="72"/>
    </row>
    <row r="172" spans="1:1">
      <c r="A172" s="72"/>
    </row>
    <row r="173" spans="1:1">
      <c r="A173" s="72"/>
    </row>
    <row r="174" spans="1:1">
      <c r="A174" s="72"/>
    </row>
    <row r="175" spans="1:1">
      <c r="A175" s="72"/>
    </row>
    <row r="176" spans="1:1">
      <c r="A176" s="72"/>
    </row>
    <row r="177" spans="1:1">
      <c r="A177" s="72"/>
    </row>
    <row r="178" spans="1:1">
      <c r="A178" s="72"/>
    </row>
    <row r="179" spans="1:1">
      <c r="A179" s="72"/>
    </row>
    <row r="180" spans="1:1">
      <c r="A180" s="72"/>
    </row>
    <row r="181" spans="1:1">
      <c r="A181" s="72"/>
    </row>
    <row r="182" spans="1:1">
      <c r="A182" s="72"/>
    </row>
    <row r="183" spans="1:1">
      <c r="A183" s="72"/>
    </row>
    <row r="184" spans="1:1">
      <c r="A184" s="72"/>
    </row>
    <row r="185" spans="1:1">
      <c r="A185" s="72"/>
    </row>
    <row r="186" spans="1:1">
      <c r="A186" s="72"/>
    </row>
    <row r="187" spans="1:1">
      <c r="A187" s="72"/>
    </row>
    <row r="188" spans="1:1">
      <c r="A188" s="72"/>
    </row>
    <row r="189" spans="1:1">
      <c r="A189" s="72"/>
    </row>
    <row r="190" spans="1:1">
      <c r="A190" s="72"/>
    </row>
    <row r="191" spans="1:1">
      <c r="A191" s="72"/>
    </row>
    <row r="192" spans="1:1">
      <c r="A192" s="72"/>
    </row>
    <row r="193" spans="1:1">
      <c r="A193" s="72"/>
    </row>
    <row r="194" spans="1:1">
      <c r="A194" s="72"/>
    </row>
    <row r="195" spans="1:1">
      <c r="A195" s="72"/>
    </row>
    <row r="196" spans="1:1">
      <c r="A196" s="72"/>
    </row>
    <row r="197" spans="1:1">
      <c r="A197" s="72"/>
    </row>
    <row r="198" spans="1:1">
      <c r="A198" s="72"/>
    </row>
    <row r="199" spans="1:1">
      <c r="A199" s="72"/>
    </row>
    <row r="200" spans="1:1">
      <c r="A200" s="72"/>
    </row>
    <row r="201" spans="1:1">
      <c r="A201" s="72"/>
    </row>
    <row r="202" spans="1:1">
      <c r="A202" s="72"/>
    </row>
    <row r="203" spans="1:1">
      <c r="A203" s="72"/>
    </row>
    <row r="204" spans="1:1">
      <c r="A204" s="72"/>
    </row>
    <row r="205" spans="1:1">
      <c r="A205" s="72"/>
    </row>
    <row r="206" spans="1:1">
      <c r="A206" s="72"/>
    </row>
    <row r="207" spans="1:1">
      <c r="A207" s="72"/>
    </row>
    <row r="208" spans="1:1">
      <c r="A208" s="72"/>
    </row>
    <row r="209" spans="1:1">
      <c r="A209" s="72"/>
    </row>
    <row r="210" spans="1:1">
      <c r="A210" s="72"/>
    </row>
    <row r="211" spans="1:1">
      <c r="A211" s="72"/>
    </row>
    <row r="212" spans="1:1">
      <c r="A212" s="72"/>
    </row>
    <row r="213" spans="1:1">
      <c r="A213" s="72"/>
    </row>
    <row r="214" spans="1:1">
      <c r="A214" s="72"/>
    </row>
    <row r="215" spans="1:1">
      <c r="A215" s="72"/>
    </row>
    <row r="216" spans="1:1">
      <c r="A216" s="72"/>
    </row>
    <row r="217" spans="1:1">
      <c r="A217" s="72"/>
    </row>
    <row r="218" spans="1:1">
      <c r="A218" s="72"/>
    </row>
    <row r="219" spans="1:1">
      <c r="A219" s="72"/>
    </row>
    <row r="220" spans="1:1">
      <c r="A220" s="72"/>
    </row>
    <row r="221" spans="1:1">
      <c r="A221" s="72"/>
    </row>
    <row r="222" spans="1:1">
      <c r="A222" s="72"/>
    </row>
    <row r="223" spans="1:1">
      <c r="A223" s="72"/>
    </row>
    <row r="224" spans="1:1">
      <c r="A224" s="72"/>
    </row>
    <row r="225" spans="1:1">
      <c r="A225" s="72"/>
    </row>
    <row r="226" spans="1:1">
      <c r="A226" s="72"/>
    </row>
    <row r="227" spans="1:1">
      <c r="A227" s="72"/>
    </row>
    <row r="228" spans="1:1">
      <c r="A228" s="72"/>
    </row>
    <row r="229" spans="1:1">
      <c r="A229" s="72"/>
    </row>
    <row r="230" spans="1:1">
      <c r="A230" s="72"/>
    </row>
    <row r="231" spans="1:1">
      <c r="A231" s="72"/>
    </row>
    <row r="232" spans="1:1">
      <c r="A232" s="72"/>
    </row>
    <row r="233" spans="1:1">
      <c r="A233" s="72"/>
    </row>
    <row r="234" spans="1:1">
      <c r="A234" s="72"/>
    </row>
    <row r="235" spans="1:1">
      <c r="A235" s="72"/>
    </row>
    <row r="236" spans="1:1">
      <c r="A236" s="72"/>
    </row>
    <row r="237" spans="1:1">
      <c r="A237" s="72"/>
    </row>
    <row r="238" spans="1:1">
      <c r="A238" s="72"/>
    </row>
    <row r="239" spans="1:1">
      <c r="A239" s="72"/>
    </row>
    <row r="240" spans="1:1">
      <c r="A240" s="72"/>
    </row>
    <row r="241" spans="1:1">
      <c r="A241" s="72"/>
    </row>
    <row r="242" spans="1:1">
      <c r="A242" s="72"/>
    </row>
    <row r="243" spans="1:1">
      <c r="A243" s="72"/>
    </row>
    <row r="244" spans="1:1">
      <c r="A244" s="72"/>
    </row>
    <row r="245" spans="1:1">
      <c r="A245" s="72"/>
    </row>
    <row r="246" spans="1:1">
      <c r="A246" s="72"/>
    </row>
    <row r="247" spans="1:1">
      <c r="A247" s="72"/>
    </row>
    <row r="248" spans="1:1">
      <c r="A248" s="72"/>
    </row>
    <row r="249" spans="1:1">
      <c r="A249" s="72"/>
    </row>
    <row r="250" spans="1:1">
      <c r="A250" s="72"/>
    </row>
    <row r="251" spans="1:1">
      <c r="A251" s="72"/>
    </row>
    <row r="252" spans="1:1">
      <c r="A252" s="72"/>
    </row>
    <row r="253" spans="1:1">
      <c r="A253" s="72"/>
    </row>
    <row r="254" spans="1:1">
      <c r="A254" s="72"/>
    </row>
    <row r="255" spans="1:1">
      <c r="A255" s="72"/>
    </row>
    <row r="256" spans="1:1">
      <c r="A256" s="72"/>
    </row>
    <row r="257" spans="1:1">
      <c r="A257" s="72"/>
    </row>
    <row r="258" spans="1:1">
      <c r="A258" s="72"/>
    </row>
    <row r="259" spans="1:1">
      <c r="A259" s="72"/>
    </row>
    <row r="260" spans="1:1">
      <c r="A260" s="72"/>
    </row>
    <row r="261" spans="1:1">
      <c r="A261" s="72"/>
    </row>
    <row r="262" spans="1:1">
      <c r="A262" s="72"/>
    </row>
    <row r="263" spans="1:1">
      <c r="A263" s="72"/>
    </row>
    <row r="264" spans="1:1">
      <c r="A264" s="72"/>
    </row>
    <row r="265" spans="1:1">
      <c r="A265" s="72"/>
    </row>
    <row r="266" spans="1:1">
      <c r="A266" s="72"/>
    </row>
    <row r="267" spans="1:1">
      <c r="A267" s="72"/>
    </row>
    <row r="268" spans="1:1">
      <c r="A268" s="72"/>
    </row>
    <row r="269" spans="1:1">
      <c r="A269" s="72"/>
    </row>
    <row r="270" spans="1:1">
      <c r="A270" s="72"/>
    </row>
    <row r="271" spans="1:1">
      <c r="A271" s="72"/>
    </row>
    <row r="272" spans="1:1">
      <c r="A272" s="72"/>
    </row>
    <row r="273" spans="1:1">
      <c r="A273" s="72"/>
    </row>
    <row r="274" spans="1:1">
      <c r="A274" s="72"/>
    </row>
    <row r="275" spans="1:1">
      <c r="A275" s="72"/>
    </row>
    <row r="276" spans="1:1">
      <c r="A276" s="72"/>
    </row>
    <row r="277" spans="1:1">
      <c r="A277" s="72"/>
    </row>
    <row r="278" spans="1:1">
      <c r="A278" s="72"/>
    </row>
    <row r="279" spans="1:1">
      <c r="A279" s="72"/>
    </row>
    <row r="280" spans="1:1">
      <c r="A280" s="72"/>
    </row>
    <row r="281" spans="1:1">
      <c r="A281" s="72"/>
    </row>
    <row r="282" spans="1:1">
      <c r="A282" s="72"/>
    </row>
    <row r="283" spans="1:1">
      <c r="A283" s="72"/>
    </row>
    <row r="284" spans="1:1">
      <c r="A284" s="72"/>
    </row>
    <row r="285" spans="1:1">
      <c r="A285" s="72"/>
    </row>
    <row r="286" spans="1:1">
      <c r="A286" s="72"/>
    </row>
    <row r="287" spans="1:1">
      <c r="A287" s="72"/>
    </row>
    <row r="288" spans="1:1">
      <c r="A288" s="72"/>
    </row>
    <row r="289" spans="1:1">
      <c r="A289" s="72"/>
    </row>
    <row r="290" spans="1:1">
      <c r="A290" s="72"/>
    </row>
    <row r="291" spans="1:1">
      <c r="A291" s="72"/>
    </row>
    <row r="292" spans="1:1">
      <c r="A292" s="72"/>
    </row>
    <row r="293" spans="1:1">
      <c r="A293" s="72"/>
    </row>
    <row r="294" spans="1:1">
      <c r="A294" s="72"/>
    </row>
    <row r="295" spans="1:1">
      <c r="A295" s="72"/>
    </row>
    <row r="296" spans="1:1">
      <c r="A296" s="72"/>
    </row>
    <row r="297" spans="1:1">
      <c r="A297" s="72"/>
    </row>
    <row r="298" spans="1:1">
      <c r="A298" s="72"/>
    </row>
    <row r="299" spans="1:1">
      <c r="A299" s="72"/>
    </row>
    <row r="300" spans="1:1">
      <c r="A300" s="72"/>
    </row>
    <row r="301" spans="1:1">
      <c r="A301" s="72"/>
    </row>
    <row r="302" spans="1:1">
      <c r="A302" s="72"/>
    </row>
    <row r="303" spans="1:1">
      <c r="A303" s="72"/>
    </row>
    <row r="304" spans="1:1">
      <c r="A304" s="72"/>
    </row>
    <row r="305" spans="1:1">
      <c r="A305" s="72"/>
    </row>
    <row r="306" spans="1:1">
      <c r="A306" s="72"/>
    </row>
    <row r="307" spans="1:1">
      <c r="A307" s="72"/>
    </row>
    <row r="308" spans="1:1">
      <c r="A308" s="72"/>
    </row>
    <row r="309" spans="1:1">
      <c r="A309" s="72"/>
    </row>
    <row r="310" spans="1:1">
      <c r="A310" s="72"/>
    </row>
    <row r="311" spans="1:1">
      <c r="A311" s="72"/>
    </row>
    <row r="312" spans="1:1">
      <c r="A312" s="72"/>
    </row>
    <row r="313" spans="1:1">
      <c r="A313" s="72"/>
    </row>
    <row r="314" spans="1:1">
      <c r="A314" s="72"/>
    </row>
    <row r="315" spans="1:1">
      <c r="A315" s="72"/>
    </row>
    <row r="316" spans="1:1">
      <c r="A316" s="72"/>
    </row>
    <row r="317" spans="1:1">
      <c r="A317" s="72"/>
    </row>
    <row r="318" spans="1:1">
      <c r="A318" s="72"/>
    </row>
    <row r="319" spans="1:1">
      <c r="A319" s="72"/>
    </row>
    <row r="320" spans="1:1">
      <c r="A320" s="72"/>
    </row>
    <row r="321" spans="1:1">
      <c r="A321" s="72"/>
    </row>
    <row r="322" spans="1:1">
      <c r="A322" s="72"/>
    </row>
    <row r="323" spans="1:1">
      <c r="A323" s="72"/>
    </row>
    <row r="324" spans="1:1">
      <c r="A324" s="72"/>
    </row>
    <row r="325" spans="1:1">
      <c r="A325" s="72"/>
    </row>
    <row r="326" spans="1:1">
      <c r="A326" s="72"/>
    </row>
    <row r="327" spans="1:1">
      <c r="A327" s="72"/>
    </row>
    <row r="328" spans="1:1">
      <c r="A328" s="72"/>
    </row>
    <row r="329" spans="1:1">
      <c r="A329" s="72"/>
    </row>
    <row r="330" spans="1:1">
      <c r="A330" s="72"/>
    </row>
    <row r="331" spans="1:1">
      <c r="A331" s="72"/>
    </row>
    <row r="332" spans="1:1">
      <c r="A332" s="72"/>
    </row>
    <row r="333" spans="1:1">
      <c r="A333" s="72"/>
    </row>
    <row r="334" spans="1:1">
      <c r="A334" s="72"/>
    </row>
    <row r="335" spans="1:1">
      <c r="A335" s="72"/>
    </row>
    <row r="336" spans="1:1">
      <c r="A336" s="72"/>
    </row>
    <row r="337" spans="1:1">
      <c r="A337" s="72"/>
    </row>
    <row r="338" spans="1:1">
      <c r="A338" s="72"/>
    </row>
    <row r="339" spans="1:1">
      <c r="A339" s="72"/>
    </row>
    <row r="340" spans="1:1">
      <c r="A340" s="72"/>
    </row>
    <row r="341" spans="1:1">
      <c r="A341" s="72"/>
    </row>
    <row r="342" spans="1:1">
      <c r="A342" s="72"/>
    </row>
    <row r="343" spans="1:1">
      <c r="A343" s="72"/>
    </row>
    <row r="344" spans="1:1">
      <c r="A344" s="72"/>
    </row>
    <row r="345" spans="1:1">
      <c r="A345" s="72"/>
    </row>
    <row r="346" spans="1:1">
      <c r="A346" s="72"/>
    </row>
    <row r="347" spans="1:1">
      <c r="A347" s="72"/>
    </row>
    <row r="348" spans="1:1">
      <c r="A348" s="72"/>
    </row>
    <row r="349" spans="1:1">
      <c r="A349" s="72"/>
    </row>
    <row r="350" spans="1:1">
      <c r="A350" s="72"/>
    </row>
    <row r="351" spans="1:1">
      <c r="A351" s="72"/>
    </row>
    <row r="352" spans="1:1">
      <c r="A352" s="72"/>
    </row>
    <row r="353" spans="1:1">
      <c r="A353" s="72"/>
    </row>
    <row r="354" spans="1:1">
      <c r="A354" s="72"/>
    </row>
    <row r="355" spans="1:1">
      <c r="A355" s="72"/>
    </row>
    <row r="356" spans="1:1">
      <c r="A356" s="72"/>
    </row>
    <row r="357" spans="1:1">
      <c r="A357" s="72"/>
    </row>
    <row r="358" spans="1:1">
      <c r="A358" s="72"/>
    </row>
    <row r="359" spans="1:1">
      <c r="A359" s="72"/>
    </row>
    <row r="360" spans="1:1">
      <c r="A360" s="72"/>
    </row>
    <row r="361" spans="1:1">
      <c r="A361" s="72"/>
    </row>
    <row r="362" spans="1:1">
      <c r="A362" s="72"/>
    </row>
    <row r="363" spans="1:1">
      <c r="A363" s="72"/>
    </row>
    <row r="364" spans="1:1">
      <c r="A364" s="72"/>
    </row>
    <row r="365" spans="1:1">
      <c r="A365" s="72"/>
    </row>
    <row r="366" spans="1:1">
      <c r="A366" s="72"/>
    </row>
    <row r="367" spans="1:1">
      <c r="A367" s="72"/>
    </row>
    <row r="368" spans="1:1">
      <c r="A368" s="72"/>
    </row>
    <row r="369" spans="1:1">
      <c r="A369" s="72"/>
    </row>
    <row r="370" spans="1:1">
      <c r="A370" s="72"/>
    </row>
    <row r="371" spans="1:1">
      <c r="A371" s="72"/>
    </row>
    <row r="372" spans="1:1">
      <c r="A372" s="72"/>
    </row>
    <row r="373" spans="1:1">
      <c r="A373" s="72"/>
    </row>
    <row r="374" spans="1:1">
      <c r="A374" s="72"/>
    </row>
    <row r="375" spans="1:1">
      <c r="A375" s="72"/>
    </row>
    <row r="376" spans="1:1">
      <c r="A376" s="72"/>
    </row>
    <row r="377" spans="1:1">
      <c r="A377" s="72"/>
    </row>
    <row r="378" spans="1:1">
      <c r="A378" s="72"/>
    </row>
    <row r="379" spans="1:1">
      <c r="A379" s="72"/>
    </row>
    <row r="380" spans="1:1">
      <c r="A380" s="72"/>
    </row>
    <row r="381" spans="1:1">
      <c r="A381" s="72"/>
    </row>
    <row r="382" spans="1:1">
      <c r="A382" s="72"/>
    </row>
    <row r="383" spans="1:1">
      <c r="A383" s="72"/>
    </row>
    <row r="384" spans="1:1">
      <c r="A384" s="72"/>
    </row>
    <row r="385" spans="1:1">
      <c r="A385" s="72"/>
    </row>
    <row r="386" spans="1:1">
      <c r="A386" s="72"/>
    </row>
    <row r="387" spans="1:1">
      <c r="A387" s="72"/>
    </row>
    <row r="388" spans="1:1">
      <c r="A388" s="72"/>
    </row>
    <row r="389" spans="1:1">
      <c r="A389" s="72"/>
    </row>
    <row r="390" spans="1:1">
      <c r="A390" s="72"/>
    </row>
    <row r="391" spans="1:1">
      <c r="A391" s="72"/>
    </row>
    <row r="392" spans="1:1">
      <c r="A392" s="72"/>
    </row>
    <row r="393" spans="1:1">
      <c r="A393" s="72"/>
    </row>
    <row r="394" spans="1:1">
      <c r="A394" s="72"/>
    </row>
    <row r="395" spans="1:1">
      <c r="A395" s="72"/>
    </row>
    <row r="396" spans="1:1">
      <c r="A396" s="72"/>
    </row>
    <row r="397" spans="1:1">
      <c r="A397" s="72"/>
    </row>
    <row r="398" spans="1:1">
      <c r="A398" s="72"/>
    </row>
    <row r="399" spans="1:1">
      <c r="A399" s="72"/>
    </row>
    <row r="400" spans="1:1">
      <c r="A400" s="72"/>
    </row>
    <row r="401" spans="1:1">
      <c r="A401" s="72"/>
    </row>
    <row r="402" spans="1:1">
      <c r="A402" s="72"/>
    </row>
    <row r="403" spans="1:1">
      <c r="A403" s="72"/>
    </row>
    <row r="404" spans="1:1">
      <c r="A404" s="72"/>
    </row>
    <row r="405" spans="1:1">
      <c r="A405" s="72"/>
    </row>
    <row r="406" spans="1:1">
      <c r="A406" s="72"/>
    </row>
    <row r="407" spans="1:1">
      <c r="A407" s="72"/>
    </row>
    <row r="408" spans="1:1">
      <c r="A408" s="72"/>
    </row>
    <row r="409" spans="1:1">
      <c r="A409" s="72"/>
    </row>
    <row r="410" spans="1:1">
      <c r="A410" s="72"/>
    </row>
    <row r="411" spans="1:1">
      <c r="A411" s="72"/>
    </row>
    <row r="412" spans="1:1">
      <c r="A412" s="72"/>
    </row>
    <row r="413" spans="1:1">
      <c r="A413" s="72"/>
    </row>
    <row r="414" spans="1:1">
      <c r="A414" s="72"/>
    </row>
    <row r="415" spans="1:1">
      <c r="A415" s="72"/>
    </row>
    <row r="416" spans="1:1">
      <c r="A416" s="72"/>
    </row>
    <row r="417" spans="1:1">
      <c r="A417" s="72"/>
    </row>
    <row r="418" spans="1:1">
      <c r="A418" s="72"/>
    </row>
    <row r="419" spans="1:1">
      <c r="A419" s="72"/>
    </row>
    <row r="420" spans="1:1">
      <c r="A420" s="72"/>
    </row>
    <row r="421" spans="1:1">
      <c r="A421" s="72"/>
    </row>
    <row r="422" spans="1:1">
      <c r="A422" s="72"/>
    </row>
    <row r="423" spans="1:1">
      <c r="A423" s="72"/>
    </row>
    <row r="424" spans="1:1">
      <c r="A424" s="72"/>
    </row>
    <row r="425" spans="1:1">
      <c r="A425" s="72"/>
    </row>
    <row r="426" spans="1:1">
      <c r="A426" s="72"/>
    </row>
    <row r="427" spans="1:1">
      <c r="A427" s="72"/>
    </row>
    <row r="428" spans="1:1">
      <c r="A428" s="72"/>
    </row>
    <row r="429" spans="1:1">
      <c r="A429" s="72"/>
    </row>
    <row r="430" spans="1:1">
      <c r="A430" s="72"/>
    </row>
    <row r="431" spans="1:1">
      <c r="A431" s="72"/>
    </row>
    <row r="432" spans="1:1">
      <c r="A432" s="72"/>
    </row>
    <row r="433" spans="1:1">
      <c r="A433" s="72"/>
    </row>
    <row r="434" spans="1:1">
      <c r="A434" s="72"/>
    </row>
    <row r="435" spans="1:1">
      <c r="A435" s="72"/>
    </row>
    <row r="436" spans="1:1">
      <c r="A436" s="72"/>
    </row>
    <row r="437" spans="1:1">
      <c r="A437" s="72"/>
    </row>
    <row r="438" spans="1:1">
      <c r="A438" s="72"/>
    </row>
    <row r="439" spans="1:1">
      <c r="A439" s="72"/>
    </row>
    <row r="440" spans="1:1">
      <c r="A440" s="72"/>
    </row>
    <row r="441" spans="1:1">
      <c r="A441" s="72"/>
    </row>
    <row r="442" spans="1:1">
      <c r="A442" s="72"/>
    </row>
    <row r="443" spans="1:1">
      <c r="A443" s="72"/>
    </row>
    <row r="444" spans="1:1">
      <c r="A444" s="72"/>
    </row>
    <row r="445" spans="1:1">
      <c r="A445" s="72"/>
    </row>
    <row r="446" spans="1:1">
      <c r="A446" s="72"/>
    </row>
    <row r="447" spans="1:1">
      <c r="A447" s="72"/>
    </row>
    <row r="448" spans="1:1">
      <c r="A448" s="72"/>
    </row>
    <row r="449" spans="1:1">
      <c r="A449" s="72"/>
    </row>
    <row r="450" spans="1:1">
      <c r="A450" s="72"/>
    </row>
    <row r="451" spans="1:1">
      <c r="A451" s="72"/>
    </row>
    <row r="452" spans="1:1">
      <c r="A452" s="72"/>
    </row>
    <row r="453" spans="1:1">
      <c r="A453" s="72"/>
    </row>
    <row r="454" spans="1:1">
      <c r="A454" s="72"/>
    </row>
    <row r="455" spans="1:1">
      <c r="A455" s="72"/>
    </row>
    <row r="456" spans="1:1">
      <c r="A456" s="72"/>
    </row>
    <row r="457" spans="1:1">
      <c r="A457" s="72"/>
    </row>
    <row r="458" spans="1:1">
      <c r="A458" s="72"/>
    </row>
    <row r="459" spans="1:1">
      <c r="A459" s="72"/>
    </row>
    <row r="460" spans="1:1">
      <c r="A460" s="72"/>
    </row>
    <row r="461" spans="1:1">
      <c r="A461" s="72"/>
    </row>
    <row r="462" spans="1:1">
      <c r="A462" s="72"/>
    </row>
    <row r="463" spans="1:1">
      <c r="A463" s="72"/>
    </row>
    <row r="464" spans="1:1">
      <c r="A464" s="72"/>
    </row>
    <row r="465" spans="1:1">
      <c r="A465" s="72"/>
    </row>
    <row r="466" spans="1:1">
      <c r="A466" s="72"/>
    </row>
    <row r="467" spans="1:1">
      <c r="A467" s="72"/>
    </row>
    <row r="468" spans="1:1">
      <c r="A468" s="72"/>
    </row>
    <row r="469" spans="1:1">
      <c r="A469" s="72"/>
    </row>
    <row r="470" spans="1:1">
      <c r="A470" s="72"/>
    </row>
    <row r="471" spans="1:1">
      <c r="A471" s="72"/>
    </row>
    <row r="472" spans="1:1">
      <c r="A472" s="72"/>
    </row>
    <row r="473" spans="1:1">
      <c r="A473" s="72"/>
    </row>
    <row r="474" spans="1:1">
      <c r="A474" s="72"/>
    </row>
    <row r="475" spans="1:1">
      <c r="A475" s="72"/>
    </row>
    <row r="476" spans="1:1">
      <c r="A476" s="72"/>
    </row>
    <row r="477" spans="1:1">
      <c r="A477" s="72"/>
    </row>
    <row r="478" spans="1:1">
      <c r="A478" s="72"/>
    </row>
    <row r="479" spans="1:1">
      <c r="A479" s="72"/>
    </row>
    <row r="480" spans="1:1">
      <c r="A480" s="72"/>
    </row>
    <row r="481" spans="1:1">
      <c r="A481" s="72"/>
    </row>
    <row r="482" spans="1:1">
      <c r="A482" s="72"/>
    </row>
    <row r="483" spans="1:1">
      <c r="A483" s="72"/>
    </row>
    <row r="484" spans="1:1">
      <c r="A484" s="72"/>
    </row>
    <row r="485" spans="1:1">
      <c r="A485" s="72"/>
    </row>
    <row r="486" spans="1:1">
      <c r="A486" s="72"/>
    </row>
    <row r="487" spans="1:1">
      <c r="A487" s="72"/>
    </row>
    <row r="488" spans="1:1">
      <c r="A488" s="72"/>
    </row>
    <row r="489" spans="1:1">
      <c r="A489" s="72"/>
    </row>
    <row r="490" spans="1:1">
      <c r="A490" s="72"/>
    </row>
    <row r="491" spans="1:1">
      <c r="A491" s="72"/>
    </row>
    <row r="492" spans="1:1">
      <c r="A492" s="72"/>
    </row>
    <row r="493" spans="1:1">
      <c r="A493" s="72"/>
    </row>
    <row r="494" spans="1:1">
      <c r="A494" s="72"/>
    </row>
    <row r="495" spans="1:1">
      <c r="A495" s="72"/>
    </row>
    <row r="496" spans="1:1">
      <c r="A496" s="72"/>
    </row>
    <row r="497" spans="1:1">
      <c r="A497" s="72"/>
    </row>
    <row r="498" spans="1:1">
      <c r="A498" s="72"/>
    </row>
    <row r="499" spans="1:1">
      <c r="A499" s="72"/>
    </row>
    <row r="500" spans="1:1">
      <c r="A500" s="72"/>
    </row>
    <row r="501" spans="1:1">
      <c r="A501" s="72"/>
    </row>
    <row r="502" spans="1:1">
      <c r="A502" s="72"/>
    </row>
    <row r="503" spans="1:1">
      <c r="A503" s="72"/>
    </row>
    <row r="504" spans="1:1">
      <c r="A504" s="72"/>
    </row>
    <row r="505" spans="1:1">
      <c r="A505" s="72"/>
    </row>
    <row r="506" spans="1:1">
      <c r="A506" s="72"/>
    </row>
    <row r="507" spans="1:1">
      <c r="A507" s="72"/>
    </row>
    <row r="508" spans="1:1">
      <c r="A508" s="72"/>
    </row>
    <row r="509" spans="1:1">
      <c r="A509" s="72"/>
    </row>
    <row r="510" spans="1:1">
      <c r="A510" s="72"/>
    </row>
    <row r="511" spans="1:1">
      <c r="A511" s="72"/>
    </row>
    <row r="512" spans="1:1">
      <c r="A512" s="72"/>
    </row>
    <row r="513" spans="1:1">
      <c r="A513" s="72"/>
    </row>
    <row r="514" spans="1:1">
      <c r="A514" s="72"/>
    </row>
    <row r="515" spans="1:1">
      <c r="A515" s="72"/>
    </row>
    <row r="516" spans="1:1">
      <c r="A516" s="72"/>
    </row>
    <row r="517" spans="1:1">
      <c r="A517" s="72"/>
    </row>
    <row r="518" spans="1:1">
      <c r="A518" s="72"/>
    </row>
    <row r="519" spans="1:1">
      <c r="A519" s="72"/>
    </row>
    <row r="520" spans="1:1">
      <c r="A520" s="72"/>
    </row>
    <row r="521" spans="1:1">
      <c r="A521" s="72"/>
    </row>
    <row r="522" spans="1:1">
      <c r="A522" s="72"/>
    </row>
    <row r="523" spans="1:1">
      <c r="A523" s="72"/>
    </row>
    <row r="524" spans="1:1">
      <c r="A524" s="72"/>
    </row>
    <row r="525" spans="1:1">
      <c r="A525" s="72"/>
    </row>
    <row r="526" spans="1:1">
      <c r="A526" s="72"/>
    </row>
    <row r="527" spans="1:1">
      <c r="A527" s="72"/>
    </row>
    <row r="528" spans="1:1">
      <c r="A528" s="72"/>
    </row>
    <row r="529" spans="1:1">
      <c r="A529" s="72"/>
    </row>
    <row r="530" spans="1:1">
      <c r="A530" s="72"/>
    </row>
    <row r="531" spans="1:1">
      <c r="A531" s="72"/>
    </row>
    <row r="532" spans="1:1">
      <c r="A532" s="72"/>
    </row>
    <row r="533" spans="1:1">
      <c r="A533" s="72"/>
    </row>
    <row r="534" spans="1:1">
      <c r="A534" s="72"/>
    </row>
    <row r="535" spans="1:1">
      <c r="A535" s="72"/>
    </row>
    <row r="536" spans="1:1">
      <c r="A536" s="72"/>
    </row>
    <row r="537" spans="1:1">
      <c r="A537" s="72"/>
    </row>
    <row r="538" spans="1:1">
      <c r="A538" s="72"/>
    </row>
    <row r="539" spans="1:1">
      <c r="A539" s="72"/>
    </row>
    <row r="540" spans="1:1">
      <c r="A540" s="72"/>
    </row>
    <row r="541" spans="1:1">
      <c r="A541" s="72"/>
    </row>
    <row r="542" spans="1:1">
      <c r="A542" s="72"/>
    </row>
    <row r="543" spans="1:1">
      <c r="A543" s="72"/>
    </row>
    <row r="544" spans="1:1">
      <c r="A544" s="72"/>
    </row>
    <row r="545" spans="1:1">
      <c r="A545" s="72"/>
    </row>
    <row r="546" spans="1:1">
      <c r="A546" s="72"/>
    </row>
    <row r="547" spans="1:1">
      <c r="A547" s="72"/>
    </row>
    <row r="548" spans="1:1">
      <c r="A548" s="72"/>
    </row>
    <row r="549" spans="1:1">
      <c r="A549" s="72"/>
    </row>
    <row r="550" spans="1:1">
      <c r="A550" s="72"/>
    </row>
    <row r="551" spans="1:1">
      <c r="A551" s="72"/>
    </row>
    <row r="552" spans="1:1">
      <c r="A552" s="72"/>
    </row>
    <row r="553" spans="1:1">
      <c r="A553" s="72"/>
    </row>
    <row r="554" spans="1:1">
      <c r="A554" s="72"/>
    </row>
    <row r="555" spans="1:1">
      <c r="A555" s="72"/>
    </row>
    <row r="556" spans="1:1">
      <c r="A556" s="72"/>
    </row>
    <row r="557" spans="1:1">
      <c r="A557" s="72"/>
    </row>
    <row r="558" spans="1:1">
      <c r="A558" s="72"/>
    </row>
    <row r="559" spans="1:1">
      <c r="A559" s="72"/>
    </row>
    <row r="560" spans="1:1">
      <c r="A560" s="72"/>
    </row>
    <row r="561" spans="1:1">
      <c r="A561" s="72"/>
    </row>
    <row r="562" spans="1:1">
      <c r="A562" s="72"/>
    </row>
    <row r="563" spans="1:1">
      <c r="A563" s="72"/>
    </row>
    <row r="564" spans="1:1">
      <c r="A564" s="72"/>
    </row>
    <row r="565" spans="1:1">
      <c r="A565" s="72"/>
    </row>
    <row r="566" spans="1:1">
      <c r="A566" s="72"/>
    </row>
    <row r="567" spans="1:1">
      <c r="A567" s="72"/>
    </row>
    <row r="568" spans="1:1">
      <c r="A568" s="72"/>
    </row>
    <row r="569" spans="1:1">
      <c r="A569" s="72"/>
    </row>
    <row r="570" spans="1:1">
      <c r="A570" s="72"/>
    </row>
    <row r="571" spans="1:1">
      <c r="A571" s="72"/>
    </row>
    <row r="572" spans="1:1">
      <c r="A572" s="72"/>
    </row>
    <row r="573" spans="1:1">
      <c r="A573" s="72"/>
    </row>
    <row r="574" spans="1:1">
      <c r="A574" s="72"/>
    </row>
    <row r="575" spans="1:1">
      <c r="A575" s="72"/>
    </row>
    <row r="576" spans="1:1">
      <c r="A576" s="72"/>
    </row>
    <row r="577" spans="1:1">
      <c r="A577" s="72"/>
    </row>
    <row r="578" spans="1:1">
      <c r="A578" s="72"/>
    </row>
    <row r="579" spans="1:1">
      <c r="A579" s="72"/>
    </row>
    <row r="580" spans="1:1">
      <c r="A580" s="72"/>
    </row>
    <row r="581" spans="1:1">
      <c r="A581" s="72"/>
    </row>
    <row r="582" spans="1:1">
      <c r="A582" s="72"/>
    </row>
    <row r="583" spans="1:1">
      <c r="A583" s="72"/>
    </row>
    <row r="584" spans="1:1">
      <c r="A584" s="72"/>
    </row>
    <row r="585" spans="1:1">
      <c r="A585" s="72"/>
    </row>
    <row r="586" spans="1:1">
      <c r="A586" s="72"/>
    </row>
    <row r="587" spans="1:1">
      <c r="A587" s="72"/>
    </row>
    <row r="588" spans="1:1">
      <c r="A588" s="72"/>
    </row>
    <row r="589" spans="1:1">
      <c r="A589" s="72"/>
    </row>
    <row r="590" spans="1:1">
      <c r="A590" s="72"/>
    </row>
    <row r="591" spans="1:1">
      <c r="A591" s="72"/>
    </row>
    <row r="592" spans="1:1">
      <c r="A592" s="72"/>
    </row>
    <row r="593" spans="1:1">
      <c r="A593" s="72"/>
    </row>
    <row r="594" spans="1:1">
      <c r="A594" s="72"/>
    </row>
    <row r="595" spans="1:1">
      <c r="A595" s="72"/>
    </row>
    <row r="596" spans="1:1">
      <c r="A596" s="72"/>
    </row>
    <row r="597" spans="1:1">
      <c r="A597" s="72"/>
    </row>
    <row r="598" spans="1:1">
      <c r="A598" s="72"/>
    </row>
    <row r="599" spans="1:1">
      <c r="A599" s="72"/>
    </row>
    <row r="600" spans="1:1">
      <c r="A600" s="72"/>
    </row>
    <row r="601" spans="1:1">
      <c r="A601" s="72"/>
    </row>
    <row r="602" spans="1:1">
      <c r="A602" s="72"/>
    </row>
    <row r="603" spans="1:1">
      <c r="A603" s="72"/>
    </row>
    <row r="604" spans="1:1">
      <c r="A604" s="72"/>
    </row>
    <row r="605" spans="1:1">
      <c r="A605" s="72"/>
    </row>
    <row r="606" spans="1:1">
      <c r="A606" s="72"/>
    </row>
    <row r="607" spans="1:1">
      <c r="A607" s="72"/>
    </row>
    <row r="608" spans="1:1">
      <c r="A608" s="72"/>
    </row>
    <row r="609" spans="1:1">
      <c r="A609" s="72"/>
    </row>
    <row r="610" spans="1:1">
      <c r="A610" s="72"/>
    </row>
    <row r="611" spans="1:1">
      <c r="A611" s="72"/>
    </row>
    <row r="612" spans="1:1">
      <c r="A612" s="72"/>
    </row>
    <row r="613" spans="1:1">
      <c r="A613" s="72"/>
    </row>
    <row r="614" spans="1:1">
      <c r="A614" s="72"/>
    </row>
    <row r="615" spans="1:1">
      <c r="A615" s="72"/>
    </row>
    <row r="616" spans="1:1">
      <c r="A616" s="72"/>
    </row>
    <row r="617" spans="1:1">
      <c r="A617" s="72"/>
    </row>
    <row r="618" spans="1:1">
      <c r="A618" s="72"/>
    </row>
    <row r="619" spans="1:1">
      <c r="A619" s="72"/>
    </row>
    <row r="620" spans="1:1">
      <c r="A620" s="72"/>
    </row>
    <row r="621" spans="1:1">
      <c r="A621" s="72"/>
    </row>
    <row r="622" spans="1:1">
      <c r="A622" s="72"/>
    </row>
    <row r="623" spans="1:1">
      <c r="A623" s="72"/>
    </row>
    <row r="624" spans="1:1">
      <c r="A624" s="72"/>
    </row>
    <row r="625" spans="1:1">
      <c r="A625" s="72"/>
    </row>
    <row r="626" spans="1:1">
      <c r="A626" s="72"/>
    </row>
    <row r="627" spans="1:1">
      <c r="A627" s="72"/>
    </row>
    <row r="628" spans="1:1">
      <c r="A628" s="72"/>
    </row>
    <row r="629" spans="1:1">
      <c r="A629" s="72"/>
    </row>
    <row r="630" spans="1:1">
      <c r="A630" s="72"/>
    </row>
    <row r="631" spans="1:1">
      <c r="A631" s="72"/>
    </row>
    <row r="632" spans="1:1">
      <c r="A632" s="72"/>
    </row>
    <row r="633" spans="1:1">
      <c r="A633" s="72"/>
    </row>
    <row r="634" spans="1:1">
      <c r="A634" s="72"/>
    </row>
    <row r="635" spans="1:1">
      <c r="A635" s="72"/>
    </row>
    <row r="636" spans="1:1">
      <c r="A636" s="72"/>
    </row>
    <row r="637" spans="1:1">
      <c r="A637" s="72"/>
    </row>
    <row r="638" spans="1:1">
      <c r="A638" s="72"/>
    </row>
    <row r="639" spans="1:1">
      <c r="A639" s="72"/>
    </row>
    <row r="640" spans="1:1">
      <c r="A640" s="72"/>
    </row>
    <row r="641" spans="1:1">
      <c r="A641" s="72"/>
    </row>
    <row r="642" spans="1:1">
      <c r="A642" s="72"/>
    </row>
    <row r="643" spans="1:1">
      <c r="A643" s="72"/>
    </row>
    <row r="644" spans="1:1">
      <c r="A644" s="72"/>
    </row>
    <row r="645" spans="1:1">
      <c r="A645" s="72"/>
    </row>
    <row r="646" spans="1:1">
      <c r="A646" s="72"/>
    </row>
    <row r="647" spans="1:1">
      <c r="A647" s="72"/>
    </row>
    <row r="648" spans="1:1">
      <c r="A648" s="72"/>
    </row>
    <row r="649" spans="1:1">
      <c r="A649" s="72"/>
    </row>
    <row r="650" spans="1:1">
      <c r="A650" s="72"/>
    </row>
    <row r="651" spans="1:1">
      <c r="A651" s="72"/>
    </row>
    <row r="652" spans="1:1">
      <c r="A652" s="72"/>
    </row>
    <row r="653" spans="1:1">
      <c r="A653" s="72"/>
    </row>
    <row r="654" spans="1:1">
      <c r="A654" s="72"/>
    </row>
    <row r="655" spans="1:1">
      <c r="A655" s="72"/>
    </row>
    <row r="656" spans="1:1">
      <c r="A656" s="72"/>
    </row>
    <row r="657" spans="1:1">
      <c r="A657" s="72"/>
    </row>
    <row r="658" spans="1:1">
      <c r="A658" s="72"/>
    </row>
    <row r="659" spans="1:1">
      <c r="A659" s="72"/>
    </row>
    <row r="660" spans="1:1">
      <c r="A660" s="72"/>
    </row>
    <row r="661" spans="1:1">
      <c r="A661" s="72"/>
    </row>
    <row r="662" spans="1:1">
      <c r="A662" s="72"/>
    </row>
    <row r="663" spans="1:1">
      <c r="A663" s="72"/>
    </row>
    <row r="664" spans="1:1">
      <c r="A664" s="72"/>
    </row>
    <row r="665" spans="1:1">
      <c r="A665" s="72"/>
    </row>
    <row r="666" spans="1:1">
      <c r="A666" s="72"/>
    </row>
    <row r="667" spans="1:1">
      <c r="A667" s="72"/>
    </row>
    <row r="668" spans="1:1">
      <c r="A668" s="72"/>
    </row>
    <row r="669" spans="1:1">
      <c r="A669" s="72"/>
    </row>
    <row r="670" spans="1:1">
      <c r="A670" s="72"/>
    </row>
    <row r="671" spans="1:1">
      <c r="A671" s="72"/>
    </row>
    <row r="672" spans="1:1">
      <c r="A672" s="72"/>
    </row>
    <row r="673" spans="1:1">
      <c r="A673" s="72"/>
    </row>
    <row r="674" spans="1:1">
      <c r="A674" s="72"/>
    </row>
    <row r="675" spans="1:1">
      <c r="A675" s="72"/>
    </row>
    <row r="676" spans="1:1">
      <c r="A676" s="72"/>
    </row>
    <row r="677" spans="1:1">
      <c r="A677" s="72"/>
    </row>
    <row r="678" spans="1:1">
      <c r="A678" s="72"/>
    </row>
    <row r="679" spans="1:1">
      <c r="A679" s="72"/>
    </row>
    <row r="680" spans="1:1">
      <c r="A680" s="72"/>
    </row>
    <row r="681" spans="1:1">
      <c r="A681" s="72"/>
    </row>
    <row r="682" spans="1:1">
      <c r="A682" s="72"/>
    </row>
    <row r="683" spans="1:1">
      <c r="A683" s="72"/>
    </row>
    <row r="684" spans="1:1">
      <c r="A684" s="72"/>
    </row>
    <row r="685" spans="1:1">
      <c r="A685" s="72"/>
    </row>
    <row r="686" spans="1:1">
      <c r="A686" s="72"/>
    </row>
    <row r="687" spans="1:1">
      <c r="A687" s="72"/>
    </row>
    <row r="688" spans="1:1">
      <c r="A688" s="72"/>
    </row>
    <row r="689" spans="1:1">
      <c r="A689" s="72"/>
    </row>
    <row r="690" spans="1:1">
      <c r="A690" s="72"/>
    </row>
    <row r="691" spans="1:1">
      <c r="A691" s="72"/>
    </row>
    <row r="692" spans="1:1">
      <c r="A692" s="72"/>
    </row>
    <row r="693" spans="1:1">
      <c r="A693" s="72"/>
    </row>
    <row r="694" spans="1:1">
      <c r="A694" s="72"/>
    </row>
    <row r="695" spans="1:1">
      <c r="A695" s="72"/>
    </row>
    <row r="696" spans="1:1">
      <c r="A696" s="72"/>
    </row>
    <row r="697" spans="1:1">
      <c r="A697" s="72"/>
    </row>
    <row r="698" spans="1:1">
      <c r="A698" s="72"/>
    </row>
    <row r="699" spans="1:1">
      <c r="A699" s="72"/>
    </row>
    <row r="700" spans="1:1">
      <c r="A700" s="72"/>
    </row>
    <row r="701" spans="1:1">
      <c r="A701" s="72"/>
    </row>
    <row r="702" spans="1:1">
      <c r="A702" s="72"/>
    </row>
    <row r="703" spans="1:1">
      <c r="A703" s="72"/>
    </row>
    <row r="704" spans="1:1">
      <c r="A704" s="72"/>
    </row>
    <row r="705" spans="1:1">
      <c r="A705" s="72"/>
    </row>
    <row r="706" spans="1:1">
      <c r="A706" s="72"/>
    </row>
    <row r="707" spans="1:1">
      <c r="A707" s="72"/>
    </row>
    <row r="708" spans="1:1">
      <c r="A708" s="72"/>
    </row>
    <row r="709" spans="1:1">
      <c r="A709" s="72"/>
    </row>
    <row r="710" spans="1:1">
      <c r="A710" s="72"/>
    </row>
    <row r="711" spans="1:1">
      <c r="A711" s="72"/>
    </row>
    <row r="712" spans="1:1">
      <c r="A712" s="72"/>
    </row>
    <row r="713" spans="1:1">
      <c r="A713" s="72"/>
    </row>
    <row r="714" spans="1:1">
      <c r="A714" s="72"/>
    </row>
    <row r="715" spans="1:1">
      <c r="A715" s="72"/>
    </row>
    <row r="716" spans="1:1">
      <c r="A716" s="72"/>
    </row>
    <row r="717" spans="1:1">
      <c r="A717" s="72"/>
    </row>
    <row r="718" spans="1:1">
      <c r="A718" s="72"/>
    </row>
    <row r="719" spans="1:1">
      <c r="A719" s="72"/>
    </row>
    <row r="720" spans="1:1">
      <c r="A720" s="72"/>
    </row>
    <row r="721" spans="1:1">
      <c r="A721" s="72"/>
    </row>
    <row r="722" spans="1:1">
      <c r="A722" s="72"/>
    </row>
    <row r="723" spans="1:1">
      <c r="A723" s="72"/>
    </row>
    <row r="724" spans="1:1">
      <c r="A724" s="72"/>
    </row>
    <row r="725" spans="1:1">
      <c r="A725" s="72"/>
    </row>
    <row r="726" spans="1:1">
      <c r="A726" s="72"/>
    </row>
    <row r="727" spans="1:1">
      <c r="A727" s="72"/>
    </row>
    <row r="728" spans="1:1">
      <c r="A728" s="72"/>
    </row>
    <row r="729" spans="1:1">
      <c r="A729" s="72"/>
    </row>
    <row r="730" spans="1:1">
      <c r="A730" s="72"/>
    </row>
    <row r="731" spans="1:1">
      <c r="A731" s="72"/>
    </row>
    <row r="732" spans="1:1">
      <c r="A732" s="72"/>
    </row>
    <row r="733" spans="1:1">
      <c r="A733" s="72"/>
    </row>
    <row r="734" spans="1:1">
      <c r="A734" s="72"/>
    </row>
    <row r="735" spans="1:1">
      <c r="A735" s="72"/>
    </row>
    <row r="736" spans="1:1">
      <c r="A736" s="72"/>
    </row>
    <row r="737" spans="1:1">
      <c r="A737" s="72"/>
    </row>
    <row r="738" spans="1:1">
      <c r="A738" s="72"/>
    </row>
    <row r="739" spans="1:1">
      <c r="A739" s="72"/>
    </row>
    <row r="740" spans="1:1">
      <c r="A740" s="72"/>
    </row>
    <row r="741" spans="1:1">
      <c r="A741" s="72"/>
    </row>
    <row r="742" spans="1:1">
      <c r="A742" s="72"/>
    </row>
    <row r="743" spans="1:1">
      <c r="A743" s="72"/>
    </row>
    <row r="744" spans="1:1">
      <c r="A744" s="72"/>
    </row>
    <row r="745" spans="1:1">
      <c r="A745" s="72"/>
    </row>
    <row r="746" spans="1:1">
      <c r="A746" s="72"/>
    </row>
    <row r="747" spans="1:1">
      <c r="A747" s="72"/>
    </row>
    <row r="748" spans="1:1">
      <c r="A748" s="72"/>
    </row>
    <row r="749" spans="1:1">
      <c r="A749" s="72"/>
    </row>
    <row r="750" spans="1:1">
      <c r="A750" s="72"/>
    </row>
    <row r="751" spans="1:1">
      <c r="A751" s="72"/>
    </row>
    <row r="752" spans="1:1">
      <c r="A752" s="72"/>
    </row>
    <row r="753" spans="1:1">
      <c r="A753" s="72"/>
    </row>
    <row r="754" spans="1:1">
      <c r="A754" s="72"/>
    </row>
    <row r="755" spans="1:1">
      <c r="A755" s="72"/>
    </row>
    <row r="756" spans="1:1">
      <c r="A756" s="72"/>
    </row>
    <row r="757" spans="1:1">
      <c r="A757" s="72"/>
    </row>
    <row r="758" spans="1:1">
      <c r="A758" s="72"/>
    </row>
    <row r="759" spans="1:1">
      <c r="A759" s="72"/>
    </row>
    <row r="760" spans="1:1">
      <c r="A760" s="72"/>
    </row>
    <row r="761" spans="1:1">
      <c r="A761" s="72"/>
    </row>
    <row r="762" spans="1:1">
      <c r="A762" s="72"/>
    </row>
    <row r="763" spans="1:1">
      <c r="A763" s="72"/>
    </row>
    <row r="764" spans="1:1">
      <c r="A764" s="72"/>
    </row>
    <row r="765" spans="1:1">
      <c r="A765" s="72"/>
    </row>
    <row r="766" spans="1:1">
      <c r="A766" s="72"/>
    </row>
    <row r="767" spans="1:1">
      <c r="A767" s="72"/>
    </row>
    <row r="768" spans="1:1">
      <c r="A768" s="72"/>
    </row>
    <row r="769" spans="1:1">
      <c r="A769" s="72"/>
    </row>
    <row r="770" spans="1:1">
      <c r="A770" s="72"/>
    </row>
    <row r="771" spans="1:1">
      <c r="A771" s="72"/>
    </row>
    <row r="772" spans="1:1">
      <c r="A772" s="72"/>
    </row>
    <row r="773" spans="1:1">
      <c r="A773" s="72"/>
    </row>
    <row r="774" spans="1:1">
      <c r="A774" s="72"/>
    </row>
    <row r="775" spans="1:1">
      <c r="A775" s="72"/>
    </row>
    <row r="776" spans="1:1">
      <c r="A776" s="72"/>
    </row>
    <row r="777" spans="1:1">
      <c r="A777" s="72"/>
    </row>
    <row r="778" spans="1:1">
      <c r="A778" s="72"/>
    </row>
    <row r="779" spans="1:1">
      <c r="A779" s="72"/>
    </row>
    <row r="780" spans="1:1">
      <c r="A780" s="72"/>
    </row>
    <row r="781" spans="1:1">
      <c r="A781" s="72"/>
    </row>
    <row r="782" spans="1:1">
      <c r="A782" s="72"/>
    </row>
    <row r="783" spans="1:1">
      <c r="A783" s="72"/>
    </row>
    <row r="784" spans="1:1">
      <c r="A784" s="72"/>
    </row>
    <row r="785" spans="1:1">
      <c r="A785" s="72"/>
    </row>
    <row r="786" spans="1:1">
      <c r="A786" s="72"/>
    </row>
    <row r="787" spans="1:1">
      <c r="A787" s="72"/>
    </row>
    <row r="788" spans="1:1">
      <c r="A788" s="72"/>
    </row>
    <row r="789" spans="1:1">
      <c r="A789" s="72"/>
    </row>
    <row r="790" spans="1:1">
      <c r="A790" s="72"/>
    </row>
    <row r="791" spans="1:1">
      <c r="A791" s="72"/>
    </row>
    <row r="792" spans="1:1">
      <c r="A792" s="72"/>
    </row>
    <row r="793" spans="1:1">
      <c r="A793" s="72"/>
    </row>
    <row r="794" spans="1:1">
      <c r="A794" s="72"/>
    </row>
    <row r="795" spans="1:1">
      <c r="A795" s="72"/>
    </row>
    <row r="796" spans="1:1">
      <c r="A796" s="72"/>
    </row>
    <row r="797" spans="1:1">
      <c r="A797" s="72"/>
    </row>
    <row r="798" spans="1:1">
      <c r="A798" s="72"/>
    </row>
    <row r="799" spans="1:1">
      <c r="A799" s="72"/>
    </row>
    <row r="800" spans="1:1">
      <c r="A800" s="72"/>
    </row>
    <row r="801" spans="1:1">
      <c r="A801" s="72"/>
    </row>
    <row r="802" spans="1:1">
      <c r="A802" s="72"/>
    </row>
    <row r="803" spans="1:1">
      <c r="A803" s="72"/>
    </row>
    <row r="804" spans="1:1">
      <c r="A804" s="72"/>
    </row>
    <row r="805" spans="1:1">
      <c r="A805" s="72"/>
    </row>
    <row r="806" spans="1:1">
      <c r="A806" s="72"/>
    </row>
    <row r="807" spans="1:1">
      <c r="A807" s="72"/>
    </row>
    <row r="808" spans="1:1">
      <c r="A808" s="72"/>
    </row>
    <row r="809" spans="1:1">
      <c r="A809" s="72"/>
    </row>
    <row r="810" spans="1:1">
      <c r="A810" s="72"/>
    </row>
    <row r="811" spans="1:1">
      <c r="A811" s="72"/>
    </row>
    <row r="812" spans="1:1">
      <c r="A812" s="72"/>
    </row>
    <row r="813" spans="1:1">
      <c r="A813" s="72"/>
    </row>
    <row r="814" spans="1:1">
      <c r="A814" s="72"/>
    </row>
    <row r="815" spans="1:1">
      <c r="A815" s="72"/>
    </row>
    <row r="816" spans="1:1">
      <c r="A816" s="72"/>
    </row>
    <row r="817" spans="1:1">
      <c r="A817" s="72"/>
    </row>
    <row r="818" spans="1:1">
      <c r="A818" s="72"/>
    </row>
    <row r="819" spans="1:1">
      <c r="A819" s="72"/>
    </row>
    <row r="820" spans="1:1">
      <c r="A820" s="72"/>
    </row>
    <row r="821" spans="1:1">
      <c r="A821" s="72"/>
    </row>
    <row r="822" spans="1:1">
      <c r="A822" s="72"/>
    </row>
    <row r="823" spans="1:1">
      <c r="A823" s="72"/>
    </row>
    <row r="824" spans="1:1">
      <c r="A824" s="72"/>
    </row>
    <row r="825" spans="1:1">
      <c r="A825" s="72"/>
    </row>
    <row r="826" spans="1:1">
      <c r="A826" s="72"/>
    </row>
    <row r="827" spans="1:1">
      <c r="A827" s="72"/>
    </row>
    <row r="828" spans="1:1">
      <c r="A828" s="72"/>
    </row>
    <row r="829" spans="1:1">
      <c r="A829" s="72"/>
    </row>
    <row r="830" spans="1:1">
      <c r="A830" s="72"/>
    </row>
    <row r="831" spans="1:1">
      <c r="A831" s="72"/>
    </row>
    <row r="832" spans="1:1">
      <c r="A832" s="72"/>
    </row>
    <row r="833" spans="1:1">
      <c r="A833" s="72"/>
    </row>
    <row r="834" spans="1:1">
      <c r="A834" s="72"/>
    </row>
    <row r="835" spans="1:1">
      <c r="A835" s="72"/>
    </row>
    <row r="836" spans="1:1">
      <c r="A836" s="72"/>
    </row>
    <row r="837" spans="1:1">
      <c r="A837" s="72"/>
    </row>
    <row r="838" spans="1:1">
      <c r="A838" s="72"/>
    </row>
    <row r="839" spans="1:1">
      <c r="A839" s="72"/>
    </row>
    <row r="840" spans="1:1">
      <c r="A840" s="72"/>
    </row>
    <row r="841" spans="1:1">
      <c r="A841" s="72"/>
    </row>
    <row r="842" spans="1:1">
      <c r="A842" s="72"/>
    </row>
    <row r="843" spans="1:1">
      <c r="A843" s="72"/>
    </row>
    <row r="844" spans="1:1">
      <c r="A844" s="72"/>
    </row>
    <row r="845" spans="1:1">
      <c r="A845" s="72"/>
    </row>
    <row r="846" spans="1:1">
      <c r="A846" s="72"/>
    </row>
    <row r="847" spans="1:1">
      <c r="A847" s="72"/>
    </row>
    <row r="848" spans="1:1">
      <c r="A848" s="72"/>
    </row>
    <row r="849" spans="1:1">
      <c r="A849" s="72"/>
    </row>
    <row r="850" spans="1:1">
      <c r="A850" s="72"/>
    </row>
    <row r="851" spans="1:1">
      <c r="A851" s="72"/>
    </row>
    <row r="852" spans="1:1">
      <c r="A852" s="72"/>
    </row>
    <row r="853" spans="1:1">
      <c r="A853" s="72"/>
    </row>
    <row r="854" spans="1:1">
      <c r="A854" s="72"/>
    </row>
    <row r="855" spans="1:1">
      <c r="A855" s="72"/>
    </row>
    <row r="856" spans="1:1">
      <c r="A856" s="72"/>
    </row>
    <row r="857" spans="1:1">
      <c r="A857" s="72"/>
    </row>
    <row r="858" spans="1:1">
      <c r="A858" s="72"/>
    </row>
    <row r="859" spans="1:1">
      <c r="A859" s="72"/>
    </row>
    <row r="860" spans="1:1">
      <c r="A860" s="72"/>
    </row>
    <row r="861" spans="1:1">
      <c r="A861" s="72"/>
    </row>
    <row r="862" spans="1:1">
      <c r="A862" s="72"/>
    </row>
    <row r="863" spans="1:1">
      <c r="A863" s="72"/>
    </row>
    <row r="864" spans="1:1">
      <c r="A864" s="72"/>
    </row>
    <row r="865" spans="1:1">
      <c r="A865" s="72"/>
    </row>
    <row r="866" spans="1:1">
      <c r="A866" s="72"/>
    </row>
    <row r="867" spans="1:1">
      <c r="A867" s="72"/>
    </row>
    <row r="868" spans="1:1">
      <c r="A868" s="72"/>
    </row>
    <row r="869" spans="1:1">
      <c r="A869" s="72"/>
    </row>
    <row r="870" spans="1:1">
      <c r="A870" s="72"/>
    </row>
    <row r="871" spans="1:1">
      <c r="A871" s="72"/>
    </row>
    <row r="872" spans="1:1">
      <c r="A872" s="72"/>
    </row>
    <row r="873" spans="1:1">
      <c r="A873" s="72"/>
    </row>
    <row r="874" spans="1:1">
      <c r="A874" s="72"/>
    </row>
    <row r="875" spans="1:1">
      <c r="A875" s="72"/>
    </row>
    <row r="876" spans="1:1">
      <c r="A876" s="72"/>
    </row>
    <row r="877" spans="1:1">
      <c r="A877" s="72"/>
    </row>
    <row r="878" spans="1:1">
      <c r="A878" s="72"/>
    </row>
    <row r="879" spans="1:1">
      <c r="A879" s="72"/>
    </row>
    <row r="880" spans="1:1">
      <c r="A880" s="72"/>
    </row>
    <row r="881" spans="1:1">
      <c r="A881" s="72"/>
    </row>
    <row r="882" spans="1:1">
      <c r="A882" s="72"/>
    </row>
    <row r="883" spans="1:1">
      <c r="A883" s="72"/>
    </row>
    <row r="884" spans="1:1">
      <c r="A884" s="72"/>
    </row>
    <row r="885" spans="1:1">
      <c r="A885" s="72"/>
    </row>
    <row r="886" spans="1:1">
      <c r="A886" s="72"/>
    </row>
    <row r="887" spans="1:1">
      <c r="A887" s="72"/>
    </row>
    <row r="888" spans="1:1">
      <c r="A888" s="72"/>
    </row>
    <row r="889" spans="1:1">
      <c r="A889" s="72"/>
    </row>
    <row r="890" spans="1:1">
      <c r="A890" s="72"/>
    </row>
    <row r="891" spans="1:1">
      <c r="A891" s="72"/>
    </row>
    <row r="892" spans="1:1">
      <c r="A892" s="72"/>
    </row>
    <row r="893" spans="1:1">
      <c r="A893" s="72"/>
    </row>
    <row r="894" spans="1:1">
      <c r="A894" s="72"/>
    </row>
    <row r="895" spans="1:1">
      <c r="A895" s="72"/>
    </row>
    <row r="896" spans="1:1">
      <c r="A896" s="72"/>
    </row>
    <row r="897" spans="1:1">
      <c r="A897" s="72"/>
    </row>
    <row r="898" spans="1:1">
      <c r="A898" s="72"/>
    </row>
    <row r="899" spans="1:1">
      <c r="A899" s="72"/>
    </row>
    <row r="900" spans="1:1">
      <c r="A900" s="72"/>
    </row>
    <row r="901" spans="1:1">
      <c r="A901" s="72"/>
    </row>
    <row r="902" spans="1:1">
      <c r="A902" s="72"/>
    </row>
    <row r="903" spans="1:1">
      <c r="A903" s="72"/>
    </row>
    <row r="904" spans="1:1">
      <c r="A904" s="72"/>
    </row>
    <row r="905" spans="1:1">
      <c r="A905" s="72"/>
    </row>
    <row r="906" spans="1:1">
      <c r="A906" s="72"/>
    </row>
    <row r="907" spans="1:1">
      <c r="A907" s="72"/>
    </row>
    <row r="908" spans="1:1">
      <c r="A908" s="72"/>
    </row>
    <row r="909" spans="1:1">
      <c r="A909" s="72"/>
    </row>
    <row r="910" spans="1:1">
      <c r="A910" s="72"/>
    </row>
    <row r="911" spans="1:1">
      <c r="A911" s="72"/>
    </row>
    <row r="912" spans="1:1">
      <c r="A912" s="72"/>
    </row>
    <row r="913" spans="1:1">
      <c r="A913" s="72"/>
    </row>
    <row r="914" spans="1:1">
      <c r="A914" s="72"/>
    </row>
    <row r="915" spans="1:1">
      <c r="A915" s="72"/>
    </row>
    <row r="916" spans="1:1">
      <c r="A916" s="72"/>
    </row>
    <row r="917" spans="1:1">
      <c r="A917" s="72"/>
    </row>
    <row r="918" spans="1:1">
      <c r="A918" s="72"/>
    </row>
    <row r="919" spans="1:1">
      <c r="A919" s="72"/>
    </row>
    <row r="920" spans="1:1">
      <c r="A920" s="72"/>
    </row>
    <row r="921" spans="1:1">
      <c r="A921" s="72"/>
    </row>
    <row r="922" spans="1:1">
      <c r="A922" s="72"/>
    </row>
    <row r="923" spans="1:1">
      <c r="A923" s="72"/>
    </row>
    <row r="924" spans="1:1">
      <c r="A924" s="72"/>
    </row>
    <row r="925" spans="1:1">
      <c r="A925" s="72"/>
    </row>
    <row r="926" spans="1:1">
      <c r="A926" s="72"/>
    </row>
    <row r="927" spans="1:1">
      <c r="A927" s="72"/>
    </row>
    <row r="928" spans="1:1">
      <c r="A928" s="72"/>
    </row>
    <row r="929" spans="1:1">
      <c r="A929" s="72"/>
    </row>
    <row r="930" spans="1:1">
      <c r="A930" s="72"/>
    </row>
    <row r="931" spans="1:1">
      <c r="A931" s="72"/>
    </row>
    <row r="932" spans="1:1">
      <c r="A932" s="72"/>
    </row>
    <row r="933" spans="1:1">
      <c r="A933" s="72"/>
    </row>
    <row r="934" spans="1:1">
      <c r="A934" s="72"/>
    </row>
    <row r="935" spans="1:1">
      <c r="A935" s="72"/>
    </row>
    <row r="936" spans="1:1">
      <c r="A936" s="72"/>
    </row>
    <row r="937" spans="1:1">
      <c r="A937" s="72"/>
    </row>
    <row r="938" spans="1:1">
      <c r="A938" s="72"/>
    </row>
    <row r="939" spans="1:1">
      <c r="A939" s="72"/>
    </row>
    <row r="940" spans="1:1">
      <c r="A940" s="72"/>
    </row>
    <row r="941" spans="1:1">
      <c r="A941" s="72"/>
    </row>
    <row r="942" spans="1:1">
      <c r="A942" s="72"/>
    </row>
    <row r="943" spans="1:1">
      <c r="A943" s="72"/>
    </row>
    <row r="944" spans="1:1">
      <c r="A944" s="72"/>
    </row>
    <row r="945" spans="1:1">
      <c r="A945" s="72"/>
    </row>
    <row r="946" spans="1:1">
      <c r="A946" s="72"/>
    </row>
    <row r="947" spans="1:1">
      <c r="A947" s="72"/>
    </row>
    <row r="948" spans="1:1">
      <c r="A948" s="72"/>
    </row>
    <row r="949" spans="1:1">
      <c r="A949" s="72"/>
    </row>
    <row r="950" spans="1:1">
      <c r="A950" s="72"/>
    </row>
    <row r="951" spans="1:1">
      <c r="A951" s="72"/>
    </row>
    <row r="952" spans="1:1">
      <c r="A952" s="72"/>
    </row>
    <row r="953" spans="1:1">
      <c r="A953" s="72"/>
    </row>
    <row r="954" spans="1:1">
      <c r="A954" s="72"/>
    </row>
    <row r="955" spans="1:1">
      <c r="A955" s="72"/>
    </row>
    <row r="956" spans="1:1">
      <c r="A956" s="72"/>
    </row>
    <row r="957" spans="1:1">
      <c r="A957" s="72"/>
    </row>
    <row r="958" spans="1:1">
      <c r="A958" s="72"/>
    </row>
    <row r="959" spans="1:1">
      <c r="A959" s="72"/>
    </row>
    <row r="960" spans="1:1">
      <c r="A960" s="72"/>
    </row>
    <row r="961" spans="1:1">
      <c r="A961" s="72"/>
    </row>
    <row r="962" spans="1:1">
      <c r="A962" s="72"/>
    </row>
    <row r="963" spans="1:1">
      <c r="A963" s="72"/>
    </row>
    <row r="964" spans="1:1">
      <c r="A964" s="72"/>
    </row>
    <row r="965" spans="1:1">
      <c r="A965" s="72"/>
    </row>
    <row r="966" spans="1:1">
      <c r="A966" s="72"/>
    </row>
    <row r="967" spans="1:1">
      <c r="A967" s="72"/>
    </row>
    <row r="968" spans="1:1">
      <c r="A968" s="72"/>
    </row>
    <row r="969" spans="1:1">
      <c r="A969" s="72"/>
    </row>
    <row r="970" spans="1:1">
      <c r="A970" s="72"/>
    </row>
    <row r="971" spans="1:1">
      <c r="A971" s="72"/>
    </row>
    <row r="972" spans="1:1">
      <c r="A972" s="72"/>
    </row>
    <row r="973" spans="1:1">
      <c r="A973" s="72"/>
    </row>
    <row r="974" spans="1:1">
      <c r="A974" s="72"/>
    </row>
    <row r="975" spans="1:1">
      <c r="A975" s="72"/>
    </row>
    <row r="976" spans="1:1">
      <c r="A976" s="72"/>
    </row>
    <row r="977" spans="1:1">
      <c r="A977" s="72"/>
    </row>
    <row r="978" spans="1:1">
      <c r="A978" s="72"/>
    </row>
    <row r="979" spans="1:1">
      <c r="A979" s="72"/>
    </row>
    <row r="980" spans="1:1">
      <c r="A980" s="72"/>
    </row>
    <row r="981" spans="1:1">
      <c r="A981" s="72"/>
    </row>
    <row r="982" spans="1:1">
      <c r="A982" s="72"/>
    </row>
    <row r="983" spans="1:1">
      <c r="A983" s="72"/>
    </row>
    <row r="984" spans="1:1">
      <c r="A984" s="72"/>
    </row>
    <row r="985" spans="1:1">
      <c r="A985" s="72"/>
    </row>
    <row r="986" spans="1:1">
      <c r="A986" s="72"/>
    </row>
    <row r="987" spans="1:1">
      <c r="A987" s="72"/>
    </row>
    <row r="988" spans="1:1">
      <c r="A988" s="72"/>
    </row>
    <row r="989" spans="1:1">
      <c r="A989" s="72"/>
    </row>
    <row r="990" spans="1:1">
      <c r="A990" s="72"/>
    </row>
    <row r="991" spans="1:1">
      <c r="A991" s="72"/>
    </row>
    <row r="992" spans="1:1">
      <c r="A992" s="72"/>
    </row>
    <row r="993" spans="1:1">
      <c r="A993" s="72"/>
    </row>
    <row r="994" spans="1:1">
      <c r="A994" s="72"/>
    </row>
    <row r="995" spans="1:1">
      <c r="A995" s="72"/>
    </row>
    <row r="996" spans="1:1">
      <c r="A996" s="72"/>
    </row>
    <row r="997" spans="1:1">
      <c r="A997" s="72"/>
    </row>
    <row r="998" spans="1:1">
      <c r="A998" s="72"/>
    </row>
    <row r="999" spans="1:1">
      <c r="A999" s="72"/>
    </row>
    <row r="1000" spans="1:1">
      <c r="A1000" s="72"/>
    </row>
    <row r="1001" spans="1:1">
      <c r="A1001" s="72"/>
    </row>
    <row r="1002" spans="1:1">
      <c r="A1002" s="72"/>
    </row>
    <row r="1003" spans="1:1">
      <c r="A1003" s="72"/>
    </row>
    <row r="1004" spans="1:1">
      <c r="A1004" s="72"/>
    </row>
    <row r="1005" spans="1:1">
      <c r="A1005" s="72"/>
    </row>
    <row r="1006" spans="1:1">
      <c r="A1006" s="72"/>
    </row>
    <row r="1007" spans="1:1">
      <c r="A1007" s="72"/>
    </row>
    <row r="1008" spans="1:1">
      <c r="A1008" s="72"/>
    </row>
    <row r="1009" spans="1:1">
      <c r="A1009" s="72"/>
    </row>
    <row r="1010" spans="1:1">
      <c r="A1010" s="72"/>
    </row>
    <row r="1011" spans="1:1">
      <c r="A1011" s="72"/>
    </row>
    <row r="1012" spans="1:1">
      <c r="A1012" s="72"/>
    </row>
    <row r="1013" spans="1:1">
      <c r="A1013" s="72"/>
    </row>
    <row r="1014" spans="1:1">
      <c r="A1014" s="72"/>
    </row>
    <row r="1015" spans="1:1">
      <c r="A1015" s="72"/>
    </row>
    <row r="1016" spans="1:1">
      <c r="A1016" s="72"/>
    </row>
    <row r="1017" spans="1:1">
      <c r="A1017" s="72"/>
    </row>
    <row r="1018" spans="1:1">
      <c r="A1018" s="72"/>
    </row>
    <row r="1019" spans="1:1">
      <c r="A1019" s="72"/>
    </row>
    <row r="1020" spans="1:1">
      <c r="A1020" s="72"/>
    </row>
    <row r="1021" spans="1:1">
      <c r="A1021" s="72"/>
    </row>
    <row r="1022" spans="1:1">
      <c r="A1022" s="72"/>
    </row>
    <row r="1023" spans="1:1">
      <c r="A1023" s="72"/>
    </row>
    <row r="1024" spans="1:1">
      <c r="A1024" s="72"/>
    </row>
    <row r="1025" spans="1:1">
      <c r="A1025" s="72"/>
    </row>
    <row r="1026" spans="1:1">
      <c r="A1026" s="72"/>
    </row>
    <row r="1027" spans="1:1">
      <c r="A1027" s="72"/>
    </row>
    <row r="1028" spans="1:1">
      <c r="A1028" s="72"/>
    </row>
    <row r="1029" spans="1:1">
      <c r="A1029" s="72"/>
    </row>
    <row r="1030" spans="1:1">
      <c r="A1030" s="72"/>
    </row>
    <row r="1031" spans="1:1">
      <c r="A1031" s="72"/>
    </row>
    <row r="1032" spans="1:1">
      <c r="A1032" s="72"/>
    </row>
    <row r="1033" spans="1:1">
      <c r="A1033" s="72"/>
    </row>
    <row r="1034" spans="1:1">
      <c r="A1034" s="72"/>
    </row>
    <row r="1035" spans="1:1">
      <c r="A1035" s="72"/>
    </row>
    <row r="1036" spans="1:1">
      <c r="A1036" s="72"/>
    </row>
    <row r="1037" spans="1:1">
      <c r="A1037" s="72"/>
    </row>
    <row r="1038" spans="1:1">
      <c r="A1038" s="72"/>
    </row>
    <row r="1039" spans="1:1">
      <c r="A1039" s="72"/>
    </row>
    <row r="1040" spans="1:1">
      <c r="A1040" s="72"/>
    </row>
    <row r="1041" spans="1:1">
      <c r="A1041" s="72"/>
    </row>
    <row r="1042" spans="1:1">
      <c r="A1042" s="72"/>
    </row>
    <row r="1043" spans="1:1">
      <c r="A1043" s="72"/>
    </row>
    <row r="1044" spans="1:1">
      <c r="A1044" s="72"/>
    </row>
    <row r="1045" spans="1:1">
      <c r="A1045" s="72"/>
    </row>
    <row r="1046" spans="1:1">
      <c r="A1046" s="72"/>
    </row>
    <row r="1047" spans="1:1">
      <c r="A1047" s="72"/>
    </row>
    <row r="1048" spans="1:1">
      <c r="A1048" s="72"/>
    </row>
    <row r="1049" spans="1:1">
      <c r="A1049" s="72"/>
    </row>
    <row r="1050" spans="1:1">
      <c r="A1050" s="72"/>
    </row>
    <row r="1051" spans="1:1">
      <c r="A1051" s="72"/>
    </row>
    <row r="1052" spans="1:1">
      <c r="A1052" s="72"/>
    </row>
    <row r="1053" spans="1:1">
      <c r="A1053" s="72"/>
    </row>
    <row r="1054" spans="1:1">
      <c r="A1054" s="72"/>
    </row>
    <row r="1055" spans="1:1">
      <c r="A1055" s="72"/>
    </row>
    <row r="1056" spans="1:1">
      <c r="A1056" s="72"/>
    </row>
    <row r="1057" spans="1:1">
      <c r="A1057" s="72"/>
    </row>
    <row r="1058" spans="1:1">
      <c r="A1058" s="72"/>
    </row>
    <row r="1059" spans="1:1">
      <c r="A1059" s="72"/>
    </row>
    <row r="1060" spans="1:1">
      <c r="A1060" s="72"/>
    </row>
    <row r="1061" spans="1:1">
      <c r="A1061" s="72"/>
    </row>
    <row r="1062" spans="1:1">
      <c r="A1062" s="72"/>
    </row>
    <row r="1063" spans="1:1">
      <c r="A1063" s="72"/>
    </row>
    <row r="1064" spans="1:1">
      <c r="A1064" s="72"/>
    </row>
    <row r="1065" spans="1:1">
      <c r="A1065" s="72"/>
    </row>
    <row r="1066" spans="1:1">
      <c r="A1066" s="72"/>
    </row>
    <row r="1067" spans="1:1">
      <c r="A1067" s="72"/>
    </row>
    <row r="1068" spans="1:1">
      <c r="A1068" s="72"/>
    </row>
    <row r="1069" spans="1:1">
      <c r="A1069" s="72"/>
    </row>
    <row r="1070" spans="1:1">
      <c r="A1070" s="72"/>
    </row>
    <row r="1071" spans="1:1">
      <c r="A1071" s="72"/>
    </row>
    <row r="1072" spans="1:1">
      <c r="A1072" s="72"/>
    </row>
    <row r="1073" spans="1:1">
      <c r="A1073" s="72"/>
    </row>
    <row r="1074" spans="1:1">
      <c r="A1074" s="72"/>
    </row>
    <row r="1075" spans="1:1">
      <c r="A1075" s="72"/>
    </row>
    <row r="1076" spans="1:1">
      <c r="A1076" s="72"/>
    </row>
    <row r="1077" spans="1:1">
      <c r="A1077" s="72"/>
    </row>
    <row r="1078" spans="1:1">
      <c r="A1078" s="72"/>
    </row>
    <row r="1079" spans="1:1">
      <c r="A1079" s="72"/>
    </row>
    <row r="1080" spans="1:1">
      <c r="A1080" s="72"/>
    </row>
    <row r="1081" spans="1:1">
      <c r="A1081" s="72"/>
    </row>
    <row r="1082" spans="1:1">
      <c r="A1082" s="72"/>
    </row>
    <row r="1083" spans="1:1">
      <c r="A1083" s="72"/>
    </row>
    <row r="1084" spans="1:1">
      <c r="A1084" s="72"/>
    </row>
    <row r="1085" spans="1:1">
      <c r="A1085" s="72"/>
    </row>
    <row r="1086" spans="1:1">
      <c r="A1086" s="72"/>
    </row>
    <row r="1087" spans="1:1">
      <c r="A1087" s="72"/>
    </row>
    <row r="1088" spans="1:1">
      <c r="A1088" s="72"/>
    </row>
    <row r="1089" spans="1:1">
      <c r="A1089" s="72"/>
    </row>
    <row r="1090" spans="1:1">
      <c r="A1090" s="72"/>
    </row>
    <row r="1091" spans="1:1">
      <c r="A1091" s="72"/>
    </row>
    <row r="1092" spans="1:1">
      <c r="A1092" s="72"/>
    </row>
    <row r="1093" spans="1:1">
      <c r="A1093" s="72"/>
    </row>
    <row r="1094" spans="1:1">
      <c r="A1094" s="72"/>
    </row>
    <row r="1095" spans="1:1">
      <c r="A1095" s="72"/>
    </row>
    <row r="1096" spans="1:1">
      <c r="A1096" s="72"/>
    </row>
    <row r="1097" spans="1:1">
      <c r="A1097" s="72"/>
    </row>
    <row r="1098" spans="1:1">
      <c r="A1098" s="72"/>
    </row>
    <row r="1099" spans="1:1">
      <c r="A1099" s="72"/>
    </row>
    <row r="1100" spans="1:1">
      <c r="A1100" s="72"/>
    </row>
    <row r="1101" spans="1:1">
      <c r="A1101" s="72"/>
    </row>
    <row r="1102" spans="1:1">
      <c r="A1102" s="72"/>
    </row>
    <row r="1103" spans="1:1">
      <c r="A1103" s="72"/>
    </row>
    <row r="1104" spans="1:1">
      <c r="A1104" s="72"/>
    </row>
    <row r="1105" spans="1:1">
      <c r="A1105" s="72"/>
    </row>
    <row r="1106" spans="1:1">
      <c r="A1106" s="72"/>
    </row>
    <row r="1107" spans="1:1">
      <c r="A1107" s="72"/>
    </row>
    <row r="1108" spans="1:1">
      <c r="A1108" s="72"/>
    </row>
    <row r="1109" spans="1:1">
      <c r="A1109" s="72"/>
    </row>
    <row r="1110" spans="1:1">
      <c r="A1110" s="72"/>
    </row>
    <row r="1111" spans="1:1">
      <c r="A1111" s="72"/>
    </row>
    <row r="1112" spans="1:1">
      <c r="A1112" s="72"/>
    </row>
    <row r="1113" spans="1:1">
      <c r="A1113" s="72"/>
    </row>
    <row r="1114" spans="1:1">
      <c r="A1114" s="72"/>
    </row>
    <row r="1115" spans="1:1">
      <c r="A1115" s="72"/>
    </row>
    <row r="1116" spans="1:1">
      <c r="A1116" s="72"/>
    </row>
    <row r="1117" spans="1:1">
      <c r="A1117" s="72"/>
    </row>
    <row r="1118" spans="1:1">
      <c r="A1118" s="72"/>
    </row>
    <row r="1119" spans="1:1">
      <c r="A1119" s="72"/>
    </row>
    <row r="1120" spans="1:1">
      <c r="A1120" s="72"/>
    </row>
    <row r="1121" spans="1:1">
      <c r="A1121" s="72"/>
    </row>
    <row r="1122" spans="1:1">
      <c r="A1122" s="72"/>
    </row>
    <row r="1123" spans="1:1">
      <c r="A1123" s="72"/>
    </row>
    <row r="1124" spans="1:1">
      <c r="A1124" s="72"/>
    </row>
    <row r="1125" spans="1:1">
      <c r="A1125" s="72"/>
    </row>
    <row r="1126" spans="1:1">
      <c r="A1126" s="72"/>
    </row>
    <row r="1127" spans="1:1">
      <c r="A1127" s="72"/>
    </row>
    <row r="1128" spans="1:1">
      <c r="A1128" s="72"/>
    </row>
    <row r="1129" spans="1:1">
      <c r="A1129" s="72"/>
    </row>
    <row r="1130" spans="1:1">
      <c r="A1130" s="72"/>
    </row>
    <row r="1131" spans="1:1">
      <c r="A1131" s="72"/>
    </row>
    <row r="1132" spans="1:1">
      <c r="A1132" s="72"/>
    </row>
    <row r="1133" spans="1:1">
      <c r="A1133" s="72"/>
    </row>
    <row r="1134" spans="1:1">
      <c r="A1134" s="72"/>
    </row>
    <row r="1135" spans="1:1">
      <c r="A1135" s="72"/>
    </row>
    <row r="1136" spans="1:1">
      <c r="A1136" s="72"/>
    </row>
    <row r="1137" spans="1:1">
      <c r="A1137" s="72"/>
    </row>
    <row r="1138" spans="1:1">
      <c r="A1138" s="72"/>
    </row>
    <row r="1139" spans="1:1">
      <c r="A1139" s="72"/>
    </row>
    <row r="1140" spans="1:1">
      <c r="A1140" s="72"/>
    </row>
    <row r="1141" spans="1:1">
      <c r="A1141" s="72"/>
    </row>
    <row r="1142" spans="1:1">
      <c r="A1142" s="72"/>
    </row>
    <row r="1143" spans="1:1">
      <c r="A1143" s="72"/>
    </row>
    <row r="1144" spans="1:1">
      <c r="A1144" s="72"/>
    </row>
    <row r="1145" spans="1:1">
      <c r="A1145" s="72"/>
    </row>
    <row r="1146" spans="1:1">
      <c r="A1146" s="72"/>
    </row>
    <row r="1147" spans="1:1">
      <c r="A1147" s="72"/>
    </row>
    <row r="1148" spans="1:1">
      <c r="A1148" s="72"/>
    </row>
    <row r="1149" spans="1:1">
      <c r="A1149" s="72"/>
    </row>
    <row r="1150" spans="1:1">
      <c r="A1150" s="72"/>
    </row>
    <row r="1151" spans="1:1">
      <c r="A1151" s="72"/>
    </row>
    <row r="1152" spans="1:1">
      <c r="A1152" s="72"/>
    </row>
    <row r="1153" spans="1:1">
      <c r="A1153" s="72"/>
    </row>
    <row r="1154" spans="1:1">
      <c r="A1154" s="72"/>
    </row>
    <row r="1155" spans="1:1">
      <c r="A1155" s="72"/>
    </row>
    <row r="1156" spans="1:1">
      <c r="A1156" s="72"/>
    </row>
    <row r="1157" spans="1:1">
      <c r="A1157" s="72"/>
    </row>
    <row r="1158" spans="1:1">
      <c r="A1158" s="72"/>
    </row>
    <row r="1159" spans="1:1">
      <c r="A1159" s="72"/>
    </row>
    <row r="1160" spans="1:1">
      <c r="A1160" s="72"/>
    </row>
    <row r="1161" spans="1:1">
      <c r="A1161" s="72"/>
    </row>
    <row r="1162" spans="1:1">
      <c r="A1162" s="72"/>
    </row>
    <row r="1163" spans="1:1">
      <c r="A1163" s="72"/>
    </row>
    <row r="1164" spans="1:1">
      <c r="A1164" s="72"/>
    </row>
    <row r="1165" spans="1:1">
      <c r="A1165" s="72"/>
    </row>
    <row r="1166" spans="1:1">
      <c r="A1166" s="72"/>
    </row>
    <row r="1167" spans="1:1">
      <c r="A1167" s="72"/>
    </row>
    <row r="1168" spans="1:1">
      <c r="A1168" s="72"/>
    </row>
    <row r="1169" spans="1:1">
      <c r="A1169" s="72"/>
    </row>
    <row r="1170" spans="1:1">
      <c r="A1170" s="72"/>
    </row>
    <row r="1171" spans="1:1">
      <c r="A1171" s="72"/>
    </row>
    <row r="1172" spans="1:1">
      <c r="A1172" s="72"/>
    </row>
    <row r="1173" spans="1:1">
      <c r="A1173" s="72"/>
    </row>
    <row r="1174" spans="1:1">
      <c r="A1174" s="72"/>
    </row>
    <row r="1175" spans="1:1">
      <c r="A1175" s="72"/>
    </row>
    <row r="1176" spans="1:1">
      <c r="A1176" s="72"/>
    </row>
    <row r="1177" spans="1:1">
      <c r="A1177" s="72"/>
    </row>
    <row r="1178" spans="1:1">
      <c r="A1178" s="72"/>
    </row>
    <row r="1179" spans="1:1">
      <c r="A1179" s="72"/>
    </row>
    <row r="1180" spans="1:1">
      <c r="A1180" s="72"/>
    </row>
    <row r="1181" spans="1:1">
      <c r="A1181" s="72"/>
    </row>
    <row r="1182" spans="1:1">
      <c r="A1182" s="72"/>
    </row>
    <row r="1183" spans="1:1">
      <c r="A1183" s="72"/>
    </row>
    <row r="1184" spans="1:1">
      <c r="A1184" s="72"/>
    </row>
    <row r="1185" spans="1:1">
      <c r="A1185" s="72"/>
    </row>
    <row r="1186" spans="1:1">
      <c r="A1186" s="72"/>
    </row>
    <row r="1187" spans="1:1">
      <c r="A1187" s="72"/>
    </row>
    <row r="1188" spans="1:1">
      <c r="A1188" s="72"/>
    </row>
    <row r="1189" spans="1:1">
      <c r="A1189" s="72"/>
    </row>
    <row r="1190" spans="1:1">
      <c r="A1190" s="72"/>
    </row>
    <row r="1191" spans="1:1">
      <c r="A1191" s="72"/>
    </row>
    <row r="1192" spans="1:1">
      <c r="A1192" s="72"/>
    </row>
    <row r="1193" spans="1:1">
      <c r="A1193" s="72"/>
    </row>
    <row r="1194" spans="1:1">
      <c r="A1194" s="72"/>
    </row>
    <row r="1195" spans="1:1">
      <c r="A1195" s="72"/>
    </row>
    <row r="1196" spans="1:1">
      <c r="A1196" s="72"/>
    </row>
    <row r="1197" spans="1:1">
      <c r="A1197" s="72"/>
    </row>
    <row r="1198" spans="1:1">
      <c r="A1198" s="72"/>
    </row>
    <row r="1199" spans="1:1">
      <c r="A1199" s="72"/>
    </row>
    <row r="1200" spans="1:1">
      <c r="A1200" s="72"/>
    </row>
    <row r="1201" spans="1:1">
      <c r="A1201" s="72"/>
    </row>
    <row r="1202" spans="1:1">
      <c r="A1202" s="72"/>
    </row>
    <row r="1203" spans="1:1">
      <c r="A1203" s="72"/>
    </row>
    <row r="1204" spans="1:1">
      <c r="A1204" s="72"/>
    </row>
    <row r="1205" spans="1:1">
      <c r="A1205" s="72"/>
    </row>
    <row r="1206" spans="1:1">
      <c r="A1206" s="72"/>
    </row>
    <row r="1207" spans="1:1">
      <c r="A1207" s="72"/>
    </row>
    <row r="1208" spans="1:1">
      <c r="A1208" s="72"/>
    </row>
    <row r="1209" spans="1:1">
      <c r="A1209" s="72"/>
    </row>
    <row r="1210" spans="1:1">
      <c r="A1210" s="72"/>
    </row>
    <row r="1211" spans="1:1">
      <c r="A1211" s="72"/>
    </row>
    <row r="1212" spans="1:1">
      <c r="A1212" s="72"/>
    </row>
    <row r="1213" spans="1:1">
      <c r="A1213" s="72"/>
    </row>
    <row r="1214" spans="1:1">
      <c r="A1214" s="72"/>
    </row>
    <row r="1215" spans="1:1">
      <c r="A1215" s="72"/>
    </row>
    <row r="1216" spans="1:1">
      <c r="A1216" s="72"/>
    </row>
    <row r="1217" spans="1:1">
      <c r="A1217" s="72"/>
    </row>
    <row r="1218" spans="1:1">
      <c r="A1218" s="72"/>
    </row>
    <row r="1219" spans="1:1">
      <c r="A1219" s="72"/>
    </row>
    <row r="1220" spans="1:1">
      <c r="A1220" s="72"/>
    </row>
    <row r="1221" spans="1:1">
      <c r="A1221" s="72"/>
    </row>
    <row r="1222" spans="1:1">
      <c r="A1222" s="72"/>
    </row>
    <row r="1223" spans="1:1">
      <c r="A1223" s="72"/>
    </row>
    <row r="1224" spans="1:1">
      <c r="A1224" s="72"/>
    </row>
    <row r="1225" spans="1:1">
      <c r="A1225" s="72"/>
    </row>
    <row r="1226" spans="1:1">
      <c r="A1226" s="72"/>
    </row>
    <row r="1227" spans="1:1">
      <c r="A1227" s="72"/>
    </row>
    <row r="1228" spans="1:1">
      <c r="A1228" s="72"/>
    </row>
    <row r="1229" spans="1:1">
      <c r="A1229" s="72"/>
    </row>
    <row r="1230" spans="1:1">
      <c r="A1230" s="72"/>
    </row>
    <row r="1231" spans="1:1">
      <c r="A1231" s="72"/>
    </row>
    <row r="1232" spans="1:1">
      <c r="A1232" s="72"/>
    </row>
    <row r="1233" spans="1:1">
      <c r="A1233" s="72"/>
    </row>
    <row r="1234" spans="1:1">
      <c r="A1234" s="72"/>
    </row>
    <row r="1235" spans="1:1">
      <c r="A1235" s="72"/>
    </row>
    <row r="1236" spans="1:1">
      <c r="A1236" s="72"/>
    </row>
    <row r="1237" spans="1:1">
      <c r="A1237" s="72"/>
    </row>
    <row r="1238" spans="1:1">
      <c r="A1238" s="72"/>
    </row>
    <row r="1239" spans="1:1">
      <c r="A1239" s="72"/>
    </row>
    <row r="1240" spans="1:1">
      <c r="A1240" s="72"/>
    </row>
    <row r="1241" spans="1:1">
      <c r="A1241" s="72"/>
    </row>
    <row r="1242" spans="1:1">
      <c r="A1242" s="72"/>
    </row>
    <row r="1243" spans="1:1">
      <c r="A1243" s="72"/>
    </row>
    <row r="1244" spans="1:1">
      <c r="A1244" s="72"/>
    </row>
    <row r="1245" spans="1:1">
      <c r="A1245" s="72"/>
    </row>
    <row r="1246" spans="1:1">
      <c r="A1246" s="72"/>
    </row>
    <row r="1247" spans="1:1">
      <c r="A1247" s="72"/>
    </row>
    <row r="1248" spans="1:1">
      <c r="A1248" s="72"/>
    </row>
    <row r="1249" spans="1:1">
      <c r="A1249" s="72"/>
    </row>
    <row r="1250" spans="1:1">
      <c r="A1250" s="72"/>
    </row>
    <row r="1251" spans="1:1">
      <c r="A1251" s="72"/>
    </row>
    <row r="1252" spans="1:1">
      <c r="A1252" s="72"/>
    </row>
    <row r="1253" spans="1:1">
      <c r="A1253" s="72"/>
    </row>
    <row r="1254" spans="1:1">
      <c r="A1254" s="72"/>
    </row>
    <row r="1255" spans="1:1">
      <c r="A1255" s="72"/>
    </row>
    <row r="1256" spans="1:1">
      <c r="A1256" s="72"/>
    </row>
    <row r="1257" spans="1:1">
      <c r="A1257" s="72"/>
    </row>
    <row r="1258" spans="1:1">
      <c r="A1258" s="72"/>
    </row>
    <row r="1259" spans="1:1">
      <c r="A1259" s="72"/>
    </row>
    <row r="1260" spans="1:1">
      <c r="A1260" s="72"/>
    </row>
    <row r="1261" spans="1:1">
      <c r="A1261" s="72"/>
    </row>
    <row r="1262" spans="1:1">
      <c r="A1262" s="72"/>
    </row>
    <row r="1263" spans="1:1">
      <c r="A1263" s="72"/>
    </row>
    <row r="1264" spans="1:1">
      <c r="A1264" s="72"/>
    </row>
    <row r="1265" spans="1:1">
      <c r="A1265" s="72"/>
    </row>
    <row r="1266" spans="1:1">
      <c r="A1266" s="72"/>
    </row>
    <row r="1267" spans="1:1">
      <c r="A1267" s="72"/>
    </row>
    <row r="1268" spans="1:1">
      <c r="A1268" s="72"/>
    </row>
    <row r="1269" spans="1:1">
      <c r="A1269" s="72"/>
    </row>
    <row r="1270" spans="1:1">
      <c r="A1270" s="72"/>
    </row>
    <row r="1271" spans="1:1">
      <c r="A1271" s="72"/>
    </row>
    <row r="1272" spans="1:1">
      <c r="A1272" s="72"/>
    </row>
    <row r="1273" spans="1:1">
      <c r="A1273" s="72"/>
    </row>
    <row r="1274" spans="1:1">
      <c r="A1274" s="72"/>
    </row>
    <row r="1275" spans="1:1">
      <c r="A1275" s="72"/>
    </row>
    <row r="1276" spans="1:1">
      <c r="A1276" s="72"/>
    </row>
    <row r="1277" spans="1:1">
      <c r="A1277" s="72"/>
    </row>
    <row r="1278" spans="1:1">
      <c r="A1278" s="72"/>
    </row>
    <row r="1279" spans="1:1">
      <c r="A1279" s="72"/>
    </row>
    <row r="1280" spans="1:1">
      <c r="A1280" s="72"/>
    </row>
    <row r="1281" spans="1:1">
      <c r="A1281" s="72"/>
    </row>
    <row r="1282" spans="1:1">
      <c r="A1282" s="72"/>
    </row>
    <row r="1283" spans="1:1">
      <c r="A1283" s="72"/>
    </row>
    <row r="1284" spans="1:1">
      <c r="A1284" s="72"/>
    </row>
    <row r="1285" spans="1:1">
      <c r="A1285" s="72"/>
    </row>
    <row r="1286" spans="1:1">
      <c r="A1286" s="72"/>
    </row>
    <row r="1287" spans="1:1">
      <c r="A1287" s="72"/>
    </row>
    <row r="1288" spans="1:1">
      <c r="A1288" s="72"/>
    </row>
    <row r="1289" spans="1:1">
      <c r="A1289" s="72"/>
    </row>
    <row r="1290" spans="1:1">
      <c r="A1290" s="72"/>
    </row>
    <row r="1291" spans="1:1">
      <c r="A1291" s="72"/>
    </row>
    <row r="1292" spans="1:1">
      <c r="A1292" s="72"/>
    </row>
    <row r="1293" spans="1:1">
      <c r="A1293" s="72"/>
    </row>
    <row r="1294" spans="1:1">
      <c r="A1294" s="72"/>
    </row>
    <row r="1295" spans="1:1">
      <c r="A1295" s="72"/>
    </row>
    <row r="1296" spans="1:1">
      <c r="A1296" s="72"/>
    </row>
    <row r="1297" spans="1:1">
      <c r="A1297" s="72"/>
    </row>
    <row r="1298" spans="1:1">
      <c r="A1298" s="72"/>
    </row>
    <row r="1299" spans="1:1">
      <c r="A1299" s="72"/>
    </row>
    <row r="1300" spans="1:1">
      <c r="A1300" s="72"/>
    </row>
    <row r="1301" spans="1:1">
      <c r="A1301" s="72"/>
    </row>
    <row r="1302" spans="1:1">
      <c r="A1302" s="72"/>
    </row>
    <row r="1303" spans="1:1">
      <c r="A1303" s="72"/>
    </row>
    <row r="1304" spans="1:1">
      <c r="A1304" s="72"/>
    </row>
    <row r="1305" spans="1:1">
      <c r="A1305" s="72"/>
    </row>
    <row r="1306" spans="1:1">
      <c r="A1306" s="72"/>
    </row>
    <row r="1307" spans="1:1">
      <c r="A1307" s="72"/>
    </row>
    <row r="1308" spans="1:1">
      <c r="A1308" s="72"/>
    </row>
    <row r="1309" spans="1:1">
      <c r="A1309" s="72"/>
    </row>
    <row r="1310" spans="1:1">
      <c r="A1310" s="72"/>
    </row>
    <row r="1311" spans="1:1">
      <c r="A1311" s="72"/>
    </row>
    <row r="1312" spans="1:1">
      <c r="A1312" s="72"/>
    </row>
    <row r="1313" spans="1:1">
      <c r="A1313" s="72"/>
    </row>
    <row r="1314" spans="1:1">
      <c r="A1314" s="72"/>
    </row>
    <row r="1315" spans="1:1">
      <c r="A1315" s="72"/>
    </row>
    <row r="1316" spans="1:1">
      <c r="A1316" s="72"/>
    </row>
    <row r="1317" spans="1:1">
      <c r="A1317" s="72"/>
    </row>
    <row r="1318" spans="1:1">
      <c r="A1318" s="72"/>
    </row>
    <row r="1319" spans="1:1">
      <c r="A1319" s="72"/>
    </row>
    <row r="1320" spans="1:1">
      <c r="A1320" s="72"/>
    </row>
    <row r="1321" spans="1:1">
      <c r="A1321" s="72"/>
    </row>
    <row r="1322" spans="1:1">
      <c r="A1322" s="72"/>
    </row>
    <row r="1323" spans="1:1">
      <c r="A1323" s="72"/>
    </row>
    <row r="1324" spans="1:1">
      <c r="A1324" s="72"/>
    </row>
    <row r="1325" spans="1:1">
      <c r="A1325" s="72"/>
    </row>
    <row r="1326" spans="1:1">
      <c r="A1326" s="72"/>
    </row>
    <row r="1327" spans="1:1">
      <c r="A1327" s="72"/>
    </row>
    <row r="1328" spans="1:1">
      <c r="A1328" s="72"/>
    </row>
    <row r="1329" spans="1:1">
      <c r="A1329" s="72"/>
    </row>
    <row r="1330" spans="1:1">
      <c r="A1330" s="72"/>
    </row>
    <row r="1331" spans="1:1">
      <c r="A1331" s="72"/>
    </row>
    <row r="1332" spans="1:1">
      <c r="A1332" s="72"/>
    </row>
    <row r="1333" spans="1:1">
      <c r="A1333" s="72"/>
    </row>
    <row r="1334" spans="1:1">
      <c r="A1334" s="72"/>
    </row>
    <row r="1335" spans="1:1">
      <c r="A1335" s="72"/>
    </row>
    <row r="1336" spans="1:1">
      <c r="A1336" s="72"/>
    </row>
    <row r="1337" spans="1:1">
      <c r="A1337" s="72"/>
    </row>
    <row r="1338" spans="1:1">
      <c r="A1338" s="72"/>
    </row>
    <row r="1339" spans="1:1">
      <c r="A1339" s="72"/>
    </row>
    <row r="1340" spans="1:1">
      <c r="A1340" s="72"/>
    </row>
    <row r="1341" spans="1:1">
      <c r="A1341" s="72"/>
    </row>
    <row r="1342" spans="1:1">
      <c r="A1342" s="72"/>
    </row>
    <row r="1343" spans="1:1">
      <c r="A1343" s="72"/>
    </row>
    <row r="1344" spans="1:1">
      <c r="A1344" s="72"/>
    </row>
    <row r="1345" spans="1:1">
      <c r="A1345" s="72"/>
    </row>
    <row r="1346" spans="1:1">
      <c r="A1346" s="72"/>
    </row>
    <row r="1347" spans="1:1">
      <c r="A1347" s="72"/>
    </row>
    <row r="1348" spans="1:1">
      <c r="A1348" s="72"/>
    </row>
    <row r="1349" spans="1:1">
      <c r="A1349" s="72"/>
    </row>
    <row r="1350" spans="1:1">
      <c r="A1350" s="72"/>
    </row>
    <row r="1351" spans="1:1">
      <c r="A1351" s="72"/>
    </row>
    <row r="1352" spans="1:1">
      <c r="A1352" s="72"/>
    </row>
    <row r="1353" spans="1:1">
      <c r="A1353" s="72"/>
    </row>
    <row r="1354" spans="1:1">
      <c r="A1354" s="72"/>
    </row>
    <row r="1355" spans="1:1">
      <c r="A1355" s="72"/>
    </row>
    <row r="1356" spans="1:1">
      <c r="A1356" s="72"/>
    </row>
    <row r="1357" spans="1:1">
      <c r="A1357" s="72"/>
    </row>
    <row r="1358" spans="1:1">
      <c r="A1358" s="72"/>
    </row>
    <row r="1359" spans="1:1">
      <c r="A1359" s="72"/>
    </row>
    <row r="1360" spans="1:1">
      <c r="A1360" s="72"/>
    </row>
    <row r="1361" spans="1:1">
      <c r="A1361" s="72"/>
    </row>
    <row r="1362" spans="1:1">
      <c r="A1362" s="72"/>
    </row>
    <row r="1363" spans="1:1">
      <c r="A1363" s="72"/>
    </row>
    <row r="1364" spans="1:1">
      <c r="A1364" s="72"/>
    </row>
    <row r="1365" spans="1:1">
      <c r="A1365" s="72"/>
    </row>
    <row r="1366" spans="1:1">
      <c r="A1366" s="72"/>
    </row>
    <row r="1367" spans="1:1">
      <c r="A1367" s="72"/>
    </row>
    <row r="1368" spans="1:1">
      <c r="A1368" s="72"/>
    </row>
    <row r="1369" spans="1:1">
      <c r="A1369" s="72"/>
    </row>
    <row r="1370" spans="1:1">
      <c r="A1370" s="72"/>
    </row>
    <row r="1371" spans="1:1">
      <c r="A1371" s="72"/>
    </row>
    <row r="1372" spans="1:1">
      <c r="A1372" s="72"/>
    </row>
    <row r="1373" spans="1:1">
      <c r="A1373" s="72"/>
    </row>
    <row r="1374" spans="1:1">
      <c r="A1374" s="72"/>
    </row>
    <row r="1375" spans="1:1">
      <c r="A1375" s="72"/>
    </row>
    <row r="1376" spans="1:1">
      <c r="A1376" s="72"/>
    </row>
    <row r="1377" spans="1:1">
      <c r="A1377" s="72"/>
    </row>
    <row r="1378" spans="1:1">
      <c r="A1378" s="72"/>
    </row>
    <row r="1379" spans="1:1">
      <c r="A1379" s="72"/>
    </row>
    <row r="1380" spans="1:1">
      <c r="A1380" s="72"/>
    </row>
    <row r="1381" spans="1:1">
      <c r="A1381" s="72"/>
    </row>
    <row r="1382" spans="1:1">
      <c r="A1382" s="72"/>
    </row>
    <row r="1383" spans="1:1">
      <c r="A1383" s="72"/>
    </row>
    <row r="1384" spans="1:1">
      <c r="A1384" s="72"/>
    </row>
    <row r="1385" spans="1:1">
      <c r="A1385" s="72"/>
    </row>
    <row r="1386" spans="1:1">
      <c r="A1386" s="72"/>
    </row>
    <row r="1387" spans="1:1">
      <c r="A1387" s="72"/>
    </row>
    <row r="1388" spans="1:1">
      <c r="A1388" s="72"/>
    </row>
    <row r="1389" spans="1:1">
      <c r="A1389" s="72"/>
    </row>
    <row r="1390" spans="1:1">
      <c r="A1390" s="72"/>
    </row>
    <row r="1391" spans="1:1">
      <c r="A1391" s="72"/>
    </row>
    <row r="1392" spans="1:1">
      <c r="A1392" s="72"/>
    </row>
    <row r="1393" spans="1:1">
      <c r="A1393" s="72"/>
    </row>
    <row r="1394" spans="1:1">
      <c r="A1394" s="72"/>
    </row>
    <row r="1395" spans="1:1">
      <c r="A1395" s="72"/>
    </row>
    <row r="1396" spans="1:1">
      <c r="A1396" s="72"/>
    </row>
    <row r="1397" spans="1:1">
      <c r="A1397" s="72"/>
    </row>
    <row r="1398" spans="1:1">
      <c r="A1398" s="72"/>
    </row>
    <row r="1399" spans="1:1">
      <c r="A1399" s="72"/>
    </row>
    <row r="1400" spans="1:1">
      <c r="A1400" s="72"/>
    </row>
    <row r="1401" spans="1:1">
      <c r="A1401" s="72"/>
    </row>
    <row r="1402" spans="1:1">
      <c r="A1402" s="72"/>
    </row>
    <row r="1403" spans="1:1">
      <c r="A1403" s="72"/>
    </row>
    <row r="1404" spans="1:1">
      <c r="A1404" s="72"/>
    </row>
    <row r="1405" spans="1:1">
      <c r="A1405" s="72"/>
    </row>
    <row r="1406" spans="1:1">
      <c r="A1406" s="72"/>
    </row>
    <row r="1407" spans="1:1">
      <c r="A1407" s="72"/>
    </row>
    <row r="1408" spans="1:1">
      <c r="A1408" s="72"/>
    </row>
    <row r="1409" spans="1:1">
      <c r="A1409" s="72"/>
    </row>
    <row r="1410" spans="1:1">
      <c r="A1410" s="72"/>
    </row>
    <row r="1411" spans="1:1">
      <c r="A1411" s="72"/>
    </row>
    <row r="1412" spans="1:1">
      <c r="A1412" s="72"/>
    </row>
    <row r="1413" spans="1:1">
      <c r="A1413" s="72"/>
    </row>
    <row r="1414" spans="1:1">
      <c r="A1414" s="72"/>
    </row>
    <row r="1415" spans="1:1">
      <c r="A1415" s="72"/>
    </row>
    <row r="1416" spans="1:1">
      <c r="A1416" s="72"/>
    </row>
    <row r="1417" spans="1:1">
      <c r="A1417" s="72"/>
    </row>
    <row r="1418" spans="1:1">
      <c r="A1418" s="72"/>
    </row>
    <row r="1419" spans="1:1">
      <c r="A1419" s="72"/>
    </row>
    <row r="1420" spans="1:1">
      <c r="A1420" s="72"/>
    </row>
    <row r="1421" spans="1:1">
      <c r="A1421" s="72"/>
    </row>
    <row r="1422" spans="1:1">
      <c r="A1422" s="72"/>
    </row>
    <row r="1423" spans="1:1">
      <c r="A1423" s="72"/>
    </row>
    <row r="1424" spans="1:1">
      <c r="A1424" s="72"/>
    </row>
    <row r="1425" spans="1:1">
      <c r="A1425" s="72"/>
    </row>
    <row r="1426" spans="1:1">
      <c r="A1426" s="72"/>
    </row>
    <row r="1427" spans="1:1">
      <c r="A1427" s="72"/>
    </row>
    <row r="1428" spans="1:1">
      <c r="A1428" s="72"/>
    </row>
    <row r="1429" spans="1:1">
      <c r="A1429" s="72"/>
    </row>
    <row r="1430" spans="1:1">
      <c r="A1430" s="72"/>
    </row>
    <row r="1431" spans="1:1">
      <c r="A1431" s="72"/>
    </row>
    <row r="1432" spans="1:1">
      <c r="A1432" s="72"/>
    </row>
    <row r="1433" spans="1:1">
      <c r="A1433" s="72"/>
    </row>
    <row r="1434" spans="1:1">
      <c r="A1434" s="72"/>
    </row>
    <row r="1435" spans="1:1">
      <c r="A1435" s="72"/>
    </row>
    <row r="1436" spans="1:1">
      <c r="A1436" s="72"/>
    </row>
    <row r="1437" spans="1:1">
      <c r="A1437" s="72"/>
    </row>
    <row r="1438" spans="1:1">
      <c r="A1438" s="72"/>
    </row>
    <row r="1439" spans="1:1">
      <c r="A1439" s="72"/>
    </row>
    <row r="1440" spans="1:1">
      <c r="A1440" s="72"/>
    </row>
    <row r="1441" spans="1:1">
      <c r="A1441" s="72"/>
    </row>
    <row r="1442" spans="1:1">
      <c r="A1442" s="72"/>
    </row>
    <row r="1443" spans="1:1">
      <c r="A1443" s="72"/>
    </row>
    <row r="1444" spans="1:1">
      <c r="A1444" s="72"/>
    </row>
    <row r="1445" spans="1:1">
      <c r="A1445" s="72"/>
    </row>
    <row r="1446" spans="1:1">
      <c r="A1446" s="72"/>
    </row>
    <row r="1447" spans="1:1">
      <c r="A1447" s="72"/>
    </row>
    <row r="1448" spans="1:1">
      <c r="A1448" s="72"/>
    </row>
    <row r="1449" spans="1:1">
      <c r="A1449" s="72"/>
    </row>
    <row r="1450" spans="1:1">
      <c r="A1450" s="72"/>
    </row>
    <row r="1451" spans="1:1">
      <c r="A1451" s="72"/>
    </row>
    <row r="1452" spans="1:1">
      <c r="A1452" s="72"/>
    </row>
    <row r="1453" spans="1:1">
      <c r="A1453" s="72"/>
    </row>
    <row r="1454" spans="1:1">
      <c r="A1454" s="72"/>
    </row>
    <row r="1455" spans="1:1">
      <c r="A1455" s="72"/>
    </row>
    <row r="1456" spans="1:1">
      <c r="A1456" s="72"/>
    </row>
    <row r="1457" spans="1:1">
      <c r="A1457" s="72"/>
    </row>
    <row r="1458" spans="1:1">
      <c r="A1458" s="72"/>
    </row>
    <row r="1459" spans="1:1">
      <c r="A1459" s="72"/>
    </row>
    <row r="1460" spans="1:1">
      <c r="A1460" s="72"/>
    </row>
    <row r="1461" spans="1:1">
      <c r="A1461" s="72"/>
    </row>
    <row r="1462" spans="1:1">
      <c r="A1462" s="72"/>
    </row>
    <row r="1463" spans="1:1">
      <c r="A1463" s="72"/>
    </row>
    <row r="1464" spans="1:1">
      <c r="A1464" s="72"/>
    </row>
    <row r="1465" spans="1:1">
      <c r="A1465" s="72"/>
    </row>
    <row r="1466" spans="1:1">
      <c r="A1466" s="72"/>
    </row>
    <row r="1467" spans="1:1">
      <c r="A1467" s="72"/>
    </row>
    <row r="1468" spans="1:1">
      <c r="A1468" s="72"/>
    </row>
    <row r="1469" spans="1:1">
      <c r="A1469" s="72"/>
    </row>
    <row r="1470" spans="1:1">
      <c r="A1470" s="72"/>
    </row>
    <row r="1471" spans="1:1">
      <c r="A1471" s="72"/>
    </row>
    <row r="1472" spans="1:1">
      <c r="A1472" s="72"/>
    </row>
    <row r="1473" spans="1:1">
      <c r="A1473" s="72"/>
    </row>
    <row r="1474" spans="1:1">
      <c r="A1474" s="72"/>
    </row>
    <row r="1475" spans="1:1">
      <c r="A1475" s="72"/>
    </row>
    <row r="1476" spans="1:1">
      <c r="A1476" s="72"/>
    </row>
    <row r="1477" spans="1:1">
      <c r="A1477" s="72"/>
    </row>
    <row r="1478" spans="1:1">
      <c r="A1478" s="72"/>
    </row>
    <row r="1479" spans="1:1">
      <c r="A1479" s="72"/>
    </row>
    <row r="1480" spans="1:1">
      <c r="A1480" s="72"/>
    </row>
    <row r="1481" spans="1:1">
      <c r="A1481" s="72"/>
    </row>
    <row r="1482" spans="1:1">
      <c r="A1482" s="72"/>
    </row>
    <row r="1483" spans="1:1">
      <c r="A1483" s="72"/>
    </row>
    <row r="1484" spans="1:1">
      <c r="A1484" s="72"/>
    </row>
    <row r="1485" spans="1:1">
      <c r="A1485" s="72"/>
    </row>
    <row r="1486" spans="1:1">
      <c r="A1486" s="72"/>
    </row>
    <row r="1487" spans="1:1">
      <c r="A1487" s="72"/>
    </row>
    <row r="1488" spans="1:1">
      <c r="A1488" s="72"/>
    </row>
    <row r="1489" spans="1:1">
      <c r="A1489" s="72"/>
    </row>
    <row r="1490" spans="1:1">
      <c r="A1490" s="72"/>
    </row>
    <row r="1491" spans="1:1">
      <c r="A1491" s="72"/>
    </row>
    <row r="1492" spans="1:1">
      <c r="A1492" s="72"/>
    </row>
    <row r="1493" spans="1:1">
      <c r="A1493" s="72"/>
    </row>
    <row r="1494" spans="1:1">
      <c r="A1494" s="72"/>
    </row>
    <row r="1495" spans="1:1">
      <c r="A1495" s="72"/>
    </row>
    <row r="1496" spans="1:1">
      <c r="A1496" s="72"/>
    </row>
    <row r="1497" spans="1:1">
      <c r="A1497" s="72"/>
    </row>
    <row r="1498" spans="1:1">
      <c r="A1498" s="72"/>
    </row>
    <row r="1499" spans="1:1">
      <c r="A1499" s="72"/>
    </row>
    <row r="1500" spans="1:1">
      <c r="A1500" s="72"/>
    </row>
    <row r="1501" spans="1:1">
      <c r="A1501" s="72"/>
    </row>
    <row r="1502" spans="1:1">
      <c r="A1502" s="72"/>
    </row>
    <row r="1503" spans="1:1">
      <c r="A1503" s="72"/>
    </row>
    <row r="1504" spans="1:1">
      <c r="A1504" s="72"/>
    </row>
    <row r="1505" spans="1:1">
      <c r="A1505" s="72"/>
    </row>
    <row r="1506" spans="1:1">
      <c r="A1506" s="72"/>
    </row>
    <row r="1507" spans="1:1">
      <c r="A1507" s="72"/>
    </row>
    <row r="1508" spans="1:1">
      <c r="A1508" s="72"/>
    </row>
    <row r="1509" spans="1:1">
      <c r="A1509" s="72"/>
    </row>
    <row r="1510" spans="1:1">
      <c r="A1510" s="72"/>
    </row>
    <row r="1511" spans="1:1">
      <c r="A1511" s="72"/>
    </row>
    <row r="1512" spans="1:1">
      <c r="A1512" s="72"/>
    </row>
    <row r="1513" spans="1:1">
      <c r="A1513" s="72"/>
    </row>
    <row r="1514" spans="1:1">
      <c r="A1514" s="72"/>
    </row>
    <row r="1515" spans="1:1">
      <c r="A1515" s="72"/>
    </row>
    <row r="1516" spans="1:1">
      <c r="A1516" s="72"/>
    </row>
    <row r="1517" spans="1:1">
      <c r="A1517" s="72"/>
    </row>
    <row r="1518" spans="1:1">
      <c r="A1518" s="72"/>
    </row>
  </sheetData>
  <mergeCells count="13">
    <mergeCell ref="E74:F74"/>
    <mergeCell ref="E32:F32"/>
    <mergeCell ref="B4:D4"/>
    <mergeCell ref="H4:J4"/>
    <mergeCell ref="B32:D32"/>
    <mergeCell ref="H32:J32"/>
    <mergeCell ref="B74:D74"/>
    <mergeCell ref="H74:J74"/>
    <mergeCell ref="A1:J1"/>
    <mergeCell ref="A2:J3"/>
    <mergeCell ref="A30:J31"/>
    <mergeCell ref="A72:J73"/>
    <mergeCell ref="E4:F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4.4"/>
  <cols>
    <col min="3" max="3" width="38.33203125" customWidth="1"/>
    <col min="4" max="6" width="10.109375" bestFit="1" customWidth="1"/>
    <col min="7" max="7" width="11.109375" customWidth="1"/>
    <col min="8" max="8" width="10.44140625" bestFit="1" customWidth="1"/>
    <col min="9" max="9" width="10.33203125" customWidth="1"/>
    <col min="10" max="13" width="9.5546875" bestFit="1" customWidth="1"/>
    <col min="14" max="14" width="13.5546875" customWidth="1"/>
    <col min="15" max="15" width="12.109375" customWidth="1"/>
    <col min="16" max="16" width="13.44140625" customWidth="1"/>
    <col min="18" max="18" width="11" customWidth="1"/>
  </cols>
  <sheetData>
    <row r="1" spans="3:14" ht="15" thickBot="1"/>
    <row r="2" spans="3:14" ht="19.8">
      <c r="C2" s="300" t="s">
        <v>41</v>
      </c>
      <c r="D2" s="300"/>
      <c r="E2" s="300"/>
      <c r="F2" s="300"/>
      <c r="G2" s="300"/>
      <c r="H2" s="300"/>
      <c r="I2" s="300"/>
      <c r="J2" s="300"/>
      <c r="K2" s="300"/>
      <c r="L2" s="301"/>
      <c r="M2" s="64"/>
    </row>
    <row r="3" spans="3:14" ht="19.8">
      <c r="C3" s="302" t="s">
        <v>124</v>
      </c>
      <c r="D3" s="302"/>
      <c r="E3" s="302"/>
      <c r="F3" s="302"/>
      <c r="G3" s="302"/>
      <c r="H3" s="302"/>
      <c r="I3" s="302"/>
      <c r="J3" s="302"/>
      <c r="K3" s="302"/>
      <c r="L3" s="303"/>
      <c r="M3" s="65"/>
    </row>
    <row r="4" spans="3:14" ht="16.8">
      <c r="C4" s="42"/>
      <c r="D4" s="298" t="s">
        <v>125</v>
      </c>
      <c r="E4" s="298"/>
      <c r="F4" s="298"/>
      <c r="G4" s="43" t="s">
        <v>3</v>
      </c>
      <c r="H4" s="43"/>
      <c r="I4" s="44" t="s">
        <v>4</v>
      </c>
      <c r="J4" s="298" t="s">
        <v>43</v>
      </c>
      <c r="K4" s="298"/>
      <c r="L4" s="299"/>
      <c r="M4" s="42"/>
    </row>
    <row r="5" spans="3:14" ht="16.8">
      <c r="C5" s="45"/>
      <c r="D5" s="46">
        <v>42278</v>
      </c>
      <c r="E5" s="46">
        <v>42614</v>
      </c>
      <c r="F5" s="46">
        <v>42644</v>
      </c>
      <c r="G5" s="47" t="s">
        <v>6</v>
      </c>
      <c r="H5" s="47" t="s">
        <v>7</v>
      </c>
      <c r="I5" s="47" t="s">
        <v>6</v>
      </c>
      <c r="J5" s="46">
        <v>42583</v>
      </c>
      <c r="K5" s="46">
        <v>42614</v>
      </c>
      <c r="L5" s="46">
        <v>42644</v>
      </c>
      <c r="M5" s="46">
        <v>42675</v>
      </c>
    </row>
    <row r="6" spans="3:14" ht="15">
      <c r="C6" s="52" t="s">
        <v>76</v>
      </c>
      <c r="D6" s="235">
        <v>25821.546940368586</v>
      </c>
      <c r="E6" s="235">
        <v>23832.422585469685</v>
      </c>
      <c r="F6" s="235">
        <v>27913.136372404639</v>
      </c>
      <c r="G6" s="235">
        <v>4080.7137869349535</v>
      </c>
      <c r="H6" s="235">
        <v>2091.589432036053</v>
      </c>
      <c r="I6" s="57">
        <v>17.122530335723869</v>
      </c>
      <c r="J6" s="57">
        <v>64.070730799620321</v>
      </c>
      <c r="K6" s="57">
        <v>57.858886119128648</v>
      </c>
      <c r="L6" s="57">
        <v>8.1001709032627023</v>
      </c>
      <c r="M6" s="57"/>
      <c r="N6" s="53"/>
    </row>
    <row r="7" spans="3:14" ht="15">
      <c r="C7" s="17" t="s">
        <v>77</v>
      </c>
      <c r="D7" s="235">
        <v>25582.971340108586</v>
      </c>
      <c r="E7" s="235">
        <v>23032.798630259684</v>
      </c>
      <c r="F7" s="235">
        <v>27154.23189275464</v>
      </c>
      <c r="G7" s="235">
        <v>4121.4332624949566</v>
      </c>
      <c r="H7" s="235">
        <v>1571.2605526460538</v>
      </c>
      <c r="I7" s="57">
        <v>17.893758064989818</v>
      </c>
      <c r="J7" s="57">
        <v>62.567081531105153</v>
      </c>
      <c r="K7" s="57">
        <v>53.497542480803908</v>
      </c>
      <c r="L7" s="57">
        <v>6.1418219633567572</v>
      </c>
      <c r="M7" s="57"/>
      <c r="N7" s="53"/>
    </row>
    <row r="8" spans="3:14" ht="15">
      <c r="C8" s="20" t="s">
        <v>78</v>
      </c>
      <c r="D8" s="54">
        <v>13248.663775730001</v>
      </c>
      <c r="E8" s="54">
        <v>6878.8990678699993</v>
      </c>
      <c r="F8" s="54">
        <v>11608.962462119998</v>
      </c>
      <c r="G8" s="54">
        <v>4730.063394249999</v>
      </c>
      <c r="H8" s="54">
        <v>-1639.7013136100031</v>
      </c>
      <c r="I8" s="54">
        <v>68.761924656566137</v>
      </c>
      <c r="J8" s="54">
        <v>117.88148955447309</v>
      </c>
      <c r="K8" s="54">
        <v>121.86719569554383</v>
      </c>
      <c r="L8" s="54">
        <v>-12.376352373087947</v>
      </c>
      <c r="M8" s="54"/>
      <c r="N8" s="53"/>
    </row>
    <row r="9" spans="3:14" ht="15">
      <c r="C9" s="20" t="s">
        <v>79</v>
      </c>
      <c r="D9" s="54">
        <v>9310.4095732800015</v>
      </c>
      <c r="E9" s="54">
        <v>13864.28836407</v>
      </c>
      <c r="F9" s="54">
        <v>13342.777335329998</v>
      </c>
      <c r="G9" s="54">
        <v>-521.51102874000208</v>
      </c>
      <c r="H9" s="54">
        <v>4032.3677620499966</v>
      </c>
      <c r="I9" s="54">
        <v>-3.7615419922419102</v>
      </c>
      <c r="J9" s="54">
        <v>20.446201148967727</v>
      </c>
      <c r="K9" s="54">
        <v>44.276395459913367</v>
      </c>
      <c r="L9" s="54">
        <v>43.310315516328217</v>
      </c>
      <c r="M9" s="54"/>
      <c r="N9" s="53"/>
    </row>
    <row r="10" spans="3:14" ht="15">
      <c r="C10" s="20" t="s">
        <v>80</v>
      </c>
      <c r="D10" s="54">
        <v>1850.8695000485827</v>
      </c>
      <c r="E10" s="54">
        <v>264.91599482968348</v>
      </c>
      <c r="F10" s="54">
        <v>229.92258075464349</v>
      </c>
      <c r="G10" s="54">
        <v>-34.993414075039993</v>
      </c>
      <c r="H10" s="54">
        <v>-1620.9469192939391</v>
      </c>
      <c r="I10" s="54">
        <v>-13.209249255613095</v>
      </c>
      <c r="J10" s="54">
        <v>-84.885973108567953</v>
      </c>
      <c r="K10" s="54">
        <v>-86.26236463829089</v>
      </c>
      <c r="L10" s="54">
        <v>-87.577590924232723</v>
      </c>
      <c r="M10" s="54"/>
      <c r="N10" s="53"/>
    </row>
    <row r="11" spans="3:14" ht="15">
      <c r="C11" s="20" t="s">
        <v>81</v>
      </c>
      <c r="D11" s="54">
        <v>1173.02849105</v>
      </c>
      <c r="E11" s="54">
        <v>2024.6952034899998</v>
      </c>
      <c r="F11" s="54">
        <v>1972.5695145500001</v>
      </c>
      <c r="G11" s="54">
        <v>-52.125688939999691</v>
      </c>
      <c r="H11" s="54">
        <v>799.54102350000016</v>
      </c>
      <c r="I11" s="54">
        <v>-2.5744956006291613</v>
      </c>
      <c r="J11" s="54">
        <v>719.75213124583172</v>
      </c>
      <c r="K11" s="54">
        <v>451.78791361693067</v>
      </c>
      <c r="L11" s="54">
        <v>68.160409538247109</v>
      </c>
      <c r="M11" s="54"/>
      <c r="N11" s="53"/>
    </row>
    <row r="12" spans="3:14" ht="15">
      <c r="C12" s="17" t="s">
        <v>82</v>
      </c>
      <c r="D12" s="235">
        <v>238.57560025999999</v>
      </c>
      <c r="E12" s="235">
        <v>799.62395521000008</v>
      </c>
      <c r="F12" s="235">
        <v>758.90447964999998</v>
      </c>
      <c r="G12" s="235">
        <v>-40.719475560000092</v>
      </c>
      <c r="H12" s="235">
        <v>520.32887939</v>
      </c>
      <c r="I12" s="57">
        <v>-5.0923281243251646</v>
      </c>
      <c r="J12" s="57">
        <v>325.96617521621721</v>
      </c>
      <c r="K12" s="57">
        <v>769.39486660773923</v>
      </c>
      <c r="L12" s="57">
        <v>218.09811180311186</v>
      </c>
      <c r="M12" s="57"/>
      <c r="N12" s="53"/>
    </row>
    <row r="13" spans="3:14" ht="15">
      <c r="C13" s="20" t="s">
        <v>83</v>
      </c>
      <c r="D13" s="236">
        <v>197.44736212999999</v>
      </c>
      <c r="E13" s="236">
        <v>757.85883363000005</v>
      </c>
      <c r="F13" s="236">
        <v>486.55187984999998</v>
      </c>
      <c r="G13" s="236">
        <v>-271.30695378000007</v>
      </c>
      <c r="H13" s="236">
        <v>289.10451771999999</v>
      </c>
      <c r="I13" s="237">
        <v>-35.799141177848547</v>
      </c>
      <c r="J13" s="237">
        <v>81.641136542667908</v>
      </c>
      <c r="K13" s="237">
        <v>1390.8359245799641</v>
      </c>
      <c r="L13" s="237">
        <v>146.42105855516704</v>
      </c>
      <c r="M13" s="237"/>
      <c r="N13" s="53"/>
    </row>
    <row r="14" spans="3:14" ht="15">
      <c r="C14" s="20" t="s">
        <v>84</v>
      </c>
      <c r="D14" s="236">
        <v>0</v>
      </c>
      <c r="E14" s="236">
        <v>0</v>
      </c>
      <c r="F14" s="236">
        <v>230.70411918000002</v>
      </c>
      <c r="G14" s="236">
        <v>230.70411918000002</v>
      </c>
      <c r="H14" s="236">
        <v>230.70411918000002</v>
      </c>
      <c r="I14" s="237">
        <v>0</v>
      </c>
      <c r="J14" s="237">
        <v>0</v>
      </c>
      <c r="K14" s="237">
        <v>0</v>
      </c>
      <c r="L14" s="237">
        <v>0</v>
      </c>
      <c r="M14" s="237"/>
      <c r="N14" s="53"/>
    </row>
    <row r="15" spans="3:14" ht="15">
      <c r="C15" s="20" t="s">
        <v>85</v>
      </c>
      <c r="D15" s="236">
        <v>41.12823813</v>
      </c>
      <c r="E15" s="236">
        <v>41.765121579999999</v>
      </c>
      <c r="F15" s="236">
        <v>41.648480619999994</v>
      </c>
      <c r="G15" s="236">
        <v>-0.11664096000000512</v>
      </c>
      <c r="H15" s="236">
        <v>0.52024248999999401</v>
      </c>
      <c r="I15" s="237">
        <v>-0.27927839208269128</v>
      </c>
      <c r="J15" s="237">
        <v>-0.12522144554844655</v>
      </c>
      <c r="K15" s="237">
        <v>1.5187989694396509</v>
      </c>
      <c r="L15" s="237">
        <v>1.2649277325121195</v>
      </c>
      <c r="M15" s="237"/>
      <c r="N15" s="53"/>
    </row>
    <row r="16" spans="3:14" ht="15">
      <c r="C16" s="35"/>
      <c r="D16" s="235"/>
      <c r="E16" s="235"/>
      <c r="F16" s="235"/>
      <c r="G16" s="235"/>
      <c r="H16" s="235"/>
      <c r="I16" s="57"/>
      <c r="J16" s="57"/>
      <c r="K16" s="57"/>
      <c r="L16" s="57"/>
      <c r="M16" s="57"/>
      <c r="N16" s="53"/>
    </row>
    <row r="17" spans="3:14" ht="15">
      <c r="C17" s="17" t="s">
        <v>86</v>
      </c>
      <c r="D17" s="235">
        <v>25821.623594718581</v>
      </c>
      <c r="E17" s="235">
        <v>23832.422585809683</v>
      </c>
      <c r="F17" s="235">
        <v>27913.085311844632</v>
      </c>
      <c r="G17" s="235">
        <v>4080.6627260349487</v>
      </c>
      <c r="H17" s="235">
        <v>2091.4617171260506</v>
      </c>
      <c r="I17" s="57">
        <v>17.122316085753951</v>
      </c>
      <c r="J17" s="57">
        <v>64.080962355121798</v>
      </c>
      <c r="K17" s="57">
        <v>57.858084619521655</v>
      </c>
      <c r="L17" s="57">
        <v>8.0996522525168526</v>
      </c>
      <c r="M17" s="57"/>
      <c r="N17" s="53"/>
    </row>
    <row r="18" spans="3:14" ht="15">
      <c r="C18" s="17" t="s">
        <v>87</v>
      </c>
      <c r="D18" s="235">
        <v>6454.4573465100002</v>
      </c>
      <c r="E18" s="235">
        <v>7021.4911046800007</v>
      </c>
      <c r="F18" s="235">
        <v>6813.6974317599997</v>
      </c>
      <c r="G18" s="235">
        <v>-207.79367292000097</v>
      </c>
      <c r="H18" s="235">
        <v>359.24008524999954</v>
      </c>
      <c r="I18" s="57">
        <v>-2.9593952313277341</v>
      </c>
      <c r="J18" s="57">
        <v>2.8121558623242717</v>
      </c>
      <c r="K18" s="57">
        <v>19.956472063335543</v>
      </c>
      <c r="L18" s="57">
        <v>5.5657674373546646</v>
      </c>
      <c r="M18" s="57"/>
      <c r="N18" s="53"/>
    </row>
    <row r="19" spans="3:14" ht="15">
      <c r="C19" s="20" t="s">
        <v>88</v>
      </c>
      <c r="D19" s="236">
        <v>4111.6364368599998</v>
      </c>
      <c r="E19" s="236">
        <v>3959.9944410399999</v>
      </c>
      <c r="F19" s="236">
        <v>4002.5068606999998</v>
      </c>
      <c r="G19" s="236">
        <v>42.512419659999978</v>
      </c>
      <c r="H19" s="236">
        <v>-109.12957615999994</v>
      </c>
      <c r="I19" s="237">
        <v>1.0735474580321656</v>
      </c>
      <c r="J19" s="237">
        <v>-3.238196260752308</v>
      </c>
      <c r="K19" s="237">
        <v>-4.2995961509409275</v>
      </c>
      <c r="L19" s="237">
        <v>-2.6541640496634158</v>
      </c>
      <c r="M19" s="237"/>
      <c r="N19" s="53"/>
    </row>
    <row r="20" spans="3:14" ht="15">
      <c r="C20" s="20" t="s">
        <v>89</v>
      </c>
      <c r="D20" s="236">
        <v>2342.8209096500009</v>
      </c>
      <c r="E20" s="236">
        <v>3061.4966636400009</v>
      </c>
      <c r="F20" s="236">
        <v>2811.1905710600004</v>
      </c>
      <c r="G20" s="236">
        <v>-250.3060925800005</v>
      </c>
      <c r="H20" s="236">
        <v>468.36966140999948</v>
      </c>
      <c r="I20" s="237">
        <v>-8.17593876723015</v>
      </c>
      <c r="J20" s="237">
        <v>13.979414634894056</v>
      </c>
      <c r="K20" s="237">
        <v>78.465261652828701</v>
      </c>
      <c r="L20" s="237">
        <v>19.991697166471432</v>
      </c>
      <c r="M20" s="237"/>
      <c r="N20" s="53"/>
    </row>
    <row r="21" spans="3:14" ht="15">
      <c r="C21" s="17" t="s">
        <v>90</v>
      </c>
      <c r="D21" s="235">
        <v>17415.780340860001</v>
      </c>
      <c r="E21" s="235">
        <v>13322.46829026</v>
      </c>
      <c r="F21" s="235">
        <v>13106.49580135</v>
      </c>
      <c r="G21" s="235">
        <v>-215.97248890999981</v>
      </c>
      <c r="H21" s="235">
        <v>-4309.2845395100012</v>
      </c>
      <c r="I21" s="57">
        <v>-1.6211146778851513</v>
      </c>
      <c r="J21" s="57">
        <v>79.357433651224241</v>
      </c>
      <c r="K21" s="57">
        <v>83.631092964961766</v>
      </c>
      <c r="L21" s="57">
        <v>-24.743562764166136</v>
      </c>
      <c r="M21" s="57"/>
      <c r="N21" s="53"/>
    </row>
    <row r="22" spans="3:14" ht="15">
      <c r="C22" s="20" t="s">
        <v>91</v>
      </c>
      <c r="D22" s="236">
        <v>12000.27114809</v>
      </c>
      <c r="E22" s="236">
        <v>5619.0553453800003</v>
      </c>
      <c r="F22" s="236">
        <v>5495.3206032400003</v>
      </c>
      <c r="G22" s="236">
        <v>-123.73474213999998</v>
      </c>
      <c r="H22" s="236">
        <v>-6504.9505448499995</v>
      </c>
      <c r="I22" s="237">
        <v>-2.202055942405603</v>
      </c>
      <c r="J22" s="237">
        <v>124.33050833202077</v>
      </c>
      <c r="K22" s="237">
        <v>208.55469913067842</v>
      </c>
      <c r="L22" s="237">
        <v>-54.206696370234496</v>
      </c>
      <c r="M22" s="237"/>
      <c r="N22" s="53"/>
    </row>
    <row r="23" spans="3:14" ht="15">
      <c r="C23" s="31" t="s">
        <v>92</v>
      </c>
      <c r="D23" s="236">
        <v>5415.5091927700005</v>
      </c>
      <c r="E23" s="236">
        <v>7703.4129448800004</v>
      </c>
      <c r="F23" s="236">
        <v>7611.1751981100006</v>
      </c>
      <c r="G23" s="236">
        <v>-92.237746769999831</v>
      </c>
      <c r="H23" s="236">
        <v>2195.6660053400001</v>
      </c>
      <c r="I23" s="237">
        <v>-1.1973620969041361</v>
      </c>
      <c r="J23" s="237">
        <v>58.138213572393724</v>
      </c>
      <c r="K23" s="237">
        <v>41.765069430407642</v>
      </c>
      <c r="L23" s="237">
        <v>40.544036159542188</v>
      </c>
      <c r="M23" s="237"/>
      <c r="N23" s="53"/>
    </row>
    <row r="24" spans="3:14">
      <c r="C24" s="19" t="s">
        <v>93</v>
      </c>
      <c r="D24" s="236">
        <v>2744.0805514850795</v>
      </c>
      <c r="E24" s="236">
        <v>2754.7668222395901</v>
      </c>
      <c r="F24" s="236">
        <v>2953.0278757655578</v>
      </c>
      <c r="G24" s="236">
        <v>198.26105352596778</v>
      </c>
      <c r="H24" s="236">
        <v>208.94732428047837</v>
      </c>
      <c r="I24" s="237">
        <v>7.1970176178027323</v>
      </c>
      <c r="J24" s="237">
        <v>5.2903721822372001</v>
      </c>
      <c r="K24" s="237">
        <v>-9.1318658361769375E-2</v>
      </c>
      <c r="L24" s="237">
        <v>7.6144748800248365</v>
      </c>
      <c r="M24" s="237"/>
      <c r="N24" s="53"/>
    </row>
    <row r="25" spans="3:14">
      <c r="C25" s="19" t="s">
        <v>94</v>
      </c>
      <c r="D25" s="236">
        <v>5.4145244899968041</v>
      </c>
      <c r="E25" s="236">
        <v>4263.7622437</v>
      </c>
      <c r="F25" s="236">
        <v>8867.1508355699862</v>
      </c>
      <c r="G25" s="236">
        <v>4603.3885918699862</v>
      </c>
      <c r="H25" s="236">
        <v>8861.7363110799888</v>
      </c>
      <c r="I25" s="237">
        <v>107.96541478530628</v>
      </c>
      <c r="J25" s="237">
        <v>-725020.18036974536</v>
      </c>
      <c r="K25" s="237">
        <v>168891.05248267495</v>
      </c>
      <c r="L25" s="237">
        <v>163666.01217617208</v>
      </c>
      <c r="M25" s="237"/>
      <c r="N25" s="53"/>
    </row>
    <row r="26" spans="3:14" ht="15">
      <c r="C26" s="29" t="s">
        <v>95</v>
      </c>
      <c r="D26" s="238">
        <v>-798.10916862649697</v>
      </c>
      <c r="E26" s="238">
        <v>-3530.0658750699063</v>
      </c>
      <c r="F26" s="238">
        <v>-3827.2866326009139</v>
      </c>
      <c r="G26" s="238">
        <v>-297.22075753100762</v>
      </c>
      <c r="H26" s="238">
        <v>-3029.1774639744172</v>
      </c>
      <c r="I26" s="239">
        <v>8.4196943640640054</v>
      </c>
      <c r="J26" s="239">
        <v>-8.7186207135814922</v>
      </c>
      <c r="K26" s="239">
        <v>357.96295004229506</v>
      </c>
      <c r="L26" s="239">
        <v>379.54425071791479</v>
      </c>
      <c r="M26" s="239"/>
      <c r="N26" s="53"/>
    </row>
    <row r="27" spans="3:14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3"/>
    </row>
    <row r="28" spans="3:14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3"/>
    </row>
    <row r="29" spans="3:14" ht="19.8">
      <c r="C29" s="304" t="s">
        <v>96</v>
      </c>
      <c r="D29" s="304"/>
      <c r="E29" s="304"/>
      <c r="F29" s="304"/>
      <c r="G29" s="304"/>
      <c r="H29" s="304"/>
      <c r="I29" s="304"/>
      <c r="J29" s="304"/>
      <c r="K29" s="304"/>
      <c r="L29" s="305"/>
      <c r="M29" s="56"/>
      <c r="N29" s="53"/>
    </row>
    <row r="30" spans="3:14" ht="16.8">
      <c r="C30" s="42"/>
      <c r="D30" s="298" t="s">
        <v>125</v>
      </c>
      <c r="E30" s="298"/>
      <c r="F30" s="298"/>
      <c r="G30" s="43" t="s">
        <v>3</v>
      </c>
      <c r="H30" s="43"/>
      <c r="I30" s="44" t="s">
        <v>4</v>
      </c>
      <c r="J30" s="298" t="s">
        <v>43</v>
      </c>
      <c r="K30" s="298"/>
      <c r="L30" s="299"/>
      <c r="M30" s="56"/>
      <c r="N30" s="53"/>
    </row>
    <row r="31" spans="3:14" ht="16.8">
      <c r="C31" s="45"/>
      <c r="D31" s="46">
        <v>42278</v>
      </c>
      <c r="E31" s="46">
        <v>42614</v>
      </c>
      <c r="F31" s="46">
        <v>42644</v>
      </c>
      <c r="G31" s="47" t="s">
        <v>6</v>
      </c>
      <c r="H31" s="47" t="s">
        <v>7</v>
      </c>
      <c r="I31" s="47" t="s">
        <v>6</v>
      </c>
      <c r="J31" s="46">
        <v>42583</v>
      </c>
      <c r="K31" s="46">
        <v>42614</v>
      </c>
      <c r="L31" s="46">
        <v>42644</v>
      </c>
      <c r="M31" s="46"/>
      <c r="N31" s="53"/>
    </row>
    <row r="32" spans="3:14" ht="15">
      <c r="C32" s="18" t="s">
        <v>76</v>
      </c>
      <c r="D32" s="240">
        <v>107162.30321869376</v>
      </c>
      <c r="E32" s="240">
        <v>116801.75480539229</v>
      </c>
      <c r="F32" s="240">
        <v>116330.14734303184</v>
      </c>
      <c r="G32" s="240">
        <v>-471.60746236045088</v>
      </c>
      <c r="H32" s="240">
        <v>9167.8441243380803</v>
      </c>
      <c r="I32" s="241">
        <v>-0.40376744608521797</v>
      </c>
      <c r="J32" s="241">
        <v>10.155700447150663</v>
      </c>
      <c r="K32" s="241">
        <v>8.1585622268718119</v>
      </c>
      <c r="L32" s="241">
        <v>8.6</v>
      </c>
      <c r="M32" s="241"/>
      <c r="N32" s="53"/>
    </row>
    <row r="33" spans="3:22" ht="15">
      <c r="C33" s="18" t="s">
        <v>77</v>
      </c>
      <c r="D33" s="240">
        <v>9614.4869515392311</v>
      </c>
      <c r="E33" s="240">
        <v>9442.208626034706</v>
      </c>
      <c r="F33" s="240">
        <v>10249.495433724815</v>
      </c>
      <c r="G33" s="240">
        <v>807.28680769010862</v>
      </c>
      <c r="H33" s="240">
        <v>635.00848218558349</v>
      </c>
      <c r="I33" s="241">
        <v>8.5497666876815455</v>
      </c>
      <c r="J33" s="241">
        <v>17.352167745436294</v>
      </c>
      <c r="K33" s="241">
        <v>-7.4491331954505347</v>
      </c>
      <c r="L33" s="241">
        <v>6.6047048104206754</v>
      </c>
      <c r="M33" s="241"/>
      <c r="N33" s="53"/>
    </row>
    <row r="34" spans="3:22" ht="15">
      <c r="C34" s="31" t="s">
        <v>97</v>
      </c>
      <c r="D34" s="242">
        <v>204.28658533000001</v>
      </c>
      <c r="E34" s="242">
        <v>120.56316894000001</v>
      </c>
      <c r="F34" s="242">
        <v>162.39642415737811</v>
      </c>
      <c r="G34" s="242">
        <v>41.833255217378095</v>
      </c>
      <c r="H34" s="242">
        <v>-41.890161172621902</v>
      </c>
      <c r="I34" s="243">
        <v>34.698204754552378</v>
      </c>
      <c r="J34" s="243">
        <v>-37.168018590197924</v>
      </c>
      <c r="K34" s="243">
        <v>-55.237667185865178</v>
      </c>
      <c r="L34" s="243">
        <v>-20.505585868476615</v>
      </c>
      <c r="M34" s="243"/>
      <c r="N34" s="53"/>
    </row>
    <row r="35" spans="3:22" ht="15">
      <c r="C35" s="31" t="s">
        <v>78</v>
      </c>
      <c r="D35" s="242">
        <v>6123.5421871654698</v>
      </c>
      <c r="E35" s="242">
        <v>4959.4339367459324</v>
      </c>
      <c r="F35" s="242">
        <v>5783.2699056982801</v>
      </c>
      <c r="G35" s="242">
        <v>823.83596895234768</v>
      </c>
      <c r="H35" s="242">
        <v>-340.27228146718971</v>
      </c>
      <c r="I35" s="243">
        <v>16.611491945649281</v>
      </c>
      <c r="J35" s="243">
        <v>13.443725574808829</v>
      </c>
      <c r="K35" s="243">
        <v>-25.26258185150969</v>
      </c>
      <c r="L35" s="243">
        <v>-5.5567883925153225</v>
      </c>
      <c r="M35" s="243"/>
      <c r="N35" s="53"/>
    </row>
    <row r="36" spans="3:22" ht="15">
      <c r="C36" s="31" t="s">
        <v>98</v>
      </c>
      <c r="D36" s="242">
        <v>395.27760751000005</v>
      </c>
      <c r="E36" s="242">
        <v>585.20842375999996</v>
      </c>
      <c r="F36" s="242">
        <v>586.21057936</v>
      </c>
      <c r="G36" s="242">
        <v>1.0021556000000373</v>
      </c>
      <c r="H36" s="242">
        <v>190.93297184999994</v>
      </c>
      <c r="I36" s="243">
        <v>0.17124763747608523</v>
      </c>
      <c r="J36" s="243">
        <v>71.86318664045001</v>
      </c>
      <c r="K36" s="243">
        <v>39.281857320714451</v>
      </c>
      <c r="L36" s="243">
        <v>48.303513334022988</v>
      </c>
      <c r="M36" s="243"/>
      <c r="N36" s="53"/>
    </row>
    <row r="37" spans="3:22" ht="15">
      <c r="C37" s="31" t="s">
        <v>99</v>
      </c>
      <c r="D37" s="242">
        <v>2891.3805715337612</v>
      </c>
      <c r="E37" s="242">
        <v>3777.0030965887731</v>
      </c>
      <c r="F37" s="242">
        <v>3717.6185245091551</v>
      </c>
      <c r="G37" s="242">
        <v>-59.38457207961801</v>
      </c>
      <c r="H37" s="242">
        <v>826.23795297539391</v>
      </c>
      <c r="I37" s="243">
        <v>-1.5722669683075348</v>
      </c>
      <c r="J37" s="243">
        <v>21.051572246929322</v>
      </c>
      <c r="K37" s="243">
        <v>31.28863962439608</v>
      </c>
      <c r="L37" s="243">
        <v>28.575897656291851</v>
      </c>
      <c r="M37" s="243"/>
      <c r="N37" s="53"/>
    </row>
    <row r="38" spans="3:22" ht="15">
      <c r="C38" s="18" t="s">
        <v>82</v>
      </c>
      <c r="D38" s="240">
        <v>97547.816267154529</v>
      </c>
      <c r="E38" s="240">
        <v>107359.54617935758</v>
      </c>
      <c r="F38" s="240">
        <v>106080.65190930702</v>
      </c>
      <c r="G38" s="240">
        <v>-1278.8942700505577</v>
      </c>
      <c r="H38" s="240">
        <v>8532.835642152495</v>
      </c>
      <c r="I38" s="241">
        <v>-1.1912254806982925</v>
      </c>
      <c r="J38" s="241">
        <v>9.5734498624776752</v>
      </c>
      <c r="K38" s="241">
        <v>11.341441388092171</v>
      </c>
      <c r="L38" s="241">
        <v>8.7473364024711628</v>
      </c>
      <c r="M38" s="241"/>
      <c r="N38" s="53"/>
    </row>
    <row r="39" spans="3:22" ht="15">
      <c r="C39" s="31" t="s">
        <v>100</v>
      </c>
      <c r="D39" s="242">
        <v>4890.3410665699994</v>
      </c>
      <c r="E39" s="242">
        <v>5943.8566574199995</v>
      </c>
      <c r="F39" s="242">
        <v>5016.5021393852448</v>
      </c>
      <c r="G39" s="242">
        <v>-927.35451803475462</v>
      </c>
      <c r="H39" s="242">
        <v>126.16107281524546</v>
      </c>
      <c r="I39" s="243">
        <v>-15.601899094876284</v>
      </c>
      <c r="J39" s="243">
        <v>3.4563484588201812</v>
      </c>
      <c r="K39" s="243">
        <v>32.122472062092143</v>
      </c>
      <c r="L39" s="243">
        <v>2.5798011038058877</v>
      </c>
      <c r="M39" s="243"/>
      <c r="N39" s="53"/>
    </row>
    <row r="40" spans="3:22" ht="15">
      <c r="C40" s="31" t="s">
        <v>84</v>
      </c>
      <c r="D40" s="242">
        <v>10470.027589739628</v>
      </c>
      <c r="E40" s="242">
        <v>11785.755689912452</v>
      </c>
      <c r="F40" s="242">
        <v>11364.540671142126</v>
      </c>
      <c r="G40" s="242">
        <v>-421.21501877032642</v>
      </c>
      <c r="H40" s="242">
        <v>894.51308140249785</v>
      </c>
      <c r="I40" s="243">
        <v>-3.5739330582836417</v>
      </c>
      <c r="J40" s="243">
        <v>10.256900010150272</v>
      </c>
      <c r="K40" s="243">
        <v>14.570654063635798</v>
      </c>
      <c r="L40" s="243">
        <v>8.5435599260416364</v>
      </c>
      <c r="M40" s="243"/>
      <c r="N40" s="53"/>
    </row>
    <row r="41" spans="3:22" ht="15">
      <c r="C41" s="31" t="s">
        <v>12</v>
      </c>
      <c r="D41" s="242">
        <v>2913.3747722300004</v>
      </c>
      <c r="E41" s="242">
        <v>3325.1155336399997</v>
      </c>
      <c r="F41" s="242">
        <v>3341.8595255300002</v>
      </c>
      <c r="G41" s="242">
        <v>16.743991890000416</v>
      </c>
      <c r="H41" s="242">
        <v>428.48475329999974</v>
      </c>
      <c r="I41" s="243">
        <v>0.50356120623787137</v>
      </c>
      <c r="J41" s="243">
        <v>13.19299726981229</v>
      </c>
      <c r="K41" s="243">
        <v>13.00695228627284</v>
      </c>
      <c r="L41" s="243">
        <v>14.707505446407854</v>
      </c>
      <c r="M41" s="243"/>
      <c r="N41" s="53"/>
    </row>
    <row r="42" spans="3:22" ht="15">
      <c r="C42" s="31" t="s">
        <v>101</v>
      </c>
      <c r="D42" s="242">
        <v>187.49760413000001</v>
      </c>
      <c r="E42" s="242">
        <v>244.18191630999999</v>
      </c>
      <c r="F42" s="242">
        <v>240.07499716999999</v>
      </c>
      <c r="G42" s="242">
        <v>-4.1069191400000022</v>
      </c>
      <c r="H42" s="242">
        <v>52.577393039999976</v>
      </c>
      <c r="I42" s="243">
        <v>-1.6819096197058601</v>
      </c>
      <c r="J42" s="243">
        <v>37.043432396701334</v>
      </c>
      <c r="K42" s="243">
        <v>20.487371700042953</v>
      </c>
      <c r="L42" s="243">
        <v>28.041634603259169</v>
      </c>
      <c r="M42" s="243"/>
      <c r="N42" s="53"/>
    </row>
    <row r="43" spans="3:22" ht="15">
      <c r="C43" s="31" t="s">
        <v>14</v>
      </c>
      <c r="D43" s="242">
        <v>2409.7502478899996</v>
      </c>
      <c r="E43" s="242">
        <v>2090.01917138</v>
      </c>
      <c r="F43" s="242">
        <v>1933.96821909</v>
      </c>
      <c r="G43" s="242">
        <v>-156.05095228999994</v>
      </c>
      <c r="H43" s="242">
        <v>-475.78202879999958</v>
      </c>
      <c r="I43" s="243">
        <v>-7.4664842517670529</v>
      </c>
      <c r="J43" s="243">
        <v>-23.101178518231759</v>
      </c>
      <c r="K43" s="243">
        <v>-20.64235945714077</v>
      </c>
      <c r="L43" s="243">
        <v>-19.744039002240953</v>
      </c>
      <c r="M43" s="243"/>
      <c r="N43" s="53"/>
    </row>
    <row r="44" spans="3:22" ht="15">
      <c r="C44" s="31" t="s">
        <v>102</v>
      </c>
      <c r="D44" s="242">
        <v>32029.606437171267</v>
      </c>
      <c r="E44" s="242">
        <v>35402.937573399962</v>
      </c>
      <c r="F44" s="242">
        <v>35233.131761020049</v>
      </c>
      <c r="G44" s="242">
        <v>-169.80581237991282</v>
      </c>
      <c r="H44" s="242">
        <v>3203.5253238487821</v>
      </c>
      <c r="I44" s="243">
        <v>-0.47963763466762888</v>
      </c>
      <c r="J44" s="243">
        <v>11.433856394354034</v>
      </c>
      <c r="K44" s="243">
        <v>12.300255844309078</v>
      </c>
      <c r="L44" s="243">
        <v>10.001762994287061</v>
      </c>
      <c r="M44" s="243"/>
      <c r="N44" s="53"/>
    </row>
    <row r="45" spans="3:22" ht="15">
      <c r="C45" s="31" t="s">
        <v>16</v>
      </c>
      <c r="D45" s="242">
        <v>44647.21854942364</v>
      </c>
      <c r="E45" s="242">
        <v>48567.679637295165</v>
      </c>
      <c r="F45" s="242">
        <v>48950.574595969607</v>
      </c>
      <c r="G45" s="242">
        <v>382.89495867444202</v>
      </c>
      <c r="H45" s="242">
        <v>4303.3560465459668</v>
      </c>
      <c r="I45" s="243">
        <v>0.78837400002205715</v>
      </c>
      <c r="J45" s="243">
        <v>10.237068650239797</v>
      </c>
      <c r="K45" s="243">
        <v>9.5492910577382606</v>
      </c>
      <c r="L45" s="243">
        <v>9.6385758987029213</v>
      </c>
      <c r="M45" s="243"/>
      <c r="N45" s="53"/>
    </row>
    <row r="46" spans="3:22" ht="15">
      <c r="C46" s="32"/>
      <c r="D46" s="240"/>
      <c r="E46" s="240"/>
      <c r="F46" s="240"/>
      <c r="G46" s="240"/>
      <c r="H46" s="242"/>
      <c r="I46" s="243"/>
      <c r="J46" s="243"/>
      <c r="K46" s="243"/>
      <c r="L46" s="243"/>
      <c r="M46" s="243"/>
      <c r="N46" s="53"/>
    </row>
    <row r="47" spans="3:22" ht="15">
      <c r="C47" s="18" t="s">
        <v>86</v>
      </c>
      <c r="D47" s="240">
        <v>107162.30322868268</v>
      </c>
      <c r="E47" s="240">
        <v>116801.52086317226</v>
      </c>
      <c r="F47" s="240">
        <v>116329.91114233705</v>
      </c>
      <c r="G47" s="240">
        <v>-471.60972083521483</v>
      </c>
      <c r="H47" s="240">
        <v>9167.6079136543703</v>
      </c>
      <c r="I47" s="241">
        <v>-0.40377018839308132</v>
      </c>
      <c r="J47" s="241">
        <v>10.155700264665516</v>
      </c>
      <c r="K47" s="241">
        <v>8.1583313252432532</v>
      </c>
      <c r="L47" s="241">
        <v>8.6</v>
      </c>
      <c r="M47" s="241"/>
      <c r="N47" s="53"/>
    </row>
    <row r="48" spans="3:22" ht="15">
      <c r="C48" s="18" t="s">
        <v>103</v>
      </c>
      <c r="D48" s="240">
        <v>4319.4200903800001</v>
      </c>
      <c r="E48" s="240">
        <v>5527.7928176900004</v>
      </c>
      <c r="F48" s="240">
        <v>5045.1586967500007</v>
      </c>
      <c r="G48" s="240">
        <v>-482.63412093999978</v>
      </c>
      <c r="H48" s="240">
        <v>725.73860637000053</v>
      </c>
      <c r="I48" s="241">
        <v>-8.7310457692169248</v>
      </c>
      <c r="J48" s="241">
        <v>23.392442059190525</v>
      </c>
      <c r="K48" s="241">
        <v>49.261885158032683</v>
      </c>
      <c r="L48" s="241">
        <v>16.801760217449786</v>
      </c>
      <c r="M48" s="241"/>
      <c r="N48" s="53"/>
    </row>
    <row r="49" spans="3:14" ht="15">
      <c r="C49" s="32" t="s">
        <v>78</v>
      </c>
      <c r="D49" s="242">
        <v>3009.95812961</v>
      </c>
      <c r="E49" s="242">
        <v>2437.8315435100008</v>
      </c>
      <c r="F49" s="242">
        <v>2218.6077976100005</v>
      </c>
      <c r="G49" s="242">
        <v>-219.22374590000027</v>
      </c>
      <c r="H49" s="242">
        <v>-791.35033199999953</v>
      </c>
      <c r="I49" s="243">
        <v>-8.9925715533387898</v>
      </c>
      <c r="J49" s="243">
        <v>-41.601196987126606</v>
      </c>
      <c r="K49" s="243">
        <v>-17.83003201721845</v>
      </c>
      <c r="L49" s="243">
        <v>-26.29107442443177</v>
      </c>
      <c r="M49" s="243"/>
      <c r="N49" s="53"/>
    </row>
    <row r="50" spans="3:14" ht="15">
      <c r="C50" s="31" t="s">
        <v>104</v>
      </c>
      <c r="D50" s="242">
        <v>100.02689599999999</v>
      </c>
      <c r="E50" s="242">
        <v>101.813288</v>
      </c>
      <c r="F50" s="242">
        <v>100.02974800000001</v>
      </c>
      <c r="G50" s="242">
        <v>-1.7835399999999879</v>
      </c>
      <c r="H50" s="242">
        <v>2.8520000000185064E-3</v>
      </c>
      <c r="I50" s="243">
        <v>-1.7517752692556083</v>
      </c>
      <c r="J50" s="243">
        <v>3.5168398493869352E-2</v>
      </c>
      <c r="K50" s="243">
        <v>0.11975533020667949</v>
      </c>
      <c r="L50" s="243">
        <v>2.8512331323552282E-3</v>
      </c>
      <c r="M50" s="243"/>
      <c r="N50" s="53"/>
    </row>
    <row r="51" spans="3:14" ht="15">
      <c r="C51" s="31" t="s">
        <v>98</v>
      </c>
      <c r="D51" s="242">
        <v>9.4670000000000005</v>
      </c>
      <c r="E51" s="242">
        <v>687.93092531999991</v>
      </c>
      <c r="F51" s="242">
        <v>1050.9971139700001</v>
      </c>
      <c r="G51" s="242">
        <v>363.06618865000019</v>
      </c>
      <c r="H51" s="242">
        <v>1041.53011397</v>
      </c>
      <c r="I51" s="243">
        <v>52.776547075727883</v>
      </c>
      <c r="J51" s="243">
        <v>7973.3359103396879</v>
      </c>
      <c r="K51" s="243">
        <v>7198.2275124124744</v>
      </c>
      <c r="L51" s="243">
        <v>11001.691285201225</v>
      </c>
      <c r="M51" s="243"/>
      <c r="N51" s="53"/>
    </row>
    <row r="52" spans="3:14" ht="15">
      <c r="C52" s="31" t="s">
        <v>105</v>
      </c>
      <c r="D52" s="242">
        <v>1199.9680647700002</v>
      </c>
      <c r="E52" s="242">
        <v>2300.2170608599999</v>
      </c>
      <c r="F52" s="242">
        <v>1675.5240371700002</v>
      </c>
      <c r="G52" s="242">
        <v>-624.69302368999979</v>
      </c>
      <c r="H52" s="242">
        <v>475.55597239999997</v>
      </c>
      <c r="I52" s="243">
        <v>-27.158003230201285</v>
      </c>
      <c r="J52" s="243">
        <v>363.12781036064933</v>
      </c>
      <c r="K52" s="243">
        <v>267.74899100750105</v>
      </c>
      <c r="L52" s="243">
        <v>39.63071904677318</v>
      </c>
      <c r="M52" s="243"/>
      <c r="N52" s="53"/>
    </row>
    <row r="53" spans="3:14" ht="15">
      <c r="C53" s="37" t="s">
        <v>106</v>
      </c>
      <c r="D53" s="240">
        <v>102842.88313830268</v>
      </c>
      <c r="E53" s="240">
        <v>111273.72804548226</v>
      </c>
      <c r="F53" s="240">
        <v>111284.75244558704</v>
      </c>
      <c r="G53" s="240">
        <v>11.024400104783126</v>
      </c>
      <c r="H53" s="240">
        <v>8441.8693072843598</v>
      </c>
      <c r="I53" s="241">
        <v>9.9074600073406262E-3</v>
      </c>
      <c r="J53" s="241">
        <v>9.70469376049898</v>
      </c>
      <c r="K53" s="241">
        <v>8.1141232582411611</v>
      </c>
      <c r="L53" s="241">
        <v>8.2085109340349032</v>
      </c>
      <c r="M53" s="241"/>
      <c r="N53" s="53"/>
    </row>
    <row r="54" spans="3:14" ht="15">
      <c r="C54" s="18" t="s">
        <v>107</v>
      </c>
      <c r="D54" s="242">
        <v>79069.802948911238</v>
      </c>
      <c r="E54" s="242">
        <v>82095.458153184154</v>
      </c>
      <c r="F54" s="242">
        <v>83342.070677879441</v>
      </c>
      <c r="G54" s="242">
        <v>1246.612524695287</v>
      </c>
      <c r="H54" s="242">
        <v>4272.2677289682033</v>
      </c>
      <c r="I54" s="243">
        <v>1.5184914643745562</v>
      </c>
      <c r="J54" s="243">
        <v>8.480599142891089</v>
      </c>
      <c r="K54" s="243">
        <v>4.4021709366828699</v>
      </c>
      <c r="L54" s="243">
        <v>5.4031597014711306</v>
      </c>
      <c r="M54" s="243"/>
      <c r="N54" s="53"/>
    </row>
    <row r="55" spans="3:14" ht="15">
      <c r="C55" s="31" t="s">
        <v>108</v>
      </c>
      <c r="D55" s="242">
        <v>36430.145987191667</v>
      </c>
      <c r="E55" s="242">
        <v>37041.208519020009</v>
      </c>
      <c r="F55" s="242">
        <v>37221.893348656304</v>
      </c>
      <c r="G55" s="242">
        <v>180.68482963629504</v>
      </c>
      <c r="H55" s="242">
        <v>791.74736146463692</v>
      </c>
      <c r="I55" s="243">
        <v>0.48779409976193561</v>
      </c>
      <c r="J55" s="243">
        <v>4.9197361359877814</v>
      </c>
      <c r="K55" s="243">
        <v>0.75592881706506609</v>
      </c>
      <c r="L55" s="243">
        <v>2.1733301912734695</v>
      </c>
      <c r="M55" s="243"/>
      <c r="N55" s="53"/>
    </row>
    <row r="56" spans="3:14">
      <c r="C56" s="33" t="s">
        <v>105</v>
      </c>
      <c r="D56" s="242">
        <v>42639.656961719578</v>
      </c>
      <c r="E56" s="242">
        <v>45054.249634164145</v>
      </c>
      <c r="F56" s="242">
        <v>46120.17732922313</v>
      </c>
      <c r="G56" s="242">
        <v>1065.9276950589847</v>
      </c>
      <c r="H56" s="242">
        <v>3480.5203675035518</v>
      </c>
      <c r="I56" s="243">
        <v>2.3658760354776907</v>
      </c>
      <c r="J56" s="243">
        <v>11.594837682010652</v>
      </c>
      <c r="K56" s="243">
        <v>7.6036546834405625</v>
      </c>
      <c r="L56" s="243">
        <v>8.1626368866622077</v>
      </c>
      <c r="M56" s="243"/>
      <c r="N56" s="53"/>
    </row>
    <row r="57" spans="3:14">
      <c r="C57" s="33" t="s">
        <v>109</v>
      </c>
      <c r="D57" s="242">
        <v>1329.9135467200001</v>
      </c>
      <c r="E57" s="242">
        <v>2001.1041099999998</v>
      </c>
      <c r="F57" s="242">
        <v>1861.66044074</v>
      </c>
      <c r="G57" s="242">
        <v>-139.44366925999975</v>
      </c>
      <c r="H57" s="242">
        <v>531.7468940199999</v>
      </c>
      <c r="I57" s="243">
        <v>-6.9683365579614822</v>
      </c>
      <c r="J57" s="243">
        <v>37.575141164986178</v>
      </c>
      <c r="K57" s="243">
        <v>66.134974117558485</v>
      </c>
      <c r="L57" s="243">
        <v>39.983568505746923</v>
      </c>
      <c r="M57" s="243"/>
      <c r="N57" s="53"/>
    </row>
    <row r="58" spans="3:14" ht="15">
      <c r="C58" s="31" t="s">
        <v>110</v>
      </c>
      <c r="D58" s="242">
        <v>0</v>
      </c>
      <c r="E58" s="242">
        <v>0</v>
      </c>
      <c r="F58" s="242">
        <v>0</v>
      </c>
      <c r="G58" s="242">
        <v>0</v>
      </c>
      <c r="H58" s="242">
        <v>0</v>
      </c>
      <c r="I58" s="243">
        <v>0</v>
      </c>
      <c r="J58" s="243">
        <v>0</v>
      </c>
      <c r="K58" s="243">
        <v>0</v>
      </c>
      <c r="L58" s="243">
        <v>0</v>
      </c>
      <c r="M58" s="243"/>
      <c r="N58" s="53"/>
    </row>
    <row r="59" spans="3:14" ht="15">
      <c r="C59" s="31" t="s">
        <v>111</v>
      </c>
      <c r="D59" s="242">
        <v>21204.25401407</v>
      </c>
      <c r="E59" s="242">
        <v>23030.85816896808</v>
      </c>
      <c r="F59" s="242">
        <v>22400.313376754217</v>
      </c>
      <c r="G59" s="242">
        <v>-630.54479221386282</v>
      </c>
      <c r="H59" s="242">
        <v>1196.0593626842165</v>
      </c>
      <c r="I59" s="243">
        <v>-2.7378258664432349</v>
      </c>
      <c r="J59" s="243">
        <v>13.330210170819415</v>
      </c>
      <c r="K59" s="243">
        <v>7.3933897905103949</v>
      </c>
      <c r="L59" s="243">
        <v>5.6406575864002377</v>
      </c>
      <c r="M59" s="243"/>
      <c r="N59" s="53"/>
    </row>
    <row r="60" spans="3:14" ht="15">
      <c r="C60" s="31" t="s">
        <v>112</v>
      </c>
      <c r="D60" s="242">
        <v>1424.5910341199999</v>
      </c>
      <c r="E60" s="242">
        <v>1686.3044315600002</v>
      </c>
      <c r="F60" s="242">
        <v>1690.55502284</v>
      </c>
      <c r="G60" s="242">
        <v>4.2505912799997532</v>
      </c>
      <c r="H60" s="242">
        <v>265.96398872000009</v>
      </c>
      <c r="I60" s="243">
        <v>0.25206547527527584</v>
      </c>
      <c r="J60" s="243">
        <v>-13.869868230876047</v>
      </c>
      <c r="K60" s="243">
        <v>5.3166664677028379</v>
      </c>
      <c r="L60" s="243">
        <v>18.669497585620544</v>
      </c>
      <c r="M60" s="243"/>
      <c r="N60" s="53"/>
    </row>
    <row r="61" spans="3:14" ht="15">
      <c r="C61" s="31" t="s">
        <v>113</v>
      </c>
      <c r="D61" s="242">
        <v>51.050362079999999</v>
      </c>
      <c r="E61" s="242">
        <v>728.96012425999993</v>
      </c>
      <c r="F61" s="242">
        <v>486.84787979999999</v>
      </c>
      <c r="G61" s="242">
        <v>-242.11224445999994</v>
      </c>
      <c r="H61" s="242">
        <v>435.79751771999997</v>
      </c>
      <c r="I61" s="243">
        <v>-33.213372913337189</v>
      </c>
      <c r="J61" s="243">
        <v>5.4911974927034413</v>
      </c>
      <c r="K61" s="243">
        <v>1333.9872990549286</v>
      </c>
      <c r="L61" s="243">
        <v>853.66195255788875</v>
      </c>
      <c r="M61" s="243"/>
      <c r="N61" s="53"/>
    </row>
    <row r="62" spans="3:14" ht="15">
      <c r="C62" s="31" t="s">
        <v>98</v>
      </c>
      <c r="D62" s="242">
        <v>15.891</v>
      </c>
      <c r="E62" s="242">
        <v>251.02199999999999</v>
      </c>
      <c r="F62" s="242">
        <v>7.766</v>
      </c>
      <c r="G62" s="242">
        <v>-243.256</v>
      </c>
      <c r="H62" s="242">
        <v>-8.125</v>
      </c>
      <c r="I62" s="243">
        <v>-96.906247261196228</v>
      </c>
      <c r="J62" s="243">
        <v>14.330317318720533</v>
      </c>
      <c r="K62" s="243">
        <v>1464.4873792458707</v>
      </c>
      <c r="L62" s="243">
        <v>-51.129570196966831</v>
      </c>
      <c r="M62" s="243"/>
      <c r="N62" s="53"/>
    </row>
    <row r="63" spans="3:14" ht="15">
      <c r="C63" s="31" t="s">
        <v>114</v>
      </c>
      <c r="D63" s="242">
        <v>49.104011889999995</v>
      </c>
      <c r="E63" s="242">
        <v>72.782571869999998</v>
      </c>
      <c r="F63" s="242">
        <v>76.631473999999997</v>
      </c>
      <c r="G63" s="242">
        <v>3.848902129999999</v>
      </c>
      <c r="H63" s="242">
        <v>27.527462110000002</v>
      </c>
      <c r="I63" s="243">
        <v>5.2882194612120665</v>
      </c>
      <c r="J63" s="243">
        <v>-21.267384270145573</v>
      </c>
      <c r="K63" s="243">
        <v>-51.929500017332806</v>
      </c>
      <c r="L63" s="243">
        <v>56.059497076665451</v>
      </c>
      <c r="M63" s="243"/>
      <c r="N63" s="53"/>
    </row>
    <row r="64" spans="3:14" ht="15">
      <c r="C64" s="31" t="s">
        <v>126</v>
      </c>
      <c r="D64" s="242">
        <v>13682.538561822592</v>
      </c>
      <c r="E64" s="242">
        <v>15034.817530319018</v>
      </c>
      <c r="F64" s="242">
        <v>15305.62361596056</v>
      </c>
      <c r="G64" s="242">
        <v>270.80608564154136</v>
      </c>
      <c r="H64" s="242">
        <v>1623.0850541379677</v>
      </c>
      <c r="I64" s="243">
        <v>1.8011930314115041</v>
      </c>
      <c r="J64" s="243">
        <v>14.003093553951535</v>
      </c>
      <c r="K64" s="243">
        <v>12.069418247256539</v>
      </c>
      <c r="L64" s="243">
        <v>11.862455543642653</v>
      </c>
      <c r="M64" s="243"/>
      <c r="N64" s="53"/>
    </row>
    <row r="65" spans="3:14" ht="15">
      <c r="C65" s="31" t="s">
        <v>95</v>
      </c>
      <c r="D65" s="242">
        <v>-13984.262341311147</v>
      </c>
      <c r="E65" s="242">
        <v>-13627.579044678994</v>
      </c>
      <c r="F65" s="242">
        <v>-13886.716042387168</v>
      </c>
      <c r="G65" s="242">
        <v>-259.13699770817402</v>
      </c>
      <c r="H65" s="242">
        <v>97.546298923978611</v>
      </c>
      <c r="I65" s="243">
        <v>1.901562976509436</v>
      </c>
      <c r="J65" s="243">
        <v>11.391880244710496</v>
      </c>
      <c r="K65" s="243">
        <v>0.22999519939950044</v>
      </c>
      <c r="L65" s="243">
        <v>-0.69754339945279376</v>
      </c>
      <c r="M65" s="243"/>
      <c r="N65" s="53"/>
    </row>
    <row r="66" spans="3:14" ht="15">
      <c r="C66" s="34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3"/>
    </row>
    <row r="67" spans="3:14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3"/>
    </row>
    <row r="68" spans="3:14" ht="19.8">
      <c r="C68" s="302" t="s">
        <v>127</v>
      </c>
      <c r="D68" s="302"/>
      <c r="E68" s="302"/>
      <c r="F68" s="302"/>
      <c r="G68" s="302"/>
      <c r="H68" s="302"/>
      <c r="I68" s="302"/>
      <c r="J68" s="302"/>
      <c r="K68" s="302"/>
      <c r="L68" s="303"/>
      <c r="M68" s="56"/>
      <c r="N68" s="53"/>
    </row>
    <row r="69" spans="3:14" ht="16.8">
      <c r="C69" s="42"/>
      <c r="D69" s="298" t="s">
        <v>125</v>
      </c>
      <c r="E69" s="298"/>
      <c r="F69" s="298"/>
      <c r="G69" s="43" t="s">
        <v>3</v>
      </c>
      <c r="H69" s="43"/>
      <c r="I69" s="44" t="s">
        <v>4</v>
      </c>
      <c r="J69" s="298" t="s">
        <v>43</v>
      </c>
      <c r="K69" s="298"/>
      <c r="L69" s="299"/>
      <c r="M69" s="56"/>
      <c r="N69" s="53"/>
    </row>
    <row r="70" spans="3:14" ht="16.8">
      <c r="C70" s="45"/>
      <c r="D70" s="46">
        <v>42278</v>
      </c>
      <c r="E70" s="46">
        <v>42614</v>
      </c>
      <c r="F70" s="46">
        <v>42644</v>
      </c>
      <c r="G70" s="47" t="s">
        <v>6</v>
      </c>
      <c r="H70" s="47" t="s">
        <v>7</v>
      </c>
      <c r="I70" s="47" t="s">
        <v>6</v>
      </c>
      <c r="J70" s="46">
        <v>42583</v>
      </c>
      <c r="K70" s="46">
        <v>42614</v>
      </c>
      <c r="L70" s="46">
        <v>42644</v>
      </c>
      <c r="M70" s="46"/>
      <c r="N70" s="53"/>
    </row>
    <row r="71" spans="3:14" ht="15">
      <c r="C71" s="17" t="s">
        <v>76</v>
      </c>
      <c r="D71" s="244">
        <v>107407.69890628726</v>
      </c>
      <c r="E71" s="244">
        <v>118344.5424829424</v>
      </c>
      <c r="F71" s="244">
        <v>123556.16749760567</v>
      </c>
      <c r="G71" s="244">
        <v>5211.6250146632665</v>
      </c>
      <c r="H71" s="244">
        <v>16148.468591318408</v>
      </c>
      <c r="I71" s="245">
        <v>4.4037730049228463</v>
      </c>
      <c r="J71" s="245">
        <v>16.163065284912086</v>
      </c>
      <c r="K71" s="245">
        <v>10.302689995061007</v>
      </c>
      <c r="L71" s="245">
        <v>15.034658190422237</v>
      </c>
      <c r="M71" s="245"/>
      <c r="N71" s="53"/>
    </row>
    <row r="72" spans="3:14" ht="15">
      <c r="C72" s="17" t="s">
        <v>8</v>
      </c>
      <c r="D72" s="244">
        <v>28133.957649782737</v>
      </c>
      <c r="E72" s="244">
        <v>24192.4476163648</v>
      </c>
      <c r="F72" s="244">
        <v>29405.540753963898</v>
      </c>
      <c r="G72" s="244">
        <v>5213.0931375990986</v>
      </c>
      <c r="H72" s="244">
        <v>1271.5831041811616</v>
      </c>
      <c r="I72" s="245">
        <v>21.548432057253855</v>
      </c>
      <c r="J72" s="245">
        <v>56.983054537063069</v>
      </c>
      <c r="K72" s="245">
        <v>29.048411677313883</v>
      </c>
      <c r="L72" s="245">
        <v>4.5197448578336834</v>
      </c>
      <c r="M72" s="245"/>
      <c r="N72" s="53"/>
    </row>
    <row r="73" spans="3:14" ht="15">
      <c r="C73" s="17" t="s">
        <v>9</v>
      </c>
      <c r="D73" s="244">
        <v>79273.741256504523</v>
      </c>
      <c r="E73" s="244">
        <v>94152.094866577594</v>
      </c>
      <c r="F73" s="244">
        <v>94150.626743641769</v>
      </c>
      <c r="G73" s="244">
        <v>-1.4681229358247947</v>
      </c>
      <c r="H73" s="244">
        <v>14876.885487137246</v>
      </c>
      <c r="I73" s="245">
        <v>-1.5593098994826017E-3</v>
      </c>
      <c r="J73" s="245">
        <v>7.5148084941126143</v>
      </c>
      <c r="K73" s="245">
        <v>6.3338780102320884</v>
      </c>
      <c r="L73" s="245">
        <v>18.766473300409015</v>
      </c>
      <c r="M73" s="245"/>
      <c r="N73" s="53"/>
    </row>
    <row r="74" spans="3:14" ht="15">
      <c r="C74" s="20" t="s">
        <v>117</v>
      </c>
      <c r="D74" s="246">
        <v>-2954.8345924703717</v>
      </c>
      <c r="E74" s="246">
        <v>4480.3959129724517</v>
      </c>
      <c r="F74" s="246">
        <v>4409.3691642421254</v>
      </c>
      <c r="G74" s="246">
        <v>-71.02674873032629</v>
      </c>
      <c r="H74" s="246">
        <v>7364.2037567124971</v>
      </c>
      <c r="I74" s="247">
        <v>-1.5852784019527562</v>
      </c>
      <c r="J74" s="247">
        <v>-23.856998981578872</v>
      </c>
      <c r="K74" s="247">
        <v>-34.73210542776367</v>
      </c>
      <c r="L74" s="247">
        <v>-249.22558357338369</v>
      </c>
      <c r="M74" s="247"/>
      <c r="N74" s="53"/>
    </row>
    <row r="75" spans="3:14" ht="15">
      <c r="C75" s="20" t="s">
        <v>118</v>
      </c>
      <c r="D75" s="246">
        <v>82228.575848974899</v>
      </c>
      <c r="E75" s="246">
        <v>89671.698953605141</v>
      </c>
      <c r="F75" s="246">
        <v>89741.257579399651</v>
      </c>
      <c r="G75" s="246">
        <v>69.55862579451059</v>
      </c>
      <c r="H75" s="246">
        <v>7512.6817304247525</v>
      </c>
      <c r="I75" s="247">
        <v>7.7570322193292254E-2</v>
      </c>
      <c r="J75" s="247">
        <v>9.8476629246744221</v>
      </c>
      <c r="K75" s="247">
        <v>9.7852158965393166</v>
      </c>
      <c r="L75" s="247">
        <v>9.1363393477991366</v>
      </c>
      <c r="M75" s="247"/>
      <c r="N75" s="53"/>
    </row>
    <row r="76" spans="3:14" ht="15">
      <c r="C76" s="25" t="s">
        <v>12</v>
      </c>
      <c r="D76" s="246">
        <v>2913.3757722300006</v>
      </c>
      <c r="E76" s="246">
        <v>3325.1165336399999</v>
      </c>
      <c r="F76" s="246">
        <v>3341.8605255300004</v>
      </c>
      <c r="G76" s="246">
        <v>16.743991890000416</v>
      </c>
      <c r="H76" s="246">
        <v>428.48475329999974</v>
      </c>
      <c r="I76" s="247">
        <v>0.50356105479619973</v>
      </c>
      <c r="J76" s="247">
        <v>13.192992747085661</v>
      </c>
      <c r="K76" s="247">
        <v>13.006947865748133</v>
      </c>
      <c r="L76" s="247">
        <v>14.707500398138562</v>
      </c>
      <c r="M76" s="247"/>
      <c r="N76" s="53"/>
    </row>
    <row r="77" spans="3:14" ht="15">
      <c r="C77" s="25" t="s">
        <v>13</v>
      </c>
      <c r="D77" s="246">
        <v>187.49760413000001</v>
      </c>
      <c r="E77" s="246">
        <v>244.18191630999999</v>
      </c>
      <c r="F77" s="246">
        <v>240.07499716999999</v>
      </c>
      <c r="G77" s="246">
        <v>-4.1069191400000022</v>
      </c>
      <c r="H77" s="246">
        <v>52.577393039999976</v>
      </c>
      <c r="I77" s="247">
        <v>-1.6819096197058601</v>
      </c>
      <c r="J77" s="247">
        <v>37.043432396701334</v>
      </c>
      <c r="K77" s="247">
        <v>20.487371700042953</v>
      </c>
      <c r="L77" s="247">
        <v>28.041634603259169</v>
      </c>
      <c r="M77" s="247"/>
      <c r="N77" s="53"/>
    </row>
    <row r="78" spans="3:14" ht="15">
      <c r="C78" s="25" t="s">
        <v>14</v>
      </c>
      <c r="D78" s="246">
        <v>2409.7502478899996</v>
      </c>
      <c r="E78" s="246">
        <v>2090.01917138</v>
      </c>
      <c r="F78" s="246">
        <v>1933.96821909</v>
      </c>
      <c r="G78" s="246">
        <v>-156.05095228999994</v>
      </c>
      <c r="H78" s="246">
        <v>-475.78202879999958</v>
      </c>
      <c r="I78" s="247">
        <v>-7.4664842517670529</v>
      </c>
      <c r="J78" s="247">
        <v>-23.101178518231759</v>
      </c>
      <c r="K78" s="247">
        <v>-20.64235945714077</v>
      </c>
      <c r="L78" s="247">
        <v>-19.744039002240953</v>
      </c>
      <c r="M78" s="247"/>
      <c r="N78" s="53"/>
    </row>
    <row r="79" spans="3:14" ht="15">
      <c r="C79" s="25" t="s">
        <v>119</v>
      </c>
      <c r="D79" s="246">
        <v>32029.606437171267</v>
      </c>
      <c r="E79" s="246">
        <v>35402.937573399962</v>
      </c>
      <c r="F79" s="246">
        <v>35233.131761020049</v>
      </c>
      <c r="G79" s="246">
        <v>-169.80581237991282</v>
      </c>
      <c r="H79" s="246">
        <v>3203.5253238487821</v>
      </c>
      <c r="I79" s="247">
        <v>-0.47963763466762888</v>
      </c>
      <c r="J79" s="247">
        <v>11.433856394354034</v>
      </c>
      <c r="K79" s="247">
        <v>12.300255844309078</v>
      </c>
      <c r="L79" s="247">
        <v>10.001762994287061</v>
      </c>
      <c r="M79" s="247"/>
      <c r="N79" s="53"/>
    </row>
    <row r="80" spans="3:14" ht="15">
      <c r="C80" s="25" t="s">
        <v>16</v>
      </c>
      <c r="D80" s="246">
        <v>44688.345787553641</v>
      </c>
      <c r="E80" s="246">
        <v>48609.443758875168</v>
      </c>
      <c r="F80" s="246">
        <v>48992.222076589605</v>
      </c>
      <c r="G80" s="246">
        <v>382.77831771443743</v>
      </c>
      <c r="H80" s="246">
        <v>4303.8762890359649</v>
      </c>
      <c r="I80" s="247">
        <v>0.78745669177617217</v>
      </c>
      <c r="J80" s="247">
        <v>10.227408459706458</v>
      </c>
      <c r="K80" s="247">
        <v>9.5418462019599026</v>
      </c>
      <c r="L80" s="247">
        <v>9.6308695548866279</v>
      </c>
      <c r="M80" s="247"/>
      <c r="N80" s="53"/>
    </row>
    <row r="81" spans="3:14" ht="15">
      <c r="C81" s="25"/>
      <c r="D81" s="246"/>
      <c r="E81" s="246"/>
      <c r="F81" s="246"/>
      <c r="G81" s="244"/>
      <c r="H81" s="244"/>
      <c r="I81" s="245"/>
      <c r="J81" s="245"/>
      <c r="K81" s="245"/>
      <c r="L81" s="245"/>
      <c r="M81" s="245"/>
      <c r="N81" s="53"/>
    </row>
    <row r="82" spans="3:14" ht="15">
      <c r="C82" s="17" t="s">
        <v>86</v>
      </c>
      <c r="D82" s="244">
        <v>107407.7755706262</v>
      </c>
      <c r="E82" s="244">
        <v>118344.30854106235</v>
      </c>
      <c r="F82" s="244">
        <v>123555.88023635087</v>
      </c>
      <c r="G82" s="244">
        <v>5211.5716952885268</v>
      </c>
      <c r="H82" s="244">
        <v>16148.104665724677</v>
      </c>
      <c r="I82" s="245">
        <v>4.4037366558107429</v>
      </c>
      <c r="J82" s="245">
        <v>16.163065108294379</v>
      </c>
      <c r="K82" s="245">
        <v>10.30247195020547</v>
      </c>
      <c r="L82" s="245">
        <v>15.034390741205192</v>
      </c>
      <c r="M82" s="245"/>
      <c r="N82" s="53"/>
    </row>
    <row r="83" spans="3:14" ht="15">
      <c r="C83" s="17" t="s">
        <v>120</v>
      </c>
      <c r="D83" s="244">
        <v>82196.608941981249</v>
      </c>
      <c r="E83" s="244">
        <v>85000.147166604147</v>
      </c>
      <c r="F83" s="244">
        <v>86309.101342254187</v>
      </c>
      <c r="G83" s="244">
        <v>1308.9541756500403</v>
      </c>
      <c r="H83" s="244">
        <v>4112.4924002729385</v>
      </c>
      <c r="I83" s="245">
        <v>1.5399434227854107</v>
      </c>
      <c r="J83" s="245">
        <v>8.0797512894577697</v>
      </c>
      <c r="K83" s="245">
        <v>4.2887598266786666</v>
      </c>
      <c r="L83" s="245">
        <v>5.0032385194573603</v>
      </c>
      <c r="M83" s="245"/>
      <c r="N83" s="53"/>
    </row>
    <row r="84" spans="3:14" ht="15">
      <c r="C84" s="20" t="s">
        <v>121</v>
      </c>
      <c r="D84" s="246">
        <v>3126.8059930699997</v>
      </c>
      <c r="E84" s="246">
        <v>2904.6890134199998</v>
      </c>
      <c r="F84" s="246">
        <v>2967.0306643747563</v>
      </c>
      <c r="G84" s="246">
        <v>62.34165095475646</v>
      </c>
      <c r="H84" s="246">
        <v>-159.77532869524339</v>
      </c>
      <c r="I84" s="247">
        <v>2.1462418409244779</v>
      </c>
      <c r="J84" s="247">
        <v>-2.4311823897767191</v>
      </c>
      <c r="K84" s="247">
        <v>1.1822697000568139</v>
      </c>
      <c r="L84" s="247">
        <v>-5.1098574407672404</v>
      </c>
      <c r="M84" s="247"/>
      <c r="N84" s="53"/>
    </row>
    <row r="85" spans="3:14" ht="15">
      <c r="C85" s="20" t="s">
        <v>122</v>
      </c>
      <c r="D85" s="246">
        <v>36430.145987191674</v>
      </c>
      <c r="E85" s="246">
        <v>37041.208519020009</v>
      </c>
      <c r="F85" s="246">
        <v>37221.893348656304</v>
      </c>
      <c r="G85" s="246">
        <v>180.68482963629504</v>
      </c>
      <c r="H85" s="246">
        <v>791.74736146462965</v>
      </c>
      <c r="I85" s="247">
        <v>0.48779409976193561</v>
      </c>
      <c r="J85" s="247">
        <v>4.9197361359877814</v>
      </c>
      <c r="K85" s="247">
        <v>0.75592881706506609</v>
      </c>
      <c r="L85" s="247">
        <v>2.1733301912734695</v>
      </c>
      <c r="M85" s="247"/>
      <c r="N85" s="53"/>
    </row>
    <row r="86" spans="3:14" ht="15">
      <c r="C86" s="20" t="s">
        <v>123</v>
      </c>
      <c r="D86" s="246">
        <v>42639.656961719578</v>
      </c>
      <c r="E86" s="246">
        <v>45054.249634164138</v>
      </c>
      <c r="F86" s="246">
        <v>46120.17732922313</v>
      </c>
      <c r="G86" s="246">
        <v>1065.927695058992</v>
      </c>
      <c r="H86" s="246">
        <v>3480.5203675035518</v>
      </c>
      <c r="I86" s="247">
        <v>2.3658760354777075</v>
      </c>
      <c r="J86" s="247">
        <v>11.594837682010652</v>
      </c>
      <c r="K86" s="247">
        <v>7.6036546834405625</v>
      </c>
      <c r="L86" s="247">
        <v>8.1626368866622077</v>
      </c>
      <c r="M86" s="247"/>
      <c r="N86" s="53"/>
    </row>
    <row r="87" spans="3:14" ht="15">
      <c r="C87" s="20" t="s">
        <v>24</v>
      </c>
      <c r="D87" s="246">
        <v>0</v>
      </c>
      <c r="E87" s="246">
        <v>0</v>
      </c>
      <c r="F87" s="246">
        <v>0</v>
      </c>
      <c r="G87" s="246">
        <v>0</v>
      </c>
      <c r="H87" s="246">
        <v>0</v>
      </c>
      <c r="I87" s="247">
        <v>0</v>
      </c>
      <c r="J87" s="247">
        <v>0</v>
      </c>
      <c r="K87" s="247">
        <v>0</v>
      </c>
      <c r="L87" s="247">
        <v>0</v>
      </c>
      <c r="M87" s="247"/>
      <c r="N87" s="53"/>
    </row>
    <row r="88" spans="3:14" ht="15">
      <c r="C88" s="36" t="s">
        <v>17</v>
      </c>
      <c r="D88" s="248">
        <v>25211.166628644947</v>
      </c>
      <c r="E88" s="248">
        <v>33344.161374458199</v>
      </c>
      <c r="F88" s="248">
        <v>37246.778894096686</v>
      </c>
      <c r="G88" s="248">
        <v>3902.6175196384866</v>
      </c>
      <c r="H88" s="248">
        <v>12035.612265451738</v>
      </c>
      <c r="I88" s="249">
        <v>11.70405060067851</v>
      </c>
      <c r="J88" s="249">
        <v>42.528534938690441</v>
      </c>
      <c r="K88" s="249">
        <v>29.310589121154702</v>
      </c>
      <c r="L88" s="249">
        <v>47.739211924357619</v>
      </c>
      <c r="M88" s="249"/>
      <c r="N88" s="53"/>
    </row>
    <row r="89" spans="3:14">
      <c r="N89" s="53"/>
    </row>
    <row r="90" spans="3:14">
      <c r="N90" s="53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5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5" ma:contentTypeDescription="Create a new document." ma:contentTypeScope="" ma:versionID="c8a7acbcc456ce9ea657ecc94ec50c37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48b2aa7ac0786ca850fdd86c10bf14f8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0BE599-18C7-42D7-A501-14B30694A67E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89e6558f-5113-49e0-8f98-ced932a8e8dc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12570f71-645b-41be-b316-af6cb6d3d1b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8F46051-8D22-40ED-BF2E-8BB7791EB3FF}"/>
</file>

<file path=customXml/itemProps3.xml><?xml version="1.0" encoding="utf-8"?>
<ds:datastoreItem xmlns:ds="http://schemas.openxmlformats.org/officeDocument/2006/customXml" ds:itemID="{541B6FF0-F89B-4E16-84AA-21B3C12EC7E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100a462-2e10-43f5-8ed3-50ad92abdcb4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Manager/>
  <Company>Bank of Namibia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Katjiuanjo, Mutu</dc:creator>
  <cp:keywords/>
  <dc:description/>
  <cp:lastModifiedBy>Ndana, Doughlas</cp:lastModifiedBy>
  <cp:revision/>
  <dcterms:created xsi:type="dcterms:W3CDTF">2013-04-23T13:55:53Z</dcterms:created>
  <dcterms:modified xsi:type="dcterms:W3CDTF">2022-05-30T17:15:41Z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00a462-2e10-43f5-8ed3-50ad92abdcb4_Enabled">
    <vt:lpwstr>true</vt:lpwstr>
  </property>
  <property fmtid="{D5CDD505-2E9C-101B-9397-08002B2CF9AE}" pid="3" name="MSIP_Label_7100a462-2e10-43f5-8ed3-50ad92abdcb4_SetDate">
    <vt:lpwstr>2021-09-29T05:49:34Z</vt:lpwstr>
  </property>
  <property fmtid="{D5CDD505-2E9C-101B-9397-08002B2CF9AE}" pid="4" name="MSIP_Label_7100a462-2e10-43f5-8ed3-50ad92abdcb4_Method">
    <vt:lpwstr>Privileged</vt:lpwstr>
  </property>
  <property fmtid="{D5CDD505-2E9C-101B-9397-08002B2CF9AE}" pid="5" name="MSIP_Label_7100a462-2e10-43f5-8ed3-50ad92abdcb4_Name">
    <vt:lpwstr>Private</vt:lpwstr>
  </property>
  <property fmtid="{D5CDD505-2E9C-101B-9397-08002B2CF9AE}" pid="6" name="MSIP_Label_7100a462-2e10-43f5-8ed3-50ad92abdcb4_SiteId">
    <vt:lpwstr>7fbedcc9-7201-4aa8-8786-7001cf6a0802</vt:lpwstr>
  </property>
  <property fmtid="{D5CDD505-2E9C-101B-9397-08002B2CF9AE}" pid="7" name="MSIP_Label_7100a462-2e10-43f5-8ed3-50ad92abdcb4_ActionId">
    <vt:lpwstr>9d11a88c-a345-4f7b-8098-147193a2db0e</vt:lpwstr>
  </property>
  <property fmtid="{D5CDD505-2E9C-101B-9397-08002B2CF9AE}" pid="8" name="MSIP_Label_7100a462-2e10-43f5-8ed3-50ad92abdcb4_ContentBits">
    <vt:lpwstr>0</vt:lpwstr>
  </property>
  <property fmtid="{D5CDD505-2E9C-101B-9397-08002B2CF9AE}" pid="9" name="ContentTypeId">
    <vt:lpwstr>0x0101005A5C19C3C43D934B93D2A323AFC1241B</vt:lpwstr>
  </property>
</Properties>
</file>