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1212" documentId="8_{B309A551-56FC-482F-963E-A57100FB3912}" xr6:coauthVersionLast="47" xr6:coauthVersionMax="47" xr10:uidLastSave="{3E944E88-A29A-4432-83AD-C43ECCC34AC1}"/>
  <bookViews>
    <workbookView xWindow="20370" yWindow="-120" windowWidth="29040" windowHeight="1584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<sst xmlns="http://schemas.openxmlformats.org/spreadsheetml/2006/main" count="171" uniqueCount="116">
  <si>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</si>
  <si>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</si>
  <si>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</si>
  <si>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</si>
  <si>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</si>
  <si>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</si>
  <si>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</si>
  <si>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</si>
  <si>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</si>
  <si>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</si>
  <si>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</si>
  <si>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</si>
  <si>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</si>
  <si>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</si>
  <si>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</si>
  <si>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</si>
  <si>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</si>
  <si>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</si>
  <si>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</si>
  <si>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</si>
  <si>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</si>
  <si>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</si>
  <si>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</si>
  <si>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</si>
  <si>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</si>
  <si>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</si>
  <si>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</si>
  <si>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</si>
  <si>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</si>
  <si>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</si>
  <si>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</si>
  <si>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</si>
  <si>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</si>
  <si>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</si>
  <si>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</si>
  <si>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</si>
  <si>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</si>
  <si>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</si>
  <si>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</si>
  <si>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</si>
  <si>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</si>
  <si>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</si>
  <si>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</si>
  <si>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</si>
  <si>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</si>
  <si>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</si>
  <si>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</si>
  <si>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</si>
  <si>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</si>
  <si>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</si>
  <si>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</si>
  <si>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</si>
  <si>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</si>
  <si>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</si>
  <si>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</si>
  <si>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</si>
  <si>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</si>
  <si>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</si>
  <si>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</si>
  <si>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</si>
  <si>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</si>
  <si>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</si>
  <si>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</si>
  <si>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</si>
  <si>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</si>
  <si>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</si>
  <si>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</si>
  <si>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</si>
  <si>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</si>
  <si>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</si>
  <si>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</si>
  <si>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</si>
  <si>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</si>
  <si>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</si>
  <si>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</si>
  <si>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</si>
  <si>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</si>
  <si>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</si>
  <si>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</si>
  <si>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</si>
  <si>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</si>
  <si>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</si>
  <si>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</si>
  <si>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</si>
  <si>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</si>
  <si>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</si>
  <si>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</si>
  <si>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</si>
  <si>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</si>
  <si>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</si>
  <si>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</si>
  <si>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</si>
  <si>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</si>
  <si>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</si>
  <si>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</si>
  <si>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</si>
  <si>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</si>
  <si>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</si>
  <si>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</si>
  <si>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</si>
  <si>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</si>
  <si>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</si>
  <si>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</si>
  <si>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</si>
  <si>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</si>
  <si>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</si>
  <si>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</si>
  <si>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</si>
  <si>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</si>
  <si>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</si>
  <si>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</si>
  <si>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</si>
  <si>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</si>
  <si>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Claims on non-residents</t>
  </si>
  <si>
    <t>Annual Percentage Change</t>
  </si>
  <si>
    <t xml:space="preserve">                                                 Monetary and Financial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</si>
</sst>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9" applyNumberFormat="0" applyAlignment="0" applyProtection="0"/>
    <xf numFmtId="0" fontId="35" fillId="13" borderId="43" applyNumberFormat="0" applyAlignment="0" applyProtection="0"/>
    <xf numFmtId="0" fontId="54" fillId="59" borderId="50" applyNumberFormat="0" applyAlignment="0" applyProtection="0"/>
    <xf numFmtId="0" fontId="37" fillId="14" borderId="46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1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1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6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2" applyNumberFormat="0" applyFill="0" applyAlignment="0" applyProtection="0"/>
    <xf numFmtId="0" fontId="28" fillId="0" borderId="40" applyNumberFormat="0" applyFill="0" applyAlignment="0" applyProtection="0"/>
    <xf numFmtId="0" fontId="45" fillId="0" borderId="53" applyNumberFormat="0" applyFill="0" applyAlignment="0" applyProtection="0"/>
    <xf numFmtId="0" fontId="29" fillId="0" borderId="41" applyNumberFormat="0" applyFill="0" applyAlignment="0" applyProtection="0"/>
    <xf numFmtId="0" fontId="46" fillId="0" borderId="54" applyNumberFormat="0" applyFill="0" applyAlignment="0" applyProtection="0"/>
    <xf numFmtId="0" fontId="30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9" applyNumberFormat="0" applyAlignment="0" applyProtection="0"/>
    <xf numFmtId="0" fontId="33" fillId="12" borderId="43" applyNumberFormat="0" applyAlignment="0" applyProtection="0"/>
    <xf numFmtId="0" fontId="53" fillId="0" borderId="55" applyNumberFormat="0" applyFill="0" applyAlignment="0" applyProtection="0"/>
    <xf numFmtId="0" fontId="36" fillId="0" borderId="45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51" fillId="58" borderId="57" applyNumberFormat="0" applyAlignment="0" applyProtection="0"/>
    <xf numFmtId="0" fontId="34" fillId="13" borderId="4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9" applyProtection="0"/>
    <xf numFmtId="0" fontId="78" fillId="0" borderId="58" applyNumberFormat="0" applyFill="0" applyAlignment="0" applyProtection="0"/>
    <xf numFmtId="0" fontId="40" fillId="0" borderId="48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6" applyNumberFormat="0" applyFont="0" applyAlignment="0" applyProtection="0"/>
    <xf numFmtId="0" fontId="16" fillId="0" borderId="0"/>
    <xf numFmtId="0" fontId="16" fillId="64" borderId="56" applyNumberFormat="0" applyFont="0" applyAlignment="0" applyProtection="0"/>
    <xf numFmtId="0" fontId="89" fillId="0" borderId="0"/>
    <xf numFmtId="0" fontId="2" fillId="64" borderId="56" applyNumberFormat="0" applyFont="0" applyAlignment="0" applyProtection="0"/>
    <xf numFmtId="0" fontId="89" fillId="0" borderId="0"/>
  </cellStyleXfs>
  <cellXfs count="182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3" xfId="3" applyNumberFormat="1" applyFont="1" applyFill="1" applyBorder="1"/>
    <xf numFmtId="0" fontId="9" fillId="3" borderId="4" xfId="3" applyFont="1" applyFill="1" applyBorder="1"/>
    <xf numFmtId="166" fontId="10" fillId="4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3" xfId="3" applyNumberFormat="1" applyFont="1" applyFill="1" applyBorder="1" applyAlignment="1">
      <alignment horizontal="right"/>
    </xf>
    <xf numFmtId="166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6" fontId="10" fillId="4" borderId="17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6" fontId="16" fillId="4" borderId="21" xfId="3" applyNumberFormat="1" applyFont="1" applyFill="1" applyBorder="1"/>
    <xf numFmtId="0" fontId="9" fillId="3" borderId="12" xfId="3" applyFont="1" applyFill="1" applyBorder="1"/>
    <xf numFmtId="167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7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7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7" fontId="12" fillId="3" borderId="14" xfId="4" applyNumberFormat="1" applyFont="1" applyFill="1" applyBorder="1" applyAlignment="1">
      <alignment horizontal="right"/>
    </xf>
    <xf numFmtId="167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7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7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7" fontId="10" fillId="5" borderId="18" xfId="4" applyNumberFormat="1" applyFont="1" applyFill="1" applyBorder="1" applyAlignment="1">
      <alignment horizontal="right"/>
    </xf>
    <xf numFmtId="164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69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7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0" fontId="6" fillId="7" borderId="28" xfId="5" applyNumberFormat="1" applyFont="1" applyFill="1" applyBorder="1" applyAlignment="1">
      <alignment horizontal="right"/>
    </xf>
    <xf numFmtId="166" fontId="24" fillId="7" borderId="28" xfId="5" applyNumberFormat="1" applyFont="1" applyFill="1" applyBorder="1" applyAlignment="1">
      <alignment horizontal="right"/>
    </xf>
    <xf numFmtId="166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6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5" xfId="3" applyFont="1" applyFill="1" applyBorder="1"/>
    <xf numFmtId="0" fontId="6" fillId="2" borderId="36" xfId="3" applyFont="1" applyFill="1" applyBorder="1"/>
    <xf numFmtId="17" fontId="5" fillId="2" borderId="37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6" fontId="13" fillId="3" borderId="12" xfId="3" applyNumberFormat="1" applyFont="1" applyFill="1" applyBorder="1" applyAlignment="1">
      <alignment horizontal="left" indent="1"/>
    </xf>
    <xf numFmtId="166" fontId="10" fillId="4" borderId="21" xfId="3" applyNumberFormat="1" applyFont="1" applyFill="1" applyBorder="1" applyAlignment="1">
      <alignment horizontal="right"/>
    </xf>
    <xf numFmtId="166" fontId="13" fillId="3" borderId="22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3" xfId="3" applyNumberFormat="1" applyFont="1" applyFill="1" applyBorder="1"/>
    <xf numFmtId="166" fontId="10" fillId="4" borderId="14" xfId="3" applyNumberFormat="1" applyFont="1" applyFill="1" applyBorder="1"/>
    <xf numFmtId="166" fontId="11" fillId="3" borderId="12" xfId="3" applyNumberFormat="1" applyFont="1" applyFill="1" applyBorder="1" applyAlignment="1">
      <alignment horizontal="left" indent="1"/>
    </xf>
    <xf numFmtId="166" fontId="12" fillId="4" borderId="14" xfId="3" applyNumberFormat="1" applyFont="1" applyFill="1" applyBorder="1"/>
    <xf numFmtId="166" fontId="9" fillId="3" borderId="12" xfId="3" applyNumberFormat="1" applyFont="1" applyFill="1" applyBorder="1" applyAlignment="1">
      <alignment horizontal="left" indent="2"/>
    </xf>
    <xf numFmtId="166" fontId="14" fillId="3" borderId="12" xfId="3" applyNumberFormat="1" applyFont="1" applyFill="1" applyBorder="1" applyAlignment="1">
      <alignment horizontal="left" indent="2"/>
    </xf>
    <xf numFmtId="166" fontId="13" fillId="3" borderId="17" xfId="3" applyNumberFormat="1" applyFont="1" applyFill="1" applyBorder="1" applyAlignment="1">
      <alignment horizontal="left" indent="1"/>
    </xf>
    <xf numFmtId="166" fontId="10" fillId="4" borderId="18" xfId="3" applyNumberFormat="1" applyFont="1" applyFill="1" applyBorder="1"/>
    <xf numFmtId="166" fontId="10" fillId="4" borderId="31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9" xfId="3" applyNumberFormat="1" applyFont="1" applyFill="1" applyBorder="1" applyAlignment="1">
      <alignment horizontal="center"/>
    </xf>
    <xf numFmtId="0" fontId="14" fillId="3" borderId="12" xfId="3" applyFont="1" applyFill="1" applyBorder="1"/>
    <xf numFmtId="166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6" fillId="2" borderId="34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2" borderId="15" xfId="3" applyFont="1" applyFill="1" applyBorder="1" applyAlignment="1">
      <alignment horizontal="center" vertic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0" fontId="42" fillId="0" borderId="63" xfId="898" applyBorder="1"/>
    <xf numFmtId="165" fontId="2" fillId="0" borderId="0" xfId="1" applyFont="1" applyBorder="1"/>
    <xf numFmtId="168" fontId="85" fillId="3" borderId="17" xfId="385" applyNumberFormat="1" applyFont="1" applyFill="1" applyBorder="1" applyAlignment="1">
      <alignment horizontal="center"/>
    </xf>
    <xf numFmtId="168" fontId="85" fillId="3" borderId="13" xfId="385" applyNumberFormat="1" applyFont="1" applyFill="1" applyBorder="1" applyAlignment="1">
      <alignment horizontal="center"/>
    </xf>
    <xf numFmtId="168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6" fontId="82" fillId="3" borderId="13" xfId="385" applyNumberFormat="1" applyFont="1" applyFill="1" applyBorder="1"/>
    <xf numFmtId="166" fontId="84" fillId="4" borderId="13" xfId="385" applyNumberFormat="1" applyFont="1" applyFill="1" applyBorder="1" applyAlignment="1">
      <alignment horizontal="center"/>
    </xf>
    <xf numFmtId="166" fontId="86" fillId="4" borderId="13" xfId="385" applyNumberFormat="1" applyFont="1" applyFill="1" applyBorder="1" applyAlignment="1">
      <alignment horizontal="center"/>
    </xf>
    <xf numFmtId="166" fontId="84" fillId="4" borderId="17" xfId="385" applyNumberFormat="1" applyFont="1" applyFill="1" applyBorder="1" applyAlignment="1">
      <alignment horizontal="center"/>
    </xf>
    <xf numFmtId="166" fontId="83" fillId="4" borderId="13" xfId="385" applyNumberFormat="1" applyFont="1" applyFill="1" applyBorder="1"/>
    <xf numFmtId="166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5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1" xfId="3" applyFont="1" applyFill="1" applyBorder="1" applyAlignment="1">
      <alignment horizontal="center" vertical="center"/>
    </xf>
    <xf numFmtId="166" fontId="10" fillId="4" borderId="17" xfId="3" applyNumberFormat="1" applyFont="1" applyFill="1" applyBorder="1"/>
    <xf numFmtId="166" fontId="6" fillId="4" borderId="13" xfId="3" applyNumberFormat="1" applyFont="1" applyFill="1" applyBorder="1"/>
    <xf numFmtId="166" fontId="12" fillId="4" borderId="13" xfId="3" applyNumberFormat="1" applyFont="1" applyFill="1" applyBorder="1"/>
    <xf numFmtId="166" fontId="10" fillId="3" borderId="17" xfId="385" applyNumberFormat="1" applyFont="1" applyFill="1" applyBorder="1" applyAlignment="1">
      <alignment horizontal="right"/>
    </xf>
    <xf numFmtId="0" fontId="5" fillId="2" borderId="60" xfId="3" applyFont="1" applyFill="1" applyBorder="1" applyAlignment="1">
      <alignment horizontal="center"/>
    </xf>
    <xf numFmtId="166" fontId="10" fillId="3" borderId="13" xfId="385" applyNumberFormat="1" applyFont="1" applyFill="1" applyBorder="1" applyAlignment="1">
      <alignment horizontal="right"/>
    </xf>
    <xf numFmtId="166" fontId="12" fillId="3" borderId="13" xfId="385" applyNumberFormat="1" applyFont="1" applyFill="1" applyBorder="1" applyAlignment="1">
      <alignment horizontal="right"/>
    </xf>
    <xf numFmtId="166" fontId="10" fillId="3" borderId="14" xfId="385" applyNumberFormat="1" applyFont="1" applyFill="1" applyBorder="1" applyAlignment="1">
      <alignment horizontal="right"/>
    </xf>
    <xf numFmtId="166" fontId="10" fillId="3" borderId="38" xfId="385" applyNumberFormat="1" applyFont="1" applyFill="1" applyBorder="1" applyAlignment="1">
      <alignment horizontal="right"/>
    </xf>
    <xf numFmtId="166" fontId="14" fillId="3" borderId="18" xfId="385" applyNumberFormat="1" applyFont="1" applyFill="1" applyBorder="1" applyAlignment="1">
      <alignment horizontal="center"/>
    </xf>
    <xf numFmtId="166" fontId="14" fillId="3" borderId="23" xfId="385" applyNumberFormat="1" applyFont="1" applyFill="1" applyBorder="1" applyAlignment="1">
      <alignment horizontal="center"/>
    </xf>
    <xf numFmtId="166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66" fontId="2" fillId="2" borderId="62" xfId="2" applyNumberFormat="1" applyFill="1" applyBorder="1"/>
    <xf numFmtId="170" fontId="6" fillId="65" borderId="28" xfId="5" applyNumberFormat="1" applyFont="1" applyFill="1" applyBorder="1" applyAlignment="1">
      <alignment horizontal="right"/>
    </xf>
    <xf numFmtId="17" fontId="7" fillId="2" borderId="39" xfId="3" applyNumberFormat="1" applyFont="1" applyFill="1" applyBorder="1" applyAlignment="1">
      <alignment horizontal="center"/>
    </xf>
    <xf numFmtId="166" fontId="87" fillId="3" borderId="14" xfId="385" applyNumberFormat="1" applyFont="1" applyFill="1" applyBorder="1" applyAlignment="1">
      <alignment horizontal="center"/>
    </xf>
    <xf numFmtId="166" fontId="88" fillId="3" borderId="14" xfId="385" applyNumberFormat="1" applyFont="1" applyFill="1" applyBorder="1" applyAlignment="1">
      <alignment horizontal="center"/>
    </xf>
    <xf numFmtId="166" fontId="87" fillId="3" borderId="18" xfId="385" applyNumberFormat="1" applyFont="1" applyFill="1" applyBorder="1" applyAlignment="1">
      <alignment horizontal="center"/>
    </xf>
    <xf numFmtId="0" fontId="81" fillId="2" borderId="64" xfId="385" applyFont="1" applyFill="1" applyBorder="1"/>
    <xf numFmtId="165" fontId="0" fillId="0" borderId="0" xfId="1" applyFont="1"/>
    <xf numFmtId="43" fontId="0" fillId="0" borderId="0" xfId="0" applyNumberFormat="1"/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2" xfId="3" applyFont="1" applyFill="1" applyBorder="1" applyAlignment="1">
      <alignment horizontal="left" indent="20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65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5" fillId="2" borderId="61" xfId="3" applyFont="1" applyFill="1" applyBorder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6" fontId="5" fillId="2" borderId="24" xfId="3" applyNumberFormat="1" applyFont="1" applyFill="1" applyBorder="1" applyAlignment="1">
      <alignment horizontal="center"/>
    </xf>
    <xf numFmtId="166" fontId="5" fillId="2" borderId="61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1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5" fillId="2" borderId="5" xfId="3" applyFont="1" applyFill="1" applyBorder="1" applyAlignment="1">
      <alignment horizont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March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492060</xdr:colOff>
      <xdr:row>14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010182-655A-4DA5-BF56-B261C652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5368860" cy="23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549110</xdr:colOff>
      <xdr:row>31</xdr:row>
      <xdr:rowOff>61163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77AEC1-2AA0-4E25-8299-93DC3AEDA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19500"/>
          <a:ext cx="5425910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N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L9" sqref="L9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10" width="9.140625" style="1"/>
    <col min="11" max="11" width="10" style="1" bestFit="1" customWidth="1"/>
    <col min="12" max="24" width="9.140625" style="1"/>
    <col min="25" max="25" width="9.140625" style="1" customWidth="1"/>
    <col min="26" max="16384" width="9.140625" style="1"/>
  </cols>
  <sheetData>
    <row r="1" spans="1:14" ht="19.5">
      <c r="A1" s="165" t="s">
        <v>115</v>
      </c>
      <c r="B1" s="165"/>
      <c r="C1" s="165"/>
      <c r="D1" s="165"/>
      <c r="E1" s="165"/>
      <c r="F1" s="165"/>
      <c r="G1" s="165"/>
      <c r="H1" s="115"/>
      <c r="I1" s="115"/>
      <c r="J1" s="115"/>
    </row>
    <row r="2" spans="1:14" ht="16.5">
      <c r="A2" s="166" t="s">
        <v>109</v>
      </c>
      <c r="B2" s="166"/>
      <c r="C2" s="166"/>
      <c r="D2" s="166"/>
      <c r="E2" s="166"/>
      <c r="F2" s="166"/>
      <c r="G2" s="166"/>
      <c r="H2" s="109"/>
      <c r="I2" s="109"/>
      <c r="J2" s="109"/>
    </row>
    <row r="3" spans="1:14" ht="15.75" customHeight="1">
      <c r="A3" s="3"/>
      <c r="B3" s="167" t="s">
        <v>106</v>
      </c>
      <c r="C3" s="168"/>
      <c r="D3" s="122"/>
      <c r="E3" s="169" t="s">
        <v>1</v>
      </c>
      <c r="F3" s="170"/>
      <c r="G3" s="4" t="s">
        <v>2</v>
      </c>
      <c r="H3" s="158" t="s">
        <v>114</v>
      </c>
      <c r="I3" s="159"/>
      <c r="J3" s="160"/>
    </row>
    <row r="4" spans="1:14" ht="17.25" thickBot="1">
      <c r="A4" s="5"/>
      <c r="B4" s="6">
        <v>45016</v>
      </c>
      <c r="C4" s="6">
        <v>45351</v>
      </c>
      <c r="D4" s="6">
        <v>45382</v>
      </c>
      <c r="E4" s="7" t="s">
        <v>3</v>
      </c>
      <c r="F4" s="7" t="s">
        <v>4</v>
      </c>
      <c r="G4" s="7" t="s">
        <v>3</v>
      </c>
      <c r="H4" s="116">
        <v>45322</v>
      </c>
      <c r="I4" s="116">
        <v>45351</v>
      </c>
      <c r="J4" s="116">
        <v>45382</v>
      </c>
    </row>
    <row r="5" spans="1:14" ht="13.5" thickTop="1">
      <c r="A5" s="8"/>
      <c r="B5" s="9"/>
      <c r="C5" s="9"/>
      <c r="D5" s="9"/>
      <c r="E5" s="9"/>
      <c r="F5" s="9"/>
      <c r="G5" s="9"/>
      <c r="H5" s="117"/>
      <c r="I5" s="117"/>
      <c r="J5" s="117"/>
    </row>
    <row r="6" spans="1:14" ht="16.5">
      <c r="A6" s="10" t="s">
        <v>5</v>
      </c>
      <c r="B6" s="11">
        <v>60874.444744630826</v>
      </c>
      <c r="C6" s="11">
        <v>74666.090716530802</v>
      </c>
      <c r="D6" s="11">
        <v>73737.703700826911</v>
      </c>
      <c r="E6" s="11">
        <v>-928.38701570389094</v>
      </c>
      <c r="F6" s="11">
        <v>12863.258956196085</v>
      </c>
      <c r="G6" s="11">
        <v>-1.2433850584578039</v>
      </c>
      <c r="H6" s="118">
        <v>22.633496095269251</v>
      </c>
      <c r="I6" s="118">
        <v>22.633496095269251</v>
      </c>
      <c r="J6" s="118">
        <v>21.130802934068058</v>
      </c>
      <c r="K6" s="25"/>
      <c r="L6" s="25"/>
      <c r="N6" s="25"/>
    </row>
    <row r="7" spans="1:14" ht="16.5">
      <c r="A7" s="10" t="s">
        <v>6</v>
      </c>
      <c r="B7" s="11">
        <v>148876.75422097417</v>
      </c>
      <c r="C7" s="11">
        <v>142790.45729759356</v>
      </c>
      <c r="D7" s="11">
        <v>147165.68262670358</v>
      </c>
      <c r="E7" s="11">
        <v>4375.2253291100205</v>
      </c>
      <c r="F7" s="11">
        <v>-1711.0715942705865</v>
      </c>
      <c r="G7" s="11">
        <v>3.0640880433567617</v>
      </c>
      <c r="H7" s="118">
        <v>-1.4235878732810363</v>
      </c>
      <c r="I7" s="118">
        <v>-1.4235878732810363</v>
      </c>
      <c r="J7" s="118">
        <v>-1.149320861556987</v>
      </c>
      <c r="K7" s="25"/>
      <c r="L7" s="25"/>
      <c r="N7" s="25"/>
    </row>
    <row r="8" spans="1:14" ht="16.5">
      <c r="A8" s="14" t="s">
        <v>7</v>
      </c>
      <c r="B8" s="15">
        <v>34362.454381124189</v>
      </c>
      <c r="C8" s="15">
        <v>24199.190178939785</v>
      </c>
      <c r="D8" s="15">
        <v>29225.745065071307</v>
      </c>
      <c r="E8" s="15">
        <v>5026.5548861315219</v>
      </c>
      <c r="F8" s="15">
        <v>-5136.7093160528821</v>
      </c>
      <c r="G8" s="15">
        <v>20.771583052833151</v>
      </c>
      <c r="H8" s="119">
        <v>-20.624476004832545</v>
      </c>
      <c r="I8" s="119">
        <v>-20.624476004832545</v>
      </c>
      <c r="J8" s="119">
        <v>-14.948610070398686</v>
      </c>
      <c r="K8" s="25"/>
      <c r="L8" s="25"/>
      <c r="N8" s="25"/>
    </row>
    <row r="9" spans="1:14" ht="16.5">
      <c r="A9" s="17" t="s">
        <v>8</v>
      </c>
      <c r="B9" s="11">
        <v>114514.29983984999</v>
      </c>
      <c r="C9" s="11">
        <v>118591.26711865376</v>
      </c>
      <c r="D9" s="11">
        <v>117939.93756163226</v>
      </c>
      <c r="E9" s="11">
        <v>-651.32955702149775</v>
      </c>
      <c r="F9" s="11">
        <v>3425.6377217822737</v>
      </c>
      <c r="G9" s="11">
        <v>-0.54922219219551494</v>
      </c>
      <c r="H9" s="118">
        <v>3.692029593355727</v>
      </c>
      <c r="I9" s="118">
        <v>3.692029593355727</v>
      </c>
      <c r="J9" s="118">
        <v>2.9914497373455333</v>
      </c>
      <c r="K9" s="25"/>
      <c r="L9" s="25"/>
      <c r="N9" s="25"/>
    </row>
    <row r="10" spans="1:14">
      <c r="A10" s="18" t="s">
        <v>9</v>
      </c>
      <c r="B10" s="15">
        <v>1490.5033409100001</v>
      </c>
      <c r="C10" s="15">
        <v>2412.3718633600001</v>
      </c>
      <c r="D10" s="15">
        <v>2406.9547256782757</v>
      </c>
      <c r="E10" s="15">
        <v>-5.4171376817243981</v>
      </c>
      <c r="F10" s="15">
        <v>916.4513847682756</v>
      </c>
      <c r="G10" s="15">
        <v>-0.22455649412935941</v>
      </c>
      <c r="H10" s="119">
        <v>65.699707555591658</v>
      </c>
      <c r="I10" s="119">
        <v>65.699707555591658</v>
      </c>
      <c r="J10" s="119">
        <v>61.486033584383165</v>
      </c>
      <c r="K10" s="25"/>
      <c r="L10" s="25"/>
      <c r="N10" s="25"/>
    </row>
    <row r="11" spans="1:14">
      <c r="A11" s="18" t="s">
        <v>101</v>
      </c>
      <c r="B11" s="15">
        <v>249.343403</v>
      </c>
      <c r="C11" s="15">
        <v>150.34858905000002</v>
      </c>
      <c r="D11" s="15">
        <v>148.26003812000002</v>
      </c>
      <c r="E11" s="15">
        <v>-2.0885509299999967</v>
      </c>
      <c r="F11" s="15">
        <v>-101.08336487999998</v>
      </c>
      <c r="G11" s="15">
        <v>-1.3891390289704901</v>
      </c>
      <c r="H11" s="119">
        <v>-49.673137158553217</v>
      </c>
      <c r="I11" s="119">
        <v>-49.673137158553217</v>
      </c>
      <c r="J11" s="119">
        <v>-40.539819246791929</v>
      </c>
      <c r="K11" s="25"/>
      <c r="L11" s="25"/>
      <c r="N11" s="25"/>
    </row>
    <row r="12" spans="1:14">
      <c r="A12" s="18" t="s">
        <v>10</v>
      </c>
      <c r="B12" s="15">
        <v>657.36777448999987</v>
      </c>
      <c r="C12" s="15">
        <v>1252.8432290619719</v>
      </c>
      <c r="D12" s="15">
        <v>1014.9427030956321</v>
      </c>
      <c r="E12" s="15">
        <v>-237.90052596633984</v>
      </c>
      <c r="F12" s="15">
        <v>357.57492860563218</v>
      </c>
      <c r="G12" s="15">
        <v>-18.988850356357872</v>
      </c>
      <c r="H12" s="119">
        <v>244.85288367475573</v>
      </c>
      <c r="I12" s="119">
        <v>244.85288367475573</v>
      </c>
      <c r="J12" s="119">
        <v>54.394958572930733</v>
      </c>
      <c r="K12" s="25"/>
      <c r="L12" s="25"/>
      <c r="N12" s="25"/>
    </row>
    <row r="13" spans="1:14" ht="16.5">
      <c r="A13" s="19" t="s">
        <v>11</v>
      </c>
      <c r="B13" s="11">
        <v>112117.08532144999</v>
      </c>
      <c r="C13" s="11">
        <v>114775.70343718179</v>
      </c>
      <c r="D13" s="11">
        <v>114369.78009473835</v>
      </c>
      <c r="E13" s="11">
        <v>-405.9233424434351</v>
      </c>
      <c r="F13" s="11">
        <v>2252.6947732883564</v>
      </c>
      <c r="G13" s="11">
        <v>-0.35366661260812293</v>
      </c>
      <c r="H13" s="118">
        <v>2.2492382298542566</v>
      </c>
      <c r="I13" s="118">
        <v>2.2492382298542566</v>
      </c>
      <c r="J13" s="118">
        <v>2.0092341562659044</v>
      </c>
      <c r="K13" s="25"/>
      <c r="L13" s="25"/>
      <c r="N13" s="25"/>
    </row>
    <row r="14" spans="1:14">
      <c r="A14" s="18" t="s">
        <v>12</v>
      </c>
      <c r="B14" s="15">
        <v>46445.156319008282</v>
      </c>
      <c r="C14" s="15">
        <v>47628.034405788465</v>
      </c>
      <c r="D14" s="15">
        <v>47301.90376261354</v>
      </c>
      <c r="E14" s="15">
        <v>-326.13064317492535</v>
      </c>
      <c r="F14" s="15">
        <v>856.74744360525801</v>
      </c>
      <c r="G14" s="15">
        <v>-0.68474512384094055</v>
      </c>
      <c r="H14" s="119">
        <v>2.1539183446258647</v>
      </c>
      <c r="I14" s="119">
        <v>2.1539183446258647</v>
      </c>
      <c r="J14" s="119">
        <v>1.8446432556296912</v>
      </c>
      <c r="K14" s="25"/>
      <c r="L14" s="25"/>
      <c r="N14" s="25"/>
    </row>
    <row r="15" spans="1:14">
      <c r="A15" s="18" t="s">
        <v>13</v>
      </c>
      <c r="B15" s="15">
        <v>65671.929002441713</v>
      </c>
      <c r="C15" s="15">
        <v>67147.669031393321</v>
      </c>
      <c r="D15" s="15">
        <v>67067.876332124812</v>
      </c>
      <c r="E15" s="15">
        <v>-79.79269926850975</v>
      </c>
      <c r="F15" s="15">
        <v>1395.9473296830984</v>
      </c>
      <c r="G15" s="15">
        <v>-0.11883167415864193</v>
      </c>
      <c r="H15" s="119">
        <v>2.3169493156098895</v>
      </c>
      <c r="I15" s="119">
        <v>2.3169493156098895</v>
      </c>
      <c r="J15" s="119">
        <v>2.1256377738366723</v>
      </c>
      <c r="K15" s="25"/>
      <c r="L15" s="25"/>
      <c r="N15" s="25"/>
    </row>
    <row r="16" spans="1:14" s="20" customFormat="1" ht="16.5">
      <c r="A16" s="10" t="s">
        <v>14</v>
      </c>
      <c r="B16" s="11">
        <v>78464.863236881123</v>
      </c>
      <c r="C16" s="11">
        <v>74163.116950120078</v>
      </c>
      <c r="D16" s="11">
        <v>74447.496093604917</v>
      </c>
      <c r="E16" s="11">
        <v>284.37914348483901</v>
      </c>
      <c r="F16" s="11">
        <v>-4017.3671432762058</v>
      </c>
      <c r="G16" s="11">
        <v>0.38345090548999394</v>
      </c>
      <c r="H16" s="118">
        <v>-2.2059385677295325</v>
      </c>
      <c r="I16" s="118">
        <v>-2.2059385677295325</v>
      </c>
      <c r="J16" s="118">
        <v>-5.1199568539971807</v>
      </c>
      <c r="K16" s="25"/>
      <c r="L16" s="25"/>
      <c r="M16" s="1"/>
      <c r="N16" s="25"/>
    </row>
    <row r="17" spans="1:14" ht="17.25" thickBot="1">
      <c r="A17" s="21" t="s">
        <v>15</v>
      </c>
      <c r="B17" s="22">
        <v>131286.34254393709</v>
      </c>
      <c r="C17" s="22">
        <v>143294.42962919173</v>
      </c>
      <c r="D17" s="22">
        <v>146456.8918993838</v>
      </c>
      <c r="E17" s="22">
        <v>3162.4622701920744</v>
      </c>
      <c r="F17" s="22">
        <v>15170.54935544671</v>
      </c>
      <c r="G17" s="22">
        <v>2.2069680436117949</v>
      </c>
      <c r="H17" s="120">
        <v>10.309937604886272</v>
      </c>
      <c r="I17" s="120">
        <v>10.309937604886272</v>
      </c>
      <c r="J17" s="120">
        <v>11.555314179286881</v>
      </c>
      <c r="K17" s="25"/>
      <c r="L17" s="25"/>
      <c r="N17" s="25"/>
    </row>
    <row r="18" spans="1:14" ht="13.5" thickBot="1">
      <c r="B18" s="24"/>
      <c r="E18" s="25"/>
      <c r="H18" s="115"/>
      <c r="I18" s="115"/>
      <c r="J18" s="115"/>
      <c r="K18" s="25"/>
      <c r="L18" s="25"/>
      <c r="N18" s="25"/>
    </row>
    <row r="19" spans="1:14" ht="16.5">
      <c r="A19" s="171" t="s">
        <v>110</v>
      </c>
      <c r="B19" s="172"/>
      <c r="C19" s="172"/>
      <c r="D19" s="172"/>
      <c r="E19" s="172"/>
      <c r="F19" s="172"/>
      <c r="G19" s="172"/>
      <c r="H19" s="148"/>
      <c r="I19" s="148"/>
      <c r="J19" s="148"/>
      <c r="K19" s="25"/>
      <c r="L19" s="25"/>
      <c r="N19" s="25"/>
    </row>
    <row r="20" spans="1:14" ht="15.75" customHeight="1">
      <c r="A20" s="26"/>
      <c r="B20" s="154" t="str">
        <f>B3</f>
        <v xml:space="preserve">             N$ Million</v>
      </c>
      <c r="C20" s="155"/>
      <c r="D20" s="102"/>
      <c r="E20" s="156" t="s">
        <v>1</v>
      </c>
      <c r="F20" s="157"/>
      <c r="G20" s="140" t="s">
        <v>2</v>
      </c>
      <c r="H20" s="161" t="s">
        <v>114</v>
      </c>
      <c r="I20" s="162"/>
      <c r="J20" s="163"/>
      <c r="K20" s="25"/>
      <c r="L20" s="25"/>
      <c r="N20" s="25"/>
    </row>
    <row r="21" spans="1:14" ht="17.25" thickBot="1">
      <c r="A21" s="5"/>
      <c r="B21" s="28">
        <f>B4</f>
        <v>45016</v>
      </c>
      <c r="C21" s="28">
        <f>C4</f>
        <v>45351</v>
      </c>
      <c r="D21" s="28">
        <f>D4</f>
        <v>45382</v>
      </c>
      <c r="E21" s="7" t="s">
        <v>3</v>
      </c>
      <c r="F21" s="7" t="s">
        <v>4</v>
      </c>
      <c r="G21" s="7" t="s">
        <v>3</v>
      </c>
      <c r="H21" s="116">
        <v>44957</v>
      </c>
      <c r="I21" s="116">
        <v>45351</v>
      </c>
      <c r="J21" s="116">
        <v>45382</v>
      </c>
      <c r="K21" s="25"/>
      <c r="L21" s="25"/>
      <c r="N21" s="25"/>
    </row>
    <row r="22" spans="1:14" ht="13.5" thickTop="1">
      <c r="A22" s="29"/>
      <c r="B22" s="30"/>
      <c r="C22" s="30"/>
      <c r="D22" s="30"/>
      <c r="E22" s="30"/>
      <c r="F22" s="30"/>
      <c r="G22" s="30"/>
      <c r="H22" s="121"/>
      <c r="I22" s="121"/>
      <c r="J22" s="121"/>
      <c r="K22" s="25"/>
      <c r="L22" s="25"/>
      <c r="N22" s="25"/>
    </row>
    <row r="23" spans="1:14" ht="16.5">
      <c r="A23" s="31" t="s">
        <v>16</v>
      </c>
      <c r="B23" s="32">
        <v>131286.34254393709</v>
      </c>
      <c r="C23" s="32">
        <v>143294.42962919173</v>
      </c>
      <c r="D23" s="32">
        <v>146456.8918993838</v>
      </c>
      <c r="E23" s="32">
        <v>3162.4622701920744</v>
      </c>
      <c r="F23" s="32">
        <v>15170.54935544671</v>
      </c>
      <c r="G23" s="32">
        <v>2.2069680436117949</v>
      </c>
      <c r="H23" s="114">
        <v>9.9670086982893054</v>
      </c>
      <c r="I23" s="114">
        <v>10.309937604886272</v>
      </c>
      <c r="J23" s="114">
        <v>11.555314179286881</v>
      </c>
      <c r="K23" s="25"/>
      <c r="L23" s="25"/>
      <c r="N23" s="25"/>
    </row>
    <row r="24" spans="1:14" ht="16.5">
      <c r="A24" s="33" t="s">
        <v>17</v>
      </c>
      <c r="B24" s="34">
        <v>3216.1003517913723</v>
      </c>
      <c r="C24" s="34">
        <v>3388.0045447941684</v>
      </c>
      <c r="D24" s="34">
        <v>3520.2144560391089</v>
      </c>
      <c r="E24" s="34">
        <v>132.20991124494049</v>
      </c>
      <c r="F24" s="34">
        <v>304.11410424773658</v>
      </c>
      <c r="G24" s="34">
        <v>3.9022943888338943</v>
      </c>
      <c r="H24" s="113">
        <v>3.1352836682016374</v>
      </c>
      <c r="I24" s="113">
        <v>4.7065232122696585</v>
      </c>
      <c r="J24" s="113">
        <v>9.4559892721738095</v>
      </c>
      <c r="K24" s="25"/>
      <c r="L24" s="25"/>
      <c r="N24" s="25"/>
    </row>
    <row r="25" spans="1:14" ht="16.5">
      <c r="A25" s="33" t="s">
        <v>18</v>
      </c>
      <c r="B25" s="34">
        <v>69475.545462252005</v>
      </c>
      <c r="C25" s="34">
        <v>79617.09942513844</v>
      </c>
      <c r="D25" s="34">
        <v>82734.583595081232</v>
      </c>
      <c r="E25" s="34">
        <v>3117.4841699427925</v>
      </c>
      <c r="F25" s="34">
        <v>13259.038132829228</v>
      </c>
      <c r="G25" s="34">
        <v>3.9155962631796939</v>
      </c>
      <c r="H25" s="113">
        <v>17.052325902018879</v>
      </c>
      <c r="I25" s="113">
        <v>17.065016819934471</v>
      </c>
      <c r="J25" s="113">
        <v>19.084467843484916</v>
      </c>
      <c r="K25" s="25"/>
      <c r="L25" s="25"/>
      <c r="N25" s="25"/>
    </row>
    <row r="26" spans="1:14" ht="16.5">
      <c r="A26" s="33" t="s">
        <v>19</v>
      </c>
      <c r="B26" s="34">
        <v>58594.696729893723</v>
      </c>
      <c r="C26" s="34">
        <v>60289.325659259121</v>
      </c>
      <c r="D26" s="34">
        <v>60202.093848263459</v>
      </c>
      <c r="E26" s="34">
        <v>-87.231810995661363</v>
      </c>
      <c r="F26" s="34">
        <v>1607.3971183697358</v>
      </c>
      <c r="G26" s="34">
        <v>-0.14468864934511316</v>
      </c>
      <c r="H26" s="113">
        <v>2.071961135670719</v>
      </c>
      <c r="I26" s="113">
        <v>2.788504739187573</v>
      </c>
      <c r="J26" s="113">
        <v>2.7432467579436661</v>
      </c>
      <c r="K26" s="25"/>
      <c r="L26" s="25"/>
      <c r="N26" s="25"/>
    </row>
    <row r="27" spans="1:14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2">
        <v>0</v>
      </c>
      <c r="I27" s="112">
        <v>0</v>
      </c>
      <c r="J27" s="112">
        <v>0</v>
      </c>
      <c r="K27" s="25"/>
      <c r="L27" s="25"/>
      <c r="N27" s="25"/>
    </row>
    <row r="28" spans="1:14" ht="13.5" thickBot="1">
      <c r="A28" s="37"/>
      <c r="B28" s="38"/>
      <c r="C28" s="38"/>
      <c r="D28" s="38"/>
      <c r="E28" s="38"/>
      <c r="F28" s="38"/>
      <c r="G28" s="38"/>
      <c r="H28" s="110"/>
      <c r="I28" s="110"/>
      <c r="J28" s="110"/>
      <c r="K28" s="25"/>
      <c r="L28" s="25"/>
      <c r="N28" s="25"/>
    </row>
    <row r="29" spans="1:14" ht="16.5">
      <c r="A29" s="151" t="s">
        <v>111</v>
      </c>
      <c r="B29" s="152"/>
      <c r="C29" s="152"/>
      <c r="D29" s="152"/>
      <c r="E29" s="152"/>
      <c r="F29" s="152"/>
      <c r="G29" s="153"/>
      <c r="H29" s="142"/>
      <c r="I29" s="142"/>
      <c r="J29" s="142"/>
      <c r="K29" s="25"/>
      <c r="L29" s="25"/>
      <c r="N29" s="25"/>
    </row>
    <row r="30" spans="1:14" ht="23.25" customHeight="1">
      <c r="A30" s="3"/>
      <c r="B30" s="154" t="str">
        <f>B3</f>
        <v xml:space="preserve">             N$ Million</v>
      </c>
      <c r="C30" s="155"/>
      <c r="D30" s="102"/>
      <c r="E30" s="156" t="s">
        <v>1</v>
      </c>
      <c r="F30" s="157"/>
      <c r="G30" s="4" t="s">
        <v>2</v>
      </c>
      <c r="H30" s="164" t="s">
        <v>114</v>
      </c>
      <c r="I30" s="162"/>
      <c r="J30" s="163"/>
      <c r="K30" s="25"/>
      <c r="L30" s="25"/>
      <c r="N30" s="25"/>
    </row>
    <row r="31" spans="1:14" ht="17.25" thickBot="1">
      <c r="A31" s="5"/>
      <c r="B31" s="6">
        <f>B4</f>
        <v>45016</v>
      </c>
      <c r="C31" s="28">
        <f>C4</f>
        <v>45351</v>
      </c>
      <c r="D31" s="28">
        <f>D4</f>
        <v>45382</v>
      </c>
      <c r="E31" s="28" t="s">
        <v>3</v>
      </c>
      <c r="F31" s="28" t="s">
        <v>4</v>
      </c>
      <c r="G31" s="28" t="s">
        <v>3</v>
      </c>
      <c r="H31" s="141">
        <v>45322</v>
      </c>
      <c r="I31" s="141">
        <v>45351</v>
      </c>
      <c r="J31" s="141">
        <v>45382</v>
      </c>
      <c r="K31" s="25"/>
      <c r="L31" s="25"/>
      <c r="N31" s="25"/>
    </row>
    <row r="32" spans="1:14" ht="14.25" thickTop="1">
      <c r="A32" s="39"/>
      <c r="B32" s="40"/>
      <c r="C32" s="41"/>
      <c r="D32" s="41"/>
      <c r="E32" s="41"/>
      <c r="F32" s="40"/>
      <c r="G32" s="41"/>
      <c r="H32" s="145"/>
      <c r="I32" s="145"/>
      <c r="J32" s="145"/>
      <c r="K32" s="25"/>
      <c r="L32" s="25"/>
      <c r="N32" s="25"/>
    </row>
    <row r="33" spans="1:14" ht="16.5">
      <c r="A33" s="42" t="s">
        <v>21</v>
      </c>
      <c r="B33" s="43">
        <v>118788.12783854999</v>
      </c>
      <c r="C33" s="43">
        <v>121062.53847553376</v>
      </c>
      <c r="D33" s="43">
        <v>120560.00532316399</v>
      </c>
      <c r="E33" s="43">
        <v>-502.53315236976778</v>
      </c>
      <c r="F33" s="43">
        <v>1771.8774846140004</v>
      </c>
      <c r="G33" s="43">
        <v>-0.41510211060982272</v>
      </c>
      <c r="H33" s="145">
        <v>2.5529205476466359</v>
      </c>
      <c r="I33" s="145">
        <v>1.8260917730218154</v>
      </c>
      <c r="J33" s="145">
        <v>1.4916284285768455</v>
      </c>
      <c r="K33" s="25"/>
      <c r="L33" s="25"/>
      <c r="N33" s="25"/>
    </row>
    <row r="34" spans="1:14" ht="16.5">
      <c r="A34" s="44" t="s">
        <v>9</v>
      </c>
      <c r="B34" s="45">
        <v>1490.50333991</v>
      </c>
      <c r="C34" s="45">
        <v>2383.3718623600003</v>
      </c>
      <c r="D34" s="45">
        <v>2406.9547246782759</v>
      </c>
      <c r="E34" s="45">
        <v>23.582862318275602</v>
      </c>
      <c r="F34" s="45">
        <v>916.45138476827583</v>
      </c>
      <c r="G34" s="45">
        <v>0.98947473076754022</v>
      </c>
      <c r="H34" s="146">
        <v>44.828853210053836</v>
      </c>
      <c r="I34" s="146">
        <v>63.70777111887017</v>
      </c>
      <c r="J34" s="146">
        <v>61.486033625635031</v>
      </c>
      <c r="K34" s="25"/>
      <c r="L34" s="25"/>
      <c r="N34" s="25"/>
    </row>
    <row r="35" spans="1:14" ht="16.5">
      <c r="A35" s="42" t="s">
        <v>22</v>
      </c>
      <c r="B35" s="43">
        <v>45818.626114998282</v>
      </c>
      <c r="C35" s="43">
        <v>46253.752558978464</v>
      </c>
      <c r="D35" s="43">
        <v>45843.826379533537</v>
      </c>
      <c r="E35" s="43">
        <v>-409.92617944492667</v>
      </c>
      <c r="F35" s="43">
        <v>25.200264535254973</v>
      </c>
      <c r="G35" s="43">
        <v>-0.88625496692884553</v>
      </c>
      <c r="H35" s="145">
        <v>2.0651160688976882</v>
      </c>
      <c r="I35" s="145">
        <v>0.55470154964357199</v>
      </c>
      <c r="J35" s="145">
        <v>5.5000044025776476E-2</v>
      </c>
      <c r="K35" s="25"/>
      <c r="L35" s="25"/>
      <c r="N35" s="25"/>
    </row>
    <row r="36" spans="1:14" ht="16.5">
      <c r="A36" s="42" t="s">
        <v>23</v>
      </c>
      <c r="B36" s="46">
        <v>41437.939517858358</v>
      </c>
      <c r="C36" s="46">
        <v>40976.162563706603</v>
      </c>
      <c r="D36" s="46">
        <v>40461.970427659762</v>
      </c>
      <c r="E36" s="46">
        <v>-514.19213604684046</v>
      </c>
      <c r="F36" s="46">
        <v>-975.96909019859595</v>
      </c>
      <c r="G36" s="46">
        <v>-1.2548567359069125</v>
      </c>
      <c r="H36" s="145">
        <v>-0.1741630088903787</v>
      </c>
      <c r="I36" s="145">
        <v>-1.8553163588367263</v>
      </c>
      <c r="J36" s="145">
        <v>-2.355254874046008</v>
      </c>
      <c r="K36" s="25"/>
      <c r="L36" s="25"/>
      <c r="N36" s="25"/>
    </row>
    <row r="37" spans="1:14">
      <c r="A37" s="47" t="s">
        <v>24</v>
      </c>
      <c r="B37" s="48">
        <v>14175.538008412179</v>
      </c>
      <c r="C37" s="48">
        <v>13836.523439933801</v>
      </c>
      <c r="D37" s="48">
        <v>13602.511073178646</v>
      </c>
      <c r="E37" s="48">
        <v>-234.01236675515429</v>
      </c>
      <c r="F37" s="48">
        <v>-573.02693523353264</v>
      </c>
      <c r="G37" s="48">
        <v>-1.6912656403252839</v>
      </c>
      <c r="H37" s="146">
        <v>-1.6975054012782778</v>
      </c>
      <c r="I37" s="146">
        <v>-2.5650881147222151</v>
      </c>
      <c r="J37" s="146">
        <v>-4.0423646347213236</v>
      </c>
      <c r="K37" s="25"/>
      <c r="L37" s="25"/>
      <c r="N37" s="25"/>
    </row>
    <row r="38" spans="1:14">
      <c r="A38" s="47" t="s">
        <v>25</v>
      </c>
      <c r="B38" s="48">
        <v>16790.232202589163</v>
      </c>
      <c r="C38" s="48">
        <v>17069.407826267954</v>
      </c>
      <c r="D38" s="48">
        <v>16882.593243668562</v>
      </c>
      <c r="E38" s="48">
        <v>-186.81458259939245</v>
      </c>
      <c r="F38" s="48">
        <v>92.361041079399001</v>
      </c>
      <c r="G38" s="48">
        <v>-1.0944409114878937</v>
      </c>
      <c r="H38" s="146">
        <v>0.75750277470399396</v>
      </c>
      <c r="I38" s="146">
        <v>1.4281018470338154</v>
      </c>
      <c r="J38" s="146">
        <v>0.55008793187003846</v>
      </c>
      <c r="K38" s="25"/>
      <c r="L38" s="25"/>
      <c r="N38" s="25"/>
    </row>
    <row r="39" spans="1:14">
      <c r="A39" s="47" t="s">
        <v>26</v>
      </c>
      <c r="B39" s="48">
        <v>10472.169306857015</v>
      </c>
      <c r="C39" s="48">
        <v>10070.231297504848</v>
      </c>
      <c r="D39" s="48">
        <v>9976.8661108125543</v>
      </c>
      <c r="E39" s="48">
        <v>-93.365186692293719</v>
      </c>
      <c r="F39" s="48">
        <v>-495.30319604446049</v>
      </c>
      <c r="G39" s="48">
        <v>-0.92714043932066659</v>
      </c>
      <c r="H39" s="146">
        <v>0.37582869902337279</v>
      </c>
      <c r="I39" s="146">
        <v>-6.0714529934369352</v>
      </c>
      <c r="J39" s="146">
        <v>-4.729709590544374</v>
      </c>
      <c r="K39" s="25"/>
      <c r="L39" s="25"/>
      <c r="N39" s="25"/>
    </row>
    <row r="40" spans="1:14" ht="16.5">
      <c r="A40" s="42" t="s">
        <v>27</v>
      </c>
      <c r="B40" s="46">
        <v>4380.6865971399238</v>
      </c>
      <c r="C40" s="46">
        <v>5277.5899952718619</v>
      </c>
      <c r="D40" s="46">
        <v>5381.8559518737748</v>
      </c>
      <c r="E40" s="46">
        <v>104.26595660191288</v>
      </c>
      <c r="F40" s="46">
        <v>1001.1693547338509</v>
      </c>
      <c r="G40" s="46">
        <v>1.975635786321476</v>
      </c>
      <c r="H40" s="145">
        <v>24.275673498745135</v>
      </c>
      <c r="I40" s="145">
        <v>24.24491190851883</v>
      </c>
      <c r="J40" s="145">
        <v>22.854165266867014</v>
      </c>
      <c r="K40" s="25"/>
      <c r="L40" s="25"/>
      <c r="N40" s="25"/>
    </row>
    <row r="41" spans="1:14">
      <c r="A41" s="49"/>
      <c r="B41" s="50"/>
      <c r="C41" s="50"/>
      <c r="D41" s="50"/>
      <c r="E41" s="50">
        <v>0</v>
      </c>
      <c r="F41" s="50">
        <v>0</v>
      </c>
      <c r="G41" s="50"/>
      <c r="H41" s="146"/>
      <c r="I41" s="146"/>
      <c r="J41" s="146"/>
      <c r="K41" s="25"/>
      <c r="L41" s="25"/>
      <c r="N41" s="25"/>
    </row>
    <row r="42" spans="1:14" ht="16.5">
      <c r="A42" s="42" t="s">
        <v>28</v>
      </c>
      <c r="B42" s="46">
        <v>65436.942734071701</v>
      </c>
      <c r="C42" s="46">
        <v>66916.915357433318</v>
      </c>
      <c r="D42" s="46">
        <v>66848.391268214822</v>
      </c>
      <c r="E42" s="46">
        <v>-68.524089218495646</v>
      </c>
      <c r="F42" s="46">
        <v>1411.4485341431209</v>
      </c>
      <c r="G42" s="46">
        <v>-0.10240174528738066</v>
      </c>
      <c r="H42" s="145">
        <v>2.6127105066292753</v>
      </c>
      <c r="I42" s="145">
        <v>2.4285806159146057</v>
      </c>
      <c r="J42" s="145">
        <v>2.1569597771079971</v>
      </c>
      <c r="K42" s="25"/>
      <c r="L42" s="25"/>
      <c r="N42" s="25"/>
    </row>
    <row r="43" spans="1:14" ht="16.5">
      <c r="A43" s="42" t="s">
        <v>29</v>
      </c>
      <c r="B43" s="46">
        <v>58752.626268299187</v>
      </c>
      <c r="C43" s="46">
        <v>59813.787342896379</v>
      </c>
      <c r="D43" s="46">
        <v>59769.812729397883</v>
      </c>
      <c r="E43" s="46">
        <v>-43.974613498496183</v>
      </c>
      <c r="F43" s="46">
        <v>1017.1864610986959</v>
      </c>
      <c r="G43" s="46">
        <v>-7.3519192567431446E-2</v>
      </c>
      <c r="H43" s="145">
        <v>2.2542668263274339</v>
      </c>
      <c r="I43" s="145">
        <v>1.9997231063272776</v>
      </c>
      <c r="J43" s="145">
        <v>1.7313038168772605</v>
      </c>
      <c r="K43" s="25"/>
      <c r="L43" s="25"/>
      <c r="N43" s="25"/>
    </row>
    <row r="44" spans="1:14">
      <c r="A44" s="47" t="s">
        <v>24</v>
      </c>
      <c r="B44" s="48">
        <v>44579.577423821989</v>
      </c>
      <c r="C44" s="48">
        <v>45380.867255295358</v>
      </c>
      <c r="D44" s="48">
        <v>45379.633947551774</v>
      </c>
      <c r="E44" s="48">
        <v>-1.233307743583282</v>
      </c>
      <c r="F44" s="48">
        <v>800.05652372978511</v>
      </c>
      <c r="G44" s="48">
        <v>-2.7176821823360342E-3</v>
      </c>
      <c r="H44" s="146">
        <v>2.2372293640310943</v>
      </c>
      <c r="I44" s="146">
        <v>1.9262193191319454</v>
      </c>
      <c r="J44" s="146">
        <v>1.7946704970385383</v>
      </c>
      <c r="K44" s="25"/>
      <c r="L44" s="25"/>
      <c r="N44" s="25"/>
    </row>
    <row r="45" spans="1:14">
      <c r="A45" s="47" t="s">
        <v>30</v>
      </c>
      <c r="B45" s="48">
        <v>11740.922120692112</v>
      </c>
      <c r="C45" s="48">
        <v>11566.205527928229</v>
      </c>
      <c r="D45" s="48">
        <v>11561.831703119495</v>
      </c>
      <c r="E45" s="48">
        <v>-4.3738248087338434</v>
      </c>
      <c r="F45" s="48">
        <v>-179.0904175726173</v>
      </c>
      <c r="G45" s="48">
        <v>-3.7815554964609532E-2</v>
      </c>
      <c r="H45" s="146">
        <v>-1.1480314519886861</v>
      </c>
      <c r="I45" s="146">
        <v>-1.1391761674552185</v>
      </c>
      <c r="J45" s="146">
        <v>-1.5253522315507979</v>
      </c>
      <c r="K45" s="25"/>
      <c r="L45" s="25"/>
      <c r="N45" s="25"/>
    </row>
    <row r="46" spans="1:14">
      <c r="A46" s="47" t="s">
        <v>26</v>
      </c>
      <c r="B46" s="48">
        <v>2432.1267237850825</v>
      </c>
      <c r="C46" s="48">
        <v>2866.7145596727823</v>
      </c>
      <c r="D46" s="48">
        <v>2828.3470787266106</v>
      </c>
      <c r="E46" s="48">
        <v>-38.367480946171781</v>
      </c>
      <c r="F46" s="48">
        <v>396.22035494152806</v>
      </c>
      <c r="G46" s="48">
        <v>-1.3383781380226054</v>
      </c>
      <c r="H46" s="146">
        <v>19.204499908934508</v>
      </c>
      <c r="I46" s="146">
        <v>18.538356571088158</v>
      </c>
      <c r="J46" s="146">
        <v>16.291106506362325</v>
      </c>
      <c r="K46" s="25"/>
      <c r="L46" s="25"/>
      <c r="N46" s="25"/>
    </row>
    <row r="47" spans="1:14" ht="16.5">
      <c r="A47" s="42" t="s">
        <v>31</v>
      </c>
      <c r="B47" s="46">
        <v>6684.3164657725129</v>
      </c>
      <c r="C47" s="46">
        <v>7103.1280145369346</v>
      </c>
      <c r="D47" s="46">
        <v>7078.5785388169461</v>
      </c>
      <c r="E47" s="46">
        <v>-24.54947571998855</v>
      </c>
      <c r="F47" s="46">
        <v>394.26207304443324</v>
      </c>
      <c r="G47" s="46">
        <v>-0.34561499764254222</v>
      </c>
      <c r="H47" s="145">
        <v>5.7526012303743528</v>
      </c>
      <c r="I47" s="145">
        <v>6.1880167750197046</v>
      </c>
      <c r="J47" s="145">
        <v>5.8983154831653763</v>
      </c>
      <c r="K47" s="25"/>
      <c r="L47" s="25"/>
      <c r="N47" s="25"/>
    </row>
    <row r="48" spans="1:14" ht="17.25" thickBot="1">
      <c r="A48" s="51" t="s">
        <v>113</v>
      </c>
      <c r="B48" s="52">
        <v>7532.5589894800005</v>
      </c>
      <c r="C48" s="52">
        <v>7891.8705591219732</v>
      </c>
      <c r="D48" s="52">
        <v>7867.7876754156314</v>
      </c>
      <c r="E48" s="52">
        <v>-24.082883706341818</v>
      </c>
      <c r="F48" s="52">
        <v>335.22868593563089</v>
      </c>
      <c r="G48" s="52">
        <v>-0.30516065267320869</v>
      </c>
      <c r="H48" s="147">
        <v>4.984196889554859</v>
      </c>
      <c r="I48" s="147">
        <v>4.3535929269139819</v>
      </c>
      <c r="J48" s="147">
        <v>4.4503957606414035</v>
      </c>
      <c r="K48" s="25"/>
      <c r="L48" s="25"/>
      <c r="N48" s="25"/>
    </row>
    <row r="49" spans="5:6">
      <c r="E49" s="53"/>
      <c r="F49" s="53"/>
    </row>
  </sheetData>
  <mergeCells count="13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G34"/>
  <sheetViews>
    <sheetView view="pageBreakPreview" topLeftCell="A12" zoomScaleNormal="80" zoomScaleSheetLayoutView="100" workbookViewId="0">
      <selection activeCell="C27" sqref="C27"/>
    </sheetView>
  </sheetViews>
  <sheetFormatPr defaultRowHeight="15"/>
  <cols>
    <col min="1" max="1" width="55.42578125" customWidth="1"/>
    <col min="2" max="3" width="18.28515625" bestFit="1" customWidth="1"/>
    <col min="5" max="5" width="10" bestFit="1" customWidth="1"/>
    <col min="7" max="7" width="9.5703125" bestFit="1" customWidth="1"/>
  </cols>
  <sheetData>
    <row r="1" spans="1:7" ht="15.75" thickBot="1">
      <c r="A1" s="54" t="s">
        <v>32</v>
      </c>
    </row>
    <row r="2" spans="1:7" ht="17.25" thickBot="1">
      <c r="A2" s="55" t="s">
        <v>33</v>
      </c>
      <c r="B2" s="56">
        <v>45351</v>
      </c>
      <c r="C2" s="56">
        <v>45382</v>
      </c>
    </row>
    <row r="3" spans="1:7" ht="15.75">
      <c r="A3" s="57"/>
      <c r="B3" s="58"/>
      <c r="C3" s="58"/>
    </row>
    <row r="4" spans="1:7" ht="15.75">
      <c r="A4" s="57" t="s">
        <v>34</v>
      </c>
      <c r="B4" s="59">
        <v>7.75</v>
      </c>
      <c r="C4" s="59">
        <v>7.75</v>
      </c>
    </row>
    <row r="5" spans="1:7" ht="16.5">
      <c r="A5" s="64"/>
      <c r="B5" s="59"/>
      <c r="C5" s="59"/>
    </row>
    <row r="6" spans="1:7" ht="15.75">
      <c r="A6" s="57" t="s">
        <v>35</v>
      </c>
      <c r="B6" s="59">
        <v>11.5</v>
      </c>
      <c r="C6" s="59">
        <v>11.5</v>
      </c>
    </row>
    <row r="7" spans="1:7" ht="16.5">
      <c r="A7" s="64"/>
      <c r="B7" s="59"/>
      <c r="C7" s="59"/>
    </row>
    <row r="8" spans="1:7" ht="15.75">
      <c r="A8" s="57" t="s">
        <v>36</v>
      </c>
      <c r="B8" s="59">
        <v>12.5</v>
      </c>
      <c r="C8" s="59">
        <v>12.5</v>
      </c>
    </row>
    <row r="9" spans="1:7" ht="15.75">
      <c r="A9" s="57"/>
      <c r="B9" s="60"/>
      <c r="C9" s="60"/>
    </row>
    <row r="10" spans="1:7" ht="15.75">
      <c r="A10" s="57" t="s">
        <v>37</v>
      </c>
      <c r="B10" s="59">
        <v>11.153518555359733</v>
      </c>
      <c r="C10" s="59">
        <v>11.125818463377398</v>
      </c>
    </row>
    <row r="11" spans="1:7" ht="15.75">
      <c r="A11" s="57"/>
      <c r="B11" s="59"/>
      <c r="C11" s="59"/>
    </row>
    <row r="12" spans="1:7" ht="15.75">
      <c r="A12" s="57" t="s">
        <v>38</v>
      </c>
      <c r="B12" s="59">
        <v>5.4128441995580321</v>
      </c>
      <c r="C12" s="59">
        <v>5.3812461481565332</v>
      </c>
    </row>
    <row r="13" spans="1:7" ht="16.5" thickBot="1">
      <c r="A13" s="57"/>
      <c r="B13" s="61"/>
      <c r="C13" s="61"/>
    </row>
    <row r="14" spans="1:7" ht="17.25" thickBot="1">
      <c r="A14" s="55" t="s">
        <v>39</v>
      </c>
      <c r="B14" s="56">
        <f>B2</f>
        <v>45351</v>
      </c>
      <c r="C14" s="56">
        <f>C2</f>
        <v>45382</v>
      </c>
    </row>
    <row r="15" spans="1:7" ht="15.75">
      <c r="A15" s="57"/>
      <c r="B15" s="61"/>
      <c r="C15" s="61"/>
    </row>
    <row r="16" spans="1:7" ht="15.75">
      <c r="A16" s="101" t="s">
        <v>103</v>
      </c>
      <c r="B16" s="62">
        <v>55391.073730029995</v>
      </c>
      <c r="C16" s="62">
        <v>54269.235918539984</v>
      </c>
      <c r="E16" s="149"/>
      <c r="G16" s="150"/>
    </row>
    <row r="17" spans="1:3" ht="15.75">
      <c r="A17" s="101" t="s">
        <v>104</v>
      </c>
      <c r="B17" s="62">
        <v>-401.9368742900042</v>
      </c>
      <c r="C17" s="62">
        <f>C16-B16</f>
        <v>-1121.8378114900115</v>
      </c>
    </row>
    <row r="18" spans="1:3" ht="16.5" thickBot="1">
      <c r="A18" s="57"/>
      <c r="B18" s="63"/>
      <c r="C18" s="63"/>
    </row>
    <row r="19" spans="1:3" ht="17.25" thickBot="1">
      <c r="A19" s="55" t="s">
        <v>40</v>
      </c>
      <c r="B19" s="56">
        <f>B2</f>
        <v>45351</v>
      </c>
      <c r="C19" s="56">
        <f>C2</f>
        <v>45382</v>
      </c>
    </row>
    <row r="20" spans="1:3" ht="15.75">
      <c r="A20" s="57"/>
      <c r="B20" s="61"/>
      <c r="C20" s="61"/>
    </row>
    <row r="21" spans="1:3" ht="16.5">
      <c r="A21" s="64" t="s">
        <v>41</v>
      </c>
      <c r="B21" s="65">
        <v>18.817299999999999</v>
      </c>
      <c r="C21" s="65">
        <v>18.915849999999999</v>
      </c>
    </row>
    <row r="22" spans="1:3" ht="15.75">
      <c r="A22" s="57" t="s">
        <v>42</v>
      </c>
      <c r="B22" s="65">
        <f>1/B21</f>
        <v>5.3142586874843897E-2</v>
      </c>
      <c r="C22" s="65">
        <f>1/C21</f>
        <v>5.2865718431897066E-2</v>
      </c>
    </row>
    <row r="23" spans="1:3" ht="16.5">
      <c r="A23" s="64" t="s">
        <v>43</v>
      </c>
      <c r="B23" s="143">
        <v>23.852799999999998</v>
      </c>
      <c r="C23" s="143">
        <v>23.897749999999998</v>
      </c>
    </row>
    <row r="24" spans="1:3" ht="15.75">
      <c r="A24" s="57" t="s">
        <v>44</v>
      </c>
      <c r="B24" s="65">
        <f>1/B23</f>
        <v>4.192379930238798E-2</v>
      </c>
      <c r="C24" s="65">
        <f>1/C23</f>
        <v>4.1844943561632375E-2</v>
      </c>
    </row>
    <row r="25" spans="1:3" ht="16.5">
      <c r="A25" s="64" t="s">
        <v>45</v>
      </c>
      <c r="B25" s="65">
        <v>7.8474500000000003</v>
      </c>
      <c r="C25" s="65">
        <v>7.9968000000000004</v>
      </c>
    </row>
    <row r="26" spans="1:3" ht="15.75">
      <c r="A26" s="57" t="s">
        <v>46</v>
      </c>
      <c r="B26" s="65">
        <f>1/B25</f>
        <v>0.12742992946753404</v>
      </c>
      <c r="C26" s="65">
        <f>1/C25</f>
        <v>0.12505002000800319</v>
      </c>
    </row>
    <row r="27" spans="1:3" ht="16.5">
      <c r="A27" s="64" t="s">
        <v>47</v>
      </c>
      <c r="B27" s="65">
        <v>20.359300000000001</v>
      </c>
      <c r="C27" s="65">
        <v>20.4739</v>
      </c>
    </row>
    <row r="28" spans="1:3" ht="15.75">
      <c r="A28" s="57" t="s">
        <v>48</v>
      </c>
      <c r="B28" s="65">
        <f>1/B27</f>
        <v>4.9117602275127334E-2</v>
      </c>
      <c r="C28" s="65">
        <f>1/C27</f>
        <v>4.8842672866429938E-2</v>
      </c>
    </row>
    <row r="29" spans="1:3" ht="17.25" thickBot="1">
      <c r="A29" s="64"/>
      <c r="B29" s="61"/>
      <c r="C29" s="61"/>
    </row>
    <row r="30" spans="1:3" ht="17.25" thickBot="1">
      <c r="A30" s="55" t="s">
        <v>49</v>
      </c>
      <c r="B30" s="56">
        <f>B2</f>
        <v>45351</v>
      </c>
      <c r="C30" s="56">
        <f>C2</f>
        <v>45382</v>
      </c>
    </row>
    <row r="31" spans="1:3" ht="15.75">
      <c r="A31" s="57"/>
      <c r="B31" s="66"/>
      <c r="C31" s="66"/>
    </row>
    <row r="32" spans="1:3" ht="15.75">
      <c r="A32" s="57" t="s">
        <v>50</v>
      </c>
      <c r="B32" s="67">
        <v>5.0465323510623108</v>
      </c>
      <c r="C32" s="67">
        <v>4.456711600254863</v>
      </c>
    </row>
    <row r="33" spans="1:3" ht="15.75">
      <c r="A33" s="57" t="s">
        <v>51</v>
      </c>
      <c r="B33" s="67">
        <v>1.2843014889953395</v>
      </c>
      <c r="C33" s="67">
        <v>1.2791480795912236</v>
      </c>
    </row>
    <row r="34" spans="1:3" ht="16.5" thickBot="1">
      <c r="A34" s="68" t="s">
        <v>52</v>
      </c>
      <c r="B34" s="69">
        <v>1.3539903511556872E-2</v>
      </c>
      <c r="C34" s="69">
        <v>-5.0880633310015355E-3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zoomScaleNormal="100" workbookViewId="0">
      <selection activeCell="U16" sqref="U16"/>
    </sheetView>
  </sheetViews>
  <sheetFormatPr defaultColWidth="9.140625" defaultRowHeight="15"/>
  <cols>
    <col min="1" max="16384" width="9.140625" style="71"/>
  </cols>
  <sheetData>
    <row r="1" spans="2:2">
      <c r="B1" s="70" t="s">
        <v>53</v>
      </c>
    </row>
    <row r="17" spans="2:2">
      <c r="B17" s="70" t="s">
        <v>54</v>
      </c>
    </row>
    <row r="30" spans="2:2">
      <c r="B30" s="72" t="s">
        <v>55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P1518"/>
  <sheetViews>
    <sheetView tabSelected="1" topLeftCell="A2" zoomScale="90" zoomScaleNormal="90" workbookViewId="0">
      <selection activeCell="M9" sqref="M9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6384" width="9.140625" style="1"/>
  </cols>
  <sheetData>
    <row r="1" spans="1:16" ht="17.45" customHeight="1">
      <c r="A1" s="179" t="s">
        <v>0</v>
      </c>
      <c r="B1" s="180"/>
      <c r="C1" s="180"/>
      <c r="D1" s="180"/>
      <c r="E1" s="180"/>
      <c r="F1" s="180"/>
      <c r="G1" s="180"/>
    </row>
    <row r="2" spans="1:16" ht="19.5" customHeight="1">
      <c r="A2" s="178" t="s">
        <v>107</v>
      </c>
      <c r="B2" s="178"/>
      <c r="C2" s="178"/>
      <c r="D2" s="178"/>
      <c r="E2" s="178"/>
      <c r="F2" s="178"/>
      <c r="G2" s="178"/>
      <c r="H2" s="108"/>
      <c r="I2" s="108"/>
      <c r="J2" s="108"/>
    </row>
    <row r="3" spans="1:16" ht="19.5" customHeight="1">
      <c r="A3" s="178"/>
      <c r="B3" s="178"/>
      <c r="C3" s="178"/>
      <c r="D3" s="178"/>
      <c r="E3" s="178"/>
      <c r="F3" s="178"/>
      <c r="G3" s="178"/>
      <c r="H3" s="107"/>
      <c r="I3" s="107"/>
      <c r="J3" s="107"/>
    </row>
    <row r="4" spans="1:16" ht="19.5">
      <c r="A4" s="73"/>
      <c r="B4" s="181" t="s">
        <v>108</v>
      </c>
      <c r="C4" s="166"/>
      <c r="D4" s="104"/>
      <c r="E4" s="166" t="s">
        <v>1</v>
      </c>
      <c r="F4" s="173"/>
      <c r="G4" s="27" t="s">
        <v>2</v>
      </c>
      <c r="H4" s="166"/>
      <c r="I4" s="173"/>
      <c r="J4" s="107"/>
    </row>
    <row r="5" spans="1:16" ht="17.25" thickBot="1">
      <c r="A5" s="74"/>
      <c r="B5" s="6">
        <v>45016</v>
      </c>
      <c r="C5" s="28">
        <v>45351</v>
      </c>
      <c r="D5" s="28">
        <v>45382</v>
      </c>
      <c r="E5" s="6" t="s">
        <v>3</v>
      </c>
      <c r="F5" s="75" t="s">
        <v>4</v>
      </c>
      <c r="G5" s="6" t="s">
        <v>3</v>
      </c>
      <c r="H5" s="144">
        <v>45322</v>
      </c>
      <c r="I5" s="144">
        <v>45351</v>
      </c>
      <c r="J5" s="144">
        <v>45382</v>
      </c>
    </row>
    <row r="6" spans="1:16" ht="17.25" thickTop="1">
      <c r="A6" s="76" t="s">
        <v>56</v>
      </c>
      <c r="B6" s="13">
        <v>50698.224628197626</v>
      </c>
      <c r="C6" s="11">
        <v>59078.811019671419</v>
      </c>
      <c r="D6" s="11">
        <v>58696.155445278389</v>
      </c>
      <c r="E6" s="11">
        <v>-382.65557439302938</v>
      </c>
      <c r="F6" s="11">
        <v>7997.9308170807635</v>
      </c>
      <c r="G6" s="11">
        <v>-0.64770358067229949</v>
      </c>
      <c r="H6" s="136">
        <v>27.890351117609242</v>
      </c>
      <c r="I6" s="136">
        <v>23.054955004125091</v>
      </c>
      <c r="J6" s="136">
        <v>15.775563889533956</v>
      </c>
      <c r="L6" s="25"/>
      <c r="M6" s="25"/>
      <c r="N6" s="25"/>
      <c r="O6" s="25"/>
      <c r="P6" s="25"/>
    </row>
    <row r="7" spans="1:16" ht="16.5">
      <c r="A7" s="76" t="s">
        <v>57</v>
      </c>
      <c r="B7" s="13">
        <v>48822.970121877624</v>
      </c>
      <c r="C7" s="11">
        <v>57616.56197668142</v>
      </c>
      <c r="D7" s="11">
        <v>56572.621852078388</v>
      </c>
      <c r="E7" s="11">
        <v>-1043.940124603032</v>
      </c>
      <c r="F7" s="11">
        <v>7749.6517302007633</v>
      </c>
      <c r="G7" s="11">
        <v>-1.8118750733956261</v>
      </c>
      <c r="H7" s="133">
        <v>26.015944408831061</v>
      </c>
      <c r="I7" s="133">
        <v>20.327987167584467</v>
      </c>
      <c r="J7" s="133">
        <v>15.872962482321682</v>
      </c>
      <c r="L7" s="25"/>
      <c r="M7" s="25"/>
      <c r="N7" s="25"/>
      <c r="O7" s="25"/>
      <c r="P7" s="25"/>
    </row>
    <row r="8" spans="1:16" ht="16.5">
      <c r="A8" s="33" t="s">
        <v>58</v>
      </c>
      <c r="B8" s="16">
        <v>9152.4548169900008</v>
      </c>
      <c r="C8" s="15">
        <v>13371.32389344</v>
      </c>
      <c r="D8" s="15">
        <v>14243.21473249</v>
      </c>
      <c r="E8" s="15">
        <v>871.89083905000007</v>
      </c>
      <c r="F8" s="15">
        <v>5090.7599154999989</v>
      </c>
      <c r="G8" s="15">
        <v>6.5206021931586804</v>
      </c>
      <c r="H8" s="134">
        <v>71.735215557058496</v>
      </c>
      <c r="I8" s="134">
        <v>65.138468660854528</v>
      </c>
      <c r="J8" s="134">
        <v>55.621797837776313</v>
      </c>
      <c r="L8" s="25"/>
      <c r="M8" s="25"/>
      <c r="N8" s="25"/>
      <c r="O8" s="25"/>
      <c r="P8" s="25"/>
    </row>
    <row r="9" spans="1:16" ht="16.5">
      <c r="A9" s="33" t="s">
        <v>59</v>
      </c>
      <c r="B9" s="16">
        <v>35028.110683010003</v>
      </c>
      <c r="C9" s="15">
        <v>39295.593457449999</v>
      </c>
      <c r="D9" s="15">
        <v>37453.934087369998</v>
      </c>
      <c r="E9" s="15">
        <v>-1841.6593700800004</v>
      </c>
      <c r="F9" s="15">
        <v>2425.823404359995</v>
      </c>
      <c r="G9" s="15">
        <v>-4.6866816557286057</v>
      </c>
      <c r="H9" s="134">
        <v>18.811582952963789</v>
      </c>
      <c r="I9" s="134">
        <v>12.487629300018497</v>
      </c>
      <c r="J9" s="134">
        <v>6.925361822430844</v>
      </c>
      <c r="L9" s="25"/>
      <c r="M9" s="25"/>
      <c r="N9" s="25"/>
      <c r="O9" s="25"/>
      <c r="P9" s="25"/>
    </row>
    <row r="10" spans="1:16" ht="16.5">
      <c r="A10" s="33" t="s">
        <v>60</v>
      </c>
      <c r="B10" s="16">
        <v>4288.245470727622</v>
      </c>
      <c r="C10" s="15">
        <v>4611.2308109014184</v>
      </c>
      <c r="D10" s="15">
        <v>4525.3429191583937</v>
      </c>
      <c r="E10" s="15">
        <v>-85.887891743024738</v>
      </c>
      <c r="F10" s="15">
        <v>237.09744843077169</v>
      </c>
      <c r="G10" s="15">
        <v>-1.8625806268464515</v>
      </c>
      <c r="H10" s="134">
        <v>8.7491109060595136</v>
      </c>
      <c r="I10" s="134">
        <v>2.6003835089431107</v>
      </c>
      <c r="J10" s="134">
        <v>5.5290083100243237</v>
      </c>
      <c r="L10" s="25"/>
      <c r="M10" s="25"/>
      <c r="N10" s="25"/>
      <c r="O10" s="25"/>
      <c r="P10" s="25"/>
    </row>
    <row r="11" spans="1:16" ht="16.5">
      <c r="A11" s="33" t="s">
        <v>61</v>
      </c>
      <c r="B11" s="16">
        <v>354.15915115000001</v>
      </c>
      <c r="C11" s="15">
        <v>338.41381489000003</v>
      </c>
      <c r="D11" s="15">
        <v>350.13011306000004</v>
      </c>
      <c r="E11" s="15">
        <v>11.716298170000016</v>
      </c>
      <c r="F11" s="15">
        <v>-4.0290380899999718</v>
      </c>
      <c r="G11" s="15">
        <v>3.4621217144484433</v>
      </c>
      <c r="H11" s="134">
        <v>-5.2188871663809522</v>
      </c>
      <c r="I11" s="134">
        <v>-5.5425654957946193</v>
      </c>
      <c r="J11" s="134">
        <v>-1.1376348957572162</v>
      </c>
      <c r="L11" s="25"/>
      <c r="M11" s="25"/>
      <c r="N11" s="25"/>
      <c r="O11" s="25"/>
      <c r="P11" s="25"/>
    </row>
    <row r="12" spans="1:16" ht="16.5">
      <c r="A12" s="76" t="s">
        <v>62</v>
      </c>
      <c r="B12" s="13">
        <v>1875.25450632</v>
      </c>
      <c r="C12" s="11">
        <v>1462.2490429900001</v>
      </c>
      <c r="D12" s="11">
        <v>2123.5335931999998</v>
      </c>
      <c r="E12" s="11">
        <v>661.28455020999968</v>
      </c>
      <c r="F12" s="11">
        <v>248.2790868799998</v>
      </c>
      <c r="G12" s="11">
        <v>45.223797777826405</v>
      </c>
      <c r="H12" s="133">
        <v>196.29399999865626</v>
      </c>
      <c r="I12" s="133">
        <v>1049.778939755073</v>
      </c>
      <c r="J12" s="133">
        <v>13.239754179672531</v>
      </c>
      <c r="L12" s="25"/>
      <c r="M12" s="25"/>
      <c r="N12" s="25"/>
      <c r="O12" s="25"/>
      <c r="P12" s="25"/>
    </row>
    <row r="13" spans="1:16" ht="16.5">
      <c r="A13" s="33" t="s">
        <v>63</v>
      </c>
      <c r="B13" s="16">
        <v>480.12245493</v>
      </c>
      <c r="C13" s="15">
        <v>1285.52249097</v>
      </c>
      <c r="D13" s="15">
        <v>372.22586431999986</v>
      </c>
      <c r="E13" s="15">
        <v>-913.29662665000023</v>
      </c>
      <c r="F13" s="15">
        <v>-107.89659061000015</v>
      </c>
      <c r="G13" s="15">
        <v>-71.044780084778267</v>
      </c>
      <c r="H13" s="134">
        <v>240.58371867813634</v>
      </c>
      <c r="I13" s="134">
        <v>21786.047589976912</v>
      </c>
      <c r="J13" s="134">
        <v>-22.472723260929556</v>
      </c>
      <c r="L13" s="25"/>
      <c r="M13" s="25"/>
      <c r="N13" s="25"/>
      <c r="O13" s="25"/>
      <c r="P13" s="25"/>
    </row>
    <row r="14" spans="1:16" ht="16.5">
      <c r="A14" s="33" t="s">
        <v>64</v>
      </c>
      <c r="B14" s="16">
        <v>1273.1431449300001</v>
      </c>
      <c r="C14" s="16">
        <v>0</v>
      </c>
      <c r="D14" s="16">
        <v>1601.96220313</v>
      </c>
      <c r="E14" s="16">
        <v>1601.96220313</v>
      </c>
      <c r="F14" s="16">
        <v>328.81905819999997</v>
      </c>
      <c r="G14" s="16">
        <v>0</v>
      </c>
      <c r="H14" s="16">
        <v>0</v>
      </c>
      <c r="I14" s="16">
        <v>0</v>
      </c>
      <c r="J14" s="16">
        <v>25.827343885834537</v>
      </c>
      <c r="L14" s="25"/>
      <c r="M14" s="25"/>
      <c r="N14" s="25"/>
      <c r="O14" s="25"/>
      <c r="P14" s="25"/>
    </row>
    <row r="15" spans="1:16" ht="16.5">
      <c r="A15" s="33" t="s">
        <v>65</v>
      </c>
      <c r="B15" s="16">
        <v>121.98890646</v>
      </c>
      <c r="C15" s="15">
        <v>176.72655202000001</v>
      </c>
      <c r="D15" s="15">
        <v>149.34552574999998</v>
      </c>
      <c r="E15" s="15">
        <v>-27.381026270000035</v>
      </c>
      <c r="F15" s="15">
        <v>27.356619289999983</v>
      </c>
      <c r="G15" s="15">
        <v>-15.49344224567983</v>
      </c>
      <c r="H15" s="134">
        <v>47.121491135840586</v>
      </c>
      <c r="I15" s="134">
        <v>45.690378938542295</v>
      </c>
      <c r="J15" s="134">
        <v>22.425497599628201</v>
      </c>
      <c r="L15" s="25"/>
      <c r="M15" s="25"/>
      <c r="N15" s="25"/>
      <c r="O15" s="25"/>
      <c r="P15" s="25"/>
    </row>
    <row r="16" spans="1:16" ht="16.5">
      <c r="A16" s="77"/>
      <c r="B16" s="16"/>
      <c r="C16" s="15"/>
      <c r="D16" s="15"/>
      <c r="E16" s="15"/>
      <c r="F16" s="15"/>
      <c r="G16" s="15"/>
      <c r="H16" s="134"/>
      <c r="I16" s="134"/>
      <c r="J16" s="134"/>
      <c r="L16" s="25"/>
      <c r="M16" s="25"/>
      <c r="N16" s="25"/>
      <c r="O16" s="25"/>
      <c r="P16" s="25"/>
    </row>
    <row r="17" spans="1:16" ht="16.5">
      <c r="A17" s="76" t="s">
        <v>66</v>
      </c>
      <c r="B17" s="13">
        <v>50698.231441227661</v>
      </c>
      <c r="C17" s="11">
        <v>59079.80958004143</v>
      </c>
      <c r="D17" s="11">
        <v>58697.157111078392</v>
      </c>
      <c r="E17" s="11">
        <v>-382.6524689630387</v>
      </c>
      <c r="F17" s="11">
        <v>7998.9256698507306</v>
      </c>
      <c r="G17" s="11">
        <v>-0.64768737692801892</v>
      </c>
      <c r="H17" s="133">
        <v>27.892405629783141</v>
      </c>
      <c r="I17" s="133">
        <v>23.056964406125275</v>
      </c>
      <c r="J17" s="133">
        <v>15.777524072261869</v>
      </c>
      <c r="L17" s="25"/>
      <c r="M17" s="25"/>
      <c r="N17" s="25"/>
      <c r="O17" s="25"/>
      <c r="P17" s="25"/>
    </row>
    <row r="18" spans="1:16" ht="16.5">
      <c r="A18" s="76" t="s">
        <v>67</v>
      </c>
      <c r="B18" s="13">
        <v>8378.5990196300008</v>
      </c>
      <c r="C18" s="11">
        <v>7918.8565406500002</v>
      </c>
      <c r="D18" s="11">
        <v>10115.391433489998</v>
      </c>
      <c r="E18" s="11">
        <v>2196.5348928399981</v>
      </c>
      <c r="F18" s="11">
        <v>1736.7924138599974</v>
      </c>
      <c r="G18" s="11">
        <v>27.738031135738964</v>
      </c>
      <c r="H18" s="133">
        <v>5.3259176329014508</v>
      </c>
      <c r="I18" s="133">
        <v>-5.461080962650442</v>
      </c>
      <c r="J18" s="133">
        <v>20.728911955219615</v>
      </c>
      <c r="L18" s="25"/>
      <c r="M18" s="25"/>
      <c r="N18" s="25"/>
      <c r="O18" s="25"/>
      <c r="P18" s="25"/>
    </row>
    <row r="19" spans="1:16" ht="16.5">
      <c r="A19" s="33" t="s">
        <v>68</v>
      </c>
      <c r="B19" s="16">
        <v>4583.083105480001</v>
      </c>
      <c r="C19" s="15">
        <v>4780.3647611799997</v>
      </c>
      <c r="D19" s="15">
        <v>4928.0969080899995</v>
      </c>
      <c r="E19" s="15">
        <v>147.73214690999976</v>
      </c>
      <c r="F19" s="15">
        <v>345.01380260999849</v>
      </c>
      <c r="G19" s="15">
        <v>3.0903948608627303</v>
      </c>
      <c r="H19" s="134">
        <v>5.596080989405209</v>
      </c>
      <c r="I19" s="134">
        <v>5.520866814810276</v>
      </c>
      <c r="J19" s="134">
        <v>7.5279848667257454</v>
      </c>
      <c r="L19" s="25"/>
      <c r="M19" s="25"/>
      <c r="N19" s="25"/>
      <c r="O19" s="25"/>
      <c r="P19" s="25"/>
    </row>
    <row r="20" spans="1:16" ht="16.5">
      <c r="A20" s="33" t="s">
        <v>69</v>
      </c>
      <c r="B20" s="16">
        <v>3795.5159141500003</v>
      </c>
      <c r="C20" s="16">
        <v>3138.4917794700009</v>
      </c>
      <c r="D20" s="16">
        <v>5187.2945253999987</v>
      </c>
      <c r="E20" s="16">
        <v>2048.8027459299979</v>
      </c>
      <c r="F20" s="16">
        <v>1391.7786112499984</v>
      </c>
      <c r="G20" s="16">
        <v>65.279850638193494</v>
      </c>
      <c r="H20" s="134">
        <v>4.9350313232239671</v>
      </c>
      <c r="I20" s="134">
        <v>-18.396740360817361</v>
      </c>
      <c r="J20" s="134">
        <v>36.669023203442038</v>
      </c>
      <c r="L20" s="25"/>
      <c r="M20" s="25"/>
      <c r="N20" s="25"/>
      <c r="O20" s="25"/>
      <c r="P20" s="25"/>
    </row>
    <row r="21" spans="1:16" ht="16.5">
      <c r="A21" s="33" t="s">
        <v>70</v>
      </c>
      <c r="B21" s="16">
        <v>11726.89126325</v>
      </c>
      <c r="C21" s="15">
        <v>21414.979902189996</v>
      </c>
      <c r="D21" s="15">
        <v>16998.327983309999</v>
      </c>
      <c r="E21" s="15">
        <v>-4416.6519188799975</v>
      </c>
      <c r="F21" s="15">
        <v>5271.4367200599991</v>
      </c>
      <c r="G21" s="15">
        <v>-20.624123576358471</v>
      </c>
      <c r="H21" s="134">
        <v>56.636101646091163</v>
      </c>
      <c r="I21" s="134">
        <v>64.953992155454131</v>
      </c>
      <c r="J21" s="134">
        <v>44.951697783535764</v>
      </c>
      <c r="L21" s="25"/>
      <c r="M21" s="25"/>
      <c r="N21" s="25"/>
      <c r="O21" s="25"/>
      <c r="P21" s="25"/>
    </row>
    <row r="22" spans="1:16" ht="16.5">
      <c r="A22" s="76" t="s">
        <v>71</v>
      </c>
      <c r="B22" s="13">
        <v>698.90229758999999</v>
      </c>
      <c r="C22" s="13">
        <v>8296.3943526299972</v>
      </c>
      <c r="D22" s="13">
        <v>4520.2211653399982</v>
      </c>
      <c r="E22" s="13">
        <v>-3776.1731872899991</v>
      </c>
      <c r="F22" s="13">
        <v>3821.3188677499984</v>
      </c>
      <c r="G22" s="13">
        <v>-45.515835274789382</v>
      </c>
      <c r="H22" s="133">
        <v>136.07969763400055</v>
      </c>
      <c r="I22" s="133">
        <v>474.17611931720262</v>
      </c>
      <c r="J22" s="133">
        <v>546.76009521315302</v>
      </c>
      <c r="L22" s="25"/>
      <c r="M22" s="25"/>
      <c r="N22" s="25"/>
      <c r="O22" s="25"/>
      <c r="P22" s="25"/>
    </row>
    <row r="23" spans="1:16" ht="16.5">
      <c r="A23" s="78" t="s">
        <v>105</v>
      </c>
      <c r="B23" s="13">
        <v>11027.988965659999</v>
      </c>
      <c r="C23" s="13">
        <v>13118.585549560001</v>
      </c>
      <c r="D23" s="13">
        <v>12478.106817970001</v>
      </c>
      <c r="E23" s="13">
        <v>-640.47873158999937</v>
      </c>
      <c r="F23" s="13">
        <v>1450.1178523100025</v>
      </c>
      <c r="G23" s="13">
        <v>-4.8822239956462568</v>
      </c>
      <c r="H23" s="133">
        <v>27.5394401087988</v>
      </c>
      <c r="I23" s="133">
        <v>13.704138444661268</v>
      </c>
      <c r="J23" s="133">
        <v>13.149431476813376</v>
      </c>
      <c r="L23" s="25"/>
      <c r="M23" s="25"/>
      <c r="N23" s="25"/>
      <c r="O23" s="25"/>
      <c r="P23" s="25"/>
    </row>
    <row r="24" spans="1:16" ht="16.5">
      <c r="A24" s="78" t="s">
        <v>72</v>
      </c>
      <c r="B24" s="13">
        <v>7528.4103321299999</v>
      </c>
      <c r="C24" s="79">
        <v>8047.0343503400009</v>
      </c>
      <c r="D24" s="79">
        <v>7917.3768080400005</v>
      </c>
      <c r="E24" s="79">
        <v>-129.65754230000039</v>
      </c>
      <c r="F24" s="79">
        <v>388.96647591000055</v>
      </c>
      <c r="G24" s="79">
        <v>-1.6112462884481431</v>
      </c>
      <c r="H24" s="133">
        <v>13.336163239150252</v>
      </c>
      <c r="I24" s="133">
        <v>5.1029770125725236</v>
      </c>
      <c r="J24" s="133">
        <v>5.1666481866690503</v>
      </c>
      <c r="L24" s="25"/>
      <c r="M24" s="25"/>
      <c r="N24" s="25"/>
      <c r="O24" s="25"/>
      <c r="P24" s="25"/>
    </row>
    <row r="25" spans="1:16" ht="16.5">
      <c r="A25" s="78" t="s">
        <v>73</v>
      </c>
      <c r="B25" s="13">
        <v>22918.021689030043</v>
      </c>
      <c r="C25" s="13">
        <v>22002.197637140016</v>
      </c>
      <c r="D25" s="13">
        <v>23304.4744732</v>
      </c>
      <c r="E25" s="13">
        <v>1302.2768360599839</v>
      </c>
      <c r="F25" s="13">
        <v>386.45278416995643</v>
      </c>
      <c r="G25" s="13">
        <v>5.9188489147180547</v>
      </c>
      <c r="H25" s="133">
        <v>19.208594229231736</v>
      </c>
      <c r="I25" s="133">
        <v>10.340213202634402</v>
      </c>
      <c r="J25" s="133">
        <v>1.6862397174313628</v>
      </c>
      <c r="L25" s="25"/>
      <c r="M25" s="25"/>
      <c r="N25" s="25"/>
      <c r="O25" s="25"/>
      <c r="P25" s="25"/>
    </row>
    <row r="26" spans="1:16" ht="17.25" thickBot="1">
      <c r="A26" s="80" t="s">
        <v>74</v>
      </c>
      <c r="B26" s="23">
        <v>146.3091371876219</v>
      </c>
      <c r="C26" s="23">
        <v>-303.25885027858197</v>
      </c>
      <c r="D26" s="23">
        <v>361.58641303839312</v>
      </c>
      <c r="E26" s="23">
        <v>664.84526331697509</v>
      </c>
      <c r="F26" s="23">
        <v>215.27727585077122</v>
      </c>
      <c r="G26" s="23">
        <v>-219.23358962359379</v>
      </c>
      <c r="H26" s="131">
        <v>-28.798823476259457</v>
      </c>
      <c r="I26" s="131">
        <v>-67.916463091133323</v>
      </c>
      <c r="J26" s="131">
        <v>147.13864081824698</v>
      </c>
      <c r="L26" s="25"/>
      <c r="M26" s="25"/>
      <c r="N26" s="25"/>
      <c r="O26" s="25"/>
      <c r="P26" s="25"/>
    </row>
    <row r="27" spans="1:16" ht="16.5" hidden="1">
      <c r="A27" s="81"/>
      <c r="B27" s="12"/>
      <c r="C27" s="12"/>
      <c r="D27" s="12"/>
      <c r="E27" s="12"/>
      <c r="F27" s="12"/>
      <c r="G27" s="12"/>
      <c r="H27" s="2">
        <v>1.7603480878847222E-4</v>
      </c>
      <c r="I27" s="2">
        <v>1.00017603480879</v>
      </c>
      <c r="J27" s="2">
        <v>2.0001760348087898</v>
      </c>
      <c r="L27" s="25"/>
      <c r="M27" s="25"/>
      <c r="N27" s="25"/>
      <c r="O27" s="25"/>
      <c r="P27" s="25"/>
    </row>
    <row r="28" spans="1:16">
      <c r="A28" s="38"/>
      <c r="B28" s="82"/>
      <c r="C28" s="82"/>
      <c r="D28" s="82"/>
      <c r="E28" s="82"/>
      <c r="F28" s="82"/>
      <c r="G28" s="82"/>
      <c r="H28" s="111"/>
      <c r="I28" s="111"/>
      <c r="J28" s="111"/>
      <c r="L28" s="25"/>
      <c r="M28" s="25"/>
      <c r="N28" s="25"/>
      <c r="O28" s="25"/>
      <c r="P28" s="25"/>
    </row>
    <row r="29" spans="1:16" ht="13.5" thickBot="1">
      <c r="A29" s="83"/>
      <c r="B29" s="82"/>
      <c r="C29" s="82"/>
      <c r="D29" s="82"/>
      <c r="E29" s="82"/>
      <c r="F29" s="82"/>
      <c r="G29" s="82"/>
      <c r="H29" s="124"/>
      <c r="I29" s="124"/>
      <c r="J29" s="124"/>
      <c r="L29" s="25"/>
      <c r="M29" s="25"/>
      <c r="N29" s="25"/>
      <c r="O29" s="25"/>
      <c r="P29" s="25"/>
    </row>
    <row r="30" spans="1:16" ht="19.5" customHeight="1">
      <c r="A30" s="174" t="s">
        <v>112</v>
      </c>
      <c r="B30" s="175"/>
      <c r="C30" s="175"/>
      <c r="D30" s="175"/>
      <c r="E30" s="175"/>
      <c r="F30" s="175"/>
      <c r="G30" s="175"/>
      <c r="H30" s="105"/>
      <c r="I30" s="105"/>
      <c r="J30" s="105"/>
      <c r="L30" s="25"/>
      <c r="M30" s="25"/>
      <c r="N30" s="25"/>
      <c r="O30" s="25"/>
      <c r="P30" s="25"/>
    </row>
    <row r="31" spans="1:16" ht="19.5" customHeight="1">
      <c r="A31" s="176"/>
      <c r="B31" s="177"/>
      <c r="C31" s="177"/>
      <c r="D31" s="178"/>
      <c r="E31" s="177"/>
      <c r="F31" s="177"/>
      <c r="G31" s="177"/>
      <c r="H31" s="103"/>
      <c r="I31" s="103"/>
      <c r="J31" s="103"/>
      <c r="L31" s="25"/>
      <c r="M31" s="25"/>
      <c r="N31" s="25"/>
      <c r="O31" s="25"/>
      <c r="P31" s="25"/>
    </row>
    <row r="32" spans="1:16" ht="19.5">
      <c r="A32" s="26"/>
      <c r="B32" s="181" t="str">
        <f>B4</f>
        <v xml:space="preserve">           N$ Million</v>
      </c>
      <c r="C32" s="166"/>
      <c r="D32" s="104"/>
      <c r="E32" s="166" t="s">
        <v>1</v>
      </c>
      <c r="F32" s="173"/>
      <c r="G32" s="132" t="s">
        <v>2</v>
      </c>
      <c r="H32" s="166"/>
      <c r="I32" s="173"/>
      <c r="J32" s="103"/>
      <c r="L32" s="25"/>
      <c r="M32" s="25"/>
      <c r="N32" s="25"/>
      <c r="O32" s="25"/>
      <c r="P32" s="25"/>
    </row>
    <row r="33" spans="1:16" ht="17.25" thickBot="1">
      <c r="A33" s="5"/>
      <c r="B33" s="6">
        <f>B5</f>
        <v>45016</v>
      </c>
      <c r="C33" s="6">
        <f>C5</f>
        <v>45351</v>
      </c>
      <c r="D33" s="28">
        <f>D5</f>
        <v>45382</v>
      </c>
      <c r="E33" s="6" t="s">
        <v>3</v>
      </c>
      <c r="F33" s="75" t="s">
        <v>4</v>
      </c>
      <c r="G33" s="6" t="s">
        <v>3</v>
      </c>
      <c r="H33" s="28">
        <v>45322</v>
      </c>
      <c r="I33" s="28">
        <v>45351</v>
      </c>
      <c r="J33" s="28">
        <v>45382</v>
      </c>
      <c r="L33" s="25"/>
      <c r="M33" s="25"/>
      <c r="N33" s="25"/>
      <c r="O33" s="25"/>
      <c r="P33" s="25"/>
    </row>
    <row r="34" spans="1:16" ht="17.25" thickTop="1">
      <c r="A34" s="84" t="s">
        <v>56</v>
      </c>
      <c r="B34" s="86">
        <v>192322.02397996435</v>
      </c>
      <c r="C34" s="86">
        <v>202595.94900472631</v>
      </c>
      <c r="D34" s="86">
        <v>204377.11828273354</v>
      </c>
      <c r="E34" s="86">
        <v>1781.1692780072335</v>
      </c>
      <c r="F34" s="86">
        <v>12055.094302769197</v>
      </c>
      <c r="G34" s="86">
        <v>0.87917319509959668</v>
      </c>
      <c r="H34" s="133">
        <v>9.3208239316385573</v>
      </c>
      <c r="I34" s="133">
        <v>6.7411529036875351</v>
      </c>
      <c r="J34" s="133">
        <v>6.2681819030903512</v>
      </c>
      <c r="L34" s="25"/>
      <c r="M34" s="25"/>
      <c r="N34" s="25"/>
      <c r="O34" s="25"/>
      <c r="P34" s="25"/>
    </row>
    <row r="35" spans="1:16" ht="16.5">
      <c r="A35" s="78" t="s">
        <v>57</v>
      </c>
      <c r="B35" s="86">
        <v>33275.090728641539</v>
      </c>
      <c r="C35" s="86">
        <v>38377.076052266944</v>
      </c>
      <c r="D35" s="86">
        <v>38208.043434776613</v>
      </c>
      <c r="E35" s="86">
        <v>-169.03261749033118</v>
      </c>
      <c r="F35" s="86">
        <v>4932.9527061350745</v>
      </c>
      <c r="G35" s="86">
        <v>-0.44045204814489125</v>
      </c>
      <c r="H35" s="133">
        <v>21.247874052183533</v>
      </c>
      <c r="I35" s="133">
        <v>12.485379411789992</v>
      </c>
      <c r="J35" s="133">
        <v>14.824761099416122</v>
      </c>
      <c r="L35" s="25"/>
      <c r="M35" s="25"/>
      <c r="N35" s="25"/>
      <c r="O35" s="25"/>
      <c r="P35" s="25"/>
    </row>
    <row r="36" spans="1:16" ht="16.5">
      <c r="A36" s="87" t="s">
        <v>75</v>
      </c>
      <c r="B36" s="88">
        <v>231.11600043137139</v>
      </c>
      <c r="C36" s="88">
        <v>258.92842568416813</v>
      </c>
      <c r="D36" s="88">
        <v>164.80032396910931</v>
      </c>
      <c r="E36" s="88">
        <v>-94.128101715058818</v>
      </c>
      <c r="F36" s="88">
        <v>-66.315676462262076</v>
      </c>
      <c r="G36" s="88">
        <v>-36.352942503838101</v>
      </c>
      <c r="H36" s="134">
        <v>29.614750456837783</v>
      </c>
      <c r="I36" s="134">
        <v>14.925053235165379</v>
      </c>
      <c r="J36" s="134">
        <v>-28.693676049466831</v>
      </c>
      <c r="L36" s="25"/>
      <c r="M36" s="25"/>
      <c r="N36" s="25"/>
      <c r="O36" s="25"/>
      <c r="P36" s="25"/>
    </row>
    <row r="37" spans="1:16" ht="16.5">
      <c r="A37" s="87" t="s">
        <v>58</v>
      </c>
      <c r="B37" s="88">
        <v>19008.7713829165</v>
      </c>
      <c r="C37" s="88">
        <v>23447.319855826478</v>
      </c>
      <c r="D37" s="88">
        <v>23197.431760816384</v>
      </c>
      <c r="E37" s="88">
        <v>-249.88809501009382</v>
      </c>
      <c r="F37" s="88">
        <v>4188.6603778998833</v>
      </c>
      <c r="G37" s="88">
        <v>-1.0657426799592145</v>
      </c>
      <c r="H37" s="134">
        <v>28.236321827214823</v>
      </c>
      <c r="I37" s="134">
        <v>17.72692489342873</v>
      </c>
      <c r="J37" s="134">
        <v>22.035408251920501</v>
      </c>
      <c r="L37" s="25"/>
      <c r="M37" s="25"/>
      <c r="N37" s="25"/>
      <c r="O37" s="25"/>
      <c r="P37" s="25"/>
    </row>
    <row r="38" spans="1:16" ht="16.5">
      <c r="A38" s="87" t="s">
        <v>76</v>
      </c>
      <c r="B38" s="88">
        <v>7532.5589894800005</v>
      </c>
      <c r="C38" s="88">
        <v>7891.8705591219732</v>
      </c>
      <c r="D38" s="88">
        <v>7867.7876754156314</v>
      </c>
      <c r="E38" s="88">
        <v>-24.082883706341818</v>
      </c>
      <c r="F38" s="88">
        <v>335.22868593563089</v>
      </c>
      <c r="G38" s="88">
        <v>-0.30516065267320869</v>
      </c>
      <c r="H38" s="134">
        <v>4.9841968895548661</v>
      </c>
      <c r="I38" s="134">
        <v>4.3535929269139757</v>
      </c>
      <c r="J38" s="134">
        <v>4.4503957606414133</v>
      </c>
      <c r="L38" s="25"/>
      <c r="M38" s="25"/>
      <c r="N38" s="25"/>
      <c r="O38" s="25"/>
      <c r="P38" s="25"/>
    </row>
    <row r="39" spans="1:16" ht="16.5">
      <c r="A39" s="87" t="s">
        <v>77</v>
      </c>
      <c r="B39" s="88">
        <v>6502.644355813668</v>
      </c>
      <c r="C39" s="88">
        <v>6778.9572116343234</v>
      </c>
      <c r="D39" s="88">
        <v>6978.0236745754901</v>
      </c>
      <c r="E39" s="88">
        <v>199.06646294116672</v>
      </c>
      <c r="F39" s="88">
        <v>475.37931876182211</v>
      </c>
      <c r="G39" s="88">
        <v>2.9365351738689327</v>
      </c>
      <c r="H39" s="134">
        <v>18.365927048173589</v>
      </c>
      <c r="I39" s="134">
        <v>5.7129961169046624</v>
      </c>
      <c r="J39" s="134">
        <v>7.3105538723921057</v>
      </c>
      <c r="L39" s="25"/>
      <c r="M39" s="25"/>
      <c r="N39" s="25"/>
      <c r="O39" s="25"/>
      <c r="P39" s="25"/>
    </row>
    <row r="40" spans="1:16" ht="16.5">
      <c r="A40" s="78" t="s">
        <v>62</v>
      </c>
      <c r="B40" s="86">
        <v>159046.9332513228</v>
      </c>
      <c r="C40" s="86">
        <v>164218.87295245938</v>
      </c>
      <c r="D40" s="86">
        <v>166169.07484795694</v>
      </c>
      <c r="E40" s="86">
        <v>1950.2018954975647</v>
      </c>
      <c r="F40" s="86">
        <v>7122.1415966341447</v>
      </c>
      <c r="G40" s="86">
        <v>1.1875625867083812</v>
      </c>
      <c r="H40" s="133">
        <v>6.6874113775465105</v>
      </c>
      <c r="I40" s="133">
        <v>5.4823852424252379</v>
      </c>
      <c r="J40" s="133">
        <v>4.4780125281509697</v>
      </c>
      <c r="L40" s="25"/>
      <c r="M40" s="25"/>
      <c r="N40" s="25"/>
      <c r="O40" s="25"/>
      <c r="P40" s="25"/>
    </row>
    <row r="41" spans="1:16" ht="16.5">
      <c r="A41" s="87" t="s">
        <v>78</v>
      </c>
      <c r="B41" s="88">
        <v>8180.3822322486285</v>
      </c>
      <c r="C41" s="88">
        <v>10658.49537638583</v>
      </c>
      <c r="D41" s="88">
        <v>13334.034717793378</v>
      </c>
      <c r="E41" s="88">
        <v>2675.5393414075479</v>
      </c>
      <c r="F41" s="88">
        <v>5153.6524855447497</v>
      </c>
      <c r="G41" s="88">
        <v>25.102411240288887</v>
      </c>
      <c r="H41" s="134">
        <v>96.342936173941638</v>
      </c>
      <c r="I41" s="134">
        <v>57.291534918634881</v>
      </c>
      <c r="J41" s="134">
        <v>63.000142771178446</v>
      </c>
      <c r="L41" s="25"/>
      <c r="M41" s="25"/>
      <c r="N41" s="25"/>
      <c r="O41" s="25"/>
      <c r="P41" s="25"/>
    </row>
    <row r="42" spans="1:16" ht="16.5">
      <c r="A42" s="87" t="s">
        <v>64</v>
      </c>
      <c r="B42" s="88">
        <v>36474.240085684192</v>
      </c>
      <c r="C42" s="88">
        <v>35145.837009439783</v>
      </c>
      <c r="D42" s="88">
        <v>35044.448094281302</v>
      </c>
      <c r="E42" s="88">
        <v>-101.38891515848081</v>
      </c>
      <c r="F42" s="88">
        <v>-1429.7919914028898</v>
      </c>
      <c r="G42" s="88">
        <v>-0.28848058201387516</v>
      </c>
      <c r="H42" s="134">
        <v>1.0016858649333642</v>
      </c>
      <c r="I42" s="134">
        <v>1.390394914553795</v>
      </c>
      <c r="J42" s="134">
        <v>-3.9200048802773324</v>
      </c>
      <c r="L42" s="25"/>
      <c r="M42" s="25"/>
      <c r="N42" s="25"/>
      <c r="O42" s="25"/>
      <c r="P42" s="25"/>
    </row>
    <row r="43" spans="1:16" ht="16.5">
      <c r="A43" s="87" t="s">
        <v>9</v>
      </c>
      <c r="B43" s="88">
        <v>1490.50333991</v>
      </c>
      <c r="C43" s="88">
        <v>2383.3718623600003</v>
      </c>
      <c r="D43" s="88">
        <v>2406.9547246782759</v>
      </c>
      <c r="E43" s="88">
        <v>23.582862318275602</v>
      </c>
      <c r="F43" s="88">
        <v>916.45138476827583</v>
      </c>
      <c r="G43" s="88">
        <v>0.98947473076754022</v>
      </c>
      <c r="H43" s="134">
        <v>44.828853210053836</v>
      </c>
      <c r="I43" s="134">
        <v>63.70777111887017</v>
      </c>
      <c r="J43" s="134">
        <v>61.486033625635031</v>
      </c>
      <c r="L43" s="25"/>
      <c r="M43" s="25"/>
      <c r="N43" s="25"/>
      <c r="O43" s="25"/>
      <c r="P43" s="25"/>
    </row>
    <row r="44" spans="1:16" ht="16.5">
      <c r="A44" s="87" t="s">
        <v>102</v>
      </c>
      <c r="B44" s="88">
        <v>249.343403</v>
      </c>
      <c r="C44" s="88">
        <v>150.34858905000002</v>
      </c>
      <c r="D44" s="88">
        <v>148.26003812000002</v>
      </c>
      <c r="E44" s="88">
        <v>-2.0885509299999967</v>
      </c>
      <c r="F44" s="88">
        <v>-101.08336487999998</v>
      </c>
      <c r="G44" s="88">
        <v>-1.3891390289704901</v>
      </c>
      <c r="H44" s="134">
        <v>-50.257635537825138</v>
      </c>
      <c r="I44" s="134">
        <v>-49.673137158553217</v>
      </c>
      <c r="J44" s="134">
        <v>-40.539819246791929</v>
      </c>
      <c r="L44" s="25"/>
      <c r="M44" s="25"/>
      <c r="N44" s="25"/>
      <c r="O44" s="25"/>
      <c r="P44" s="25"/>
    </row>
    <row r="45" spans="1:16" ht="16.5">
      <c r="A45" s="87" t="s">
        <v>10</v>
      </c>
      <c r="B45" s="88">
        <v>657.36777448999987</v>
      </c>
      <c r="C45" s="88">
        <v>1252.8432290619719</v>
      </c>
      <c r="D45" s="88">
        <v>1014.9427030956321</v>
      </c>
      <c r="E45" s="88">
        <v>-237.90052596633984</v>
      </c>
      <c r="F45" s="88">
        <v>357.57492860563218</v>
      </c>
      <c r="G45" s="88">
        <v>-18.988850356357872</v>
      </c>
      <c r="H45" s="134">
        <v>117.20474275032063</v>
      </c>
      <c r="I45" s="134">
        <v>244.85288367475573</v>
      </c>
      <c r="J45" s="134">
        <v>54.394958572930733</v>
      </c>
      <c r="L45" s="25"/>
      <c r="M45" s="25"/>
      <c r="N45" s="25"/>
      <c r="O45" s="25"/>
      <c r="P45" s="25"/>
    </row>
    <row r="46" spans="1:16" ht="16.5">
      <c r="A46" s="87" t="s">
        <v>79</v>
      </c>
      <c r="B46" s="88">
        <v>46445.156319008282</v>
      </c>
      <c r="C46" s="88">
        <v>47628.034405788465</v>
      </c>
      <c r="D46" s="88">
        <v>47301.90376261354</v>
      </c>
      <c r="E46" s="88">
        <v>-326.13064317492535</v>
      </c>
      <c r="F46" s="88">
        <v>856.74744360525801</v>
      </c>
      <c r="G46" s="88">
        <v>-0.68474512384094055</v>
      </c>
      <c r="H46" s="134">
        <v>3.0292655210830617</v>
      </c>
      <c r="I46" s="134">
        <v>2.1539183446258647</v>
      </c>
      <c r="J46" s="134">
        <v>1.8446432556296912</v>
      </c>
      <c r="L46" s="25"/>
      <c r="M46" s="25"/>
      <c r="N46" s="25"/>
      <c r="O46" s="25"/>
      <c r="P46" s="25"/>
    </row>
    <row r="47" spans="1:16" ht="16.5">
      <c r="A47" s="87" t="s">
        <v>13</v>
      </c>
      <c r="B47" s="88">
        <v>65549.940096981707</v>
      </c>
      <c r="C47" s="88">
        <v>66999.942480373327</v>
      </c>
      <c r="D47" s="88">
        <v>66918.530807374817</v>
      </c>
      <c r="E47" s="88">
        <v>-81.411672998510767</v>
      </c>
      <c r="F47" s="88">
        <v>1368.5907103931095</v>
      </c>
      <c r="G47" s="88">
        <v>-0.1215100640158937</v>
      </c>
      <c r="H47" s="134">
        <v>2.5506818402158444</v>
      </c>
      <c r="I47" s="134">
        <v>2.2809015170197426</v>
      </c>
      <c r="J47" s="134">
        <v>2.0878595897544159</v>
      </c>
      <c r="L47" s="25"/>
      <c r="M47" s="25"/>
      <c r="N47" s="25"/>
      <c r="O47" s="25"/>
      <c r="P47" s="25"/>
    </row>
    <row r="48" spans="1:16" ht="16.5">
      <c r="A48" s="89"/>
      <c r="B48" s="86"/>
      <c r="C48" s="86"/>
      <c r="D48" s="86"/>
      <c r="E48" s="86"/>
      <c r="F48" s="86"/>
      <c r="G48" s="86"/>
      <c r="H48" s="133"/>
      <c r="I48" s="133"/>
      <c r="J48" s="133"/>
      <c r="L48" s="25"/>
      <c r="M48" s="25"/>
      <c r="N48" s="25"/>
      <c r="O48" s="25"/>
      <c r="P48" s="25"/>
    </row>
    <row r="49" spans="1:16" ht="16.5">
      <c r="A49" s="78" t="s">
        <v>66</v>
      </c>
      <c r="B49" s="86">
        <v>192322.02398214757</v>
      </c>
      <c r="C49" s="86">
        <v>202595.94900954378</v>
      </c>
      <c r="D49" s="86">
        <v>204377.11828239181</v>
      </c>
      <c r="E49" s="86">
        <v>1781.1692728480266</v>
      </c>
      <c r="F49" s="86">
        <v>12055.094300244236</v>
      </c>
      <c r="G49" s="86">
        <v>0.87917319253216419</v>
      </c>
      <c r="H49" s="133">
        <v>9.3208239966907627</v>
      </c>
      <c r="I49" s="133">
        <v>6.7411530764667162</v>
      </c>
      <c r="J49" s="133">
        <v>6.2681819017062992</v>
      </c>
      <c r="L49" s="25"/>
      <c r="M49" s="25"/>
      <c r="N49" s="25"/>
      <c r="O49" s="25"/>
      <c r="P49" s="25"/>
    </row>
    <row r="50" spans="1:16" ht="16.5">
      <c r="A50" s="78" t="s">
        <v>80</v>
      </c>
      <c r="B50" s="86">
        <v>13695.205773758338</v>
      </c>
      <c r="C50" s="86">
        <v>13280.512962077559</v>
      </c>
      <c r="D50" s="86">
        <v>13125.584777988081</v>
      </c>
      <c r="E50" s="86">
        <v>-154.92818408947824</v>
      </c>
      <c r="F50" s="86">
        <v>-569.62099577025765</v>
      </c>
      <c r="G50" s="86">
        <v>-1.1665828310387951</v>
      </c>
      <c r="H50" s="133">
        <v>-5.1591667233930707</v>
      </c>
      <c r="I50" s="133">
        <v>-1.3160015341448457</v>
      </c>
      <c r="J50" s="133">
        <v>-4.1592729980130798</v>
      </c>
      <c r="L50" s="25"/>
      <c r="M50" s="25"/>
      <c r="N50" s="25"/>
      <c r="O50" s="25"/>
      <c r="P50" s="25"/>
    </row>
    <row r="51" spans="1:16" ht="16.5">
      <c r="A51" s="87" t="s">
        <v>58</v>
      </c>
      <c r="B51" s="88">
        <v>11618.4147790479</v>
      </c>
      <c r="C51" s="88">
        <v>10237.977536013501</v>
      </c>
      <c r="D51" s="88">
        <v>9937.3358962640996</v>
      </c>
      <c r="E51" s="88">
        <v>-300.64163974940129</v>
      </c>
      <c r="F51" s="88">
        <v>-1681.0788827838005</v>
      </c>
      <c r="G51" s="88">
        <v>-2.9365334968928494</v>
      </c>
      <c r="H51" s="134">
        <v>-12.73525979548107</v>
      </c>
      <c r="I51" s="134">
        <v>-11.719775993410991</v>
      </c>
      <c r="J51" s="134">
        <v>-14.469089929681104</v>
      </c>
      <c r="L51" s="25"/>
      <c r="M51" s="25"/>
      <c r="N51" s="25"/>
      <c r="O51" s="25"/>
      <c r="P51" s="25"/>
    </row>
    <row r="52" spans="1:16" ht="16.5">
      <c r="A52" s="87" t="s">
        <v>81</v>
      </c>
      <c r="B52" s="88">
        <v>468.32101035999995</v>
      </c>
      <c r="C52" s="88">
        <v>1098.3245150400001</v>
      </c>
      <c r="D52" s="88">
        <v>1133.2807238</v>
      </c>
      <c r="E52" s="88">
        <v>34.956208759999981</v>
      </c>
      <c r="F52" s="88">
        <v>664.95971344000009</v>
      </c>
      <c r="G52" s="88">
        <v>3.1826849242936959</v>
      </c>
      <c r="H52" s="134">
        <v>169.09067048256719</v>
      </c>
      <c r="I52" s="134">
        <v>276.21843464368322</v>
      </c>
      <c r="J52" s="134">
        <v>141.9880164951052</v>
      </c>
      <c r="L52" s="25"/>
      <c r="M52" s="25"/>
      <c r="N52" s="25"/>
      <c r="O52" s="25"/>
      <c r="P52" s="25"/>
    </row>
    <row r="53" spans="1:16" ht="16.5">
      <c r="A53" s="87" t="s">
        <v>76</v>
      </c>
      <c r="B53" s="88">
        <v>938.27755585043838</v>
      </c>
      <c r="C53" s="88">
        <v>1033.2627113840574</v>
      </c>
      <c r="D53" s="88">
        <v>1023.2012028839807</v>
      </c>
      <c r="E53" s="88">
        <v>-10.061508500076684</v>
      </c>
      <c r="F53" s="88">
        <v>84.923647033542352</v>
      </c>
      <c r="G53" s="88">
        <v>-0.97376092151813509</v>
      </c>
      <c r="H53" s="134">
        <v>-14.206857098894204</v>
      </c>
      <c r="I53" s="134">
        <v>11.675499209369562</v>
      </c>
      <c r="J53" s="134">
        <v>9.0510155021846401</v>
      </c>
      <c r="L53" s="25"/>
      <c r="M53" s="25"/>
      <c r="N53" s="25"/>
      <c r="O53" s="25"/>
      <c r="P53" s="25"/>
    </row>
    <row r="54" spans="1:16" ht="16.5">
      <c r="A54" s="87" t="s">
        <v>82</v>
      </c>
      <c r="B54" s="88">
        <v>670.19242850000001</v>
      </c>
      <c r="C54" s="88">
        <v>910.9481996400001</v>
      </c>
      <c r="D54" s="88">
        <v>1031.7669550400001</v>
      </c>
      <c r="E54" s="88">
        <v>120.81875539999999</v>
      </c>
      <c r="F54" s="88">
        <v>361.57452654000008</v>
      </c>
      <c r="G54" s="88">
        <v>13.262966593242794</v>
      </c>
      <c r="H54" s="134">
        <v>53.22321721044807</v>
      </c>
      <c r="I54" s="134">
        <v>41.579087131442861</v>
      </c>
      <c r="J54" s="134">
        <v>53.950852197668496</v>
      </c>
      <c r="L54" s="25"/>
      <c r="M54" s="25"/>
      <c r="N54" s="25"/>
      <c r="O54" s="25"/>
      <c r="P54" s="25"/>
    </row>
    <row r="55" spans="1:16" ht="16.5">
      <c r="A55" s="78" t="s">
        <v>83</v>
      </c>
      <c r="B55" s="86">
        <v>178626.81820838922</v>
      </c>
      <c r="C55" s="86">
        <v>189315.43604746621</v>
      </c>
      <c r="D55" s="86">
        <v>191251.53350440372</v>
      </c>
      <c r="E55" s="86">
        <v>1936.0974569375103</v>
      </c>
      <c r="F55" s="86">
        <v>12624.715296014503</v>
      </c>
      <c r="G55" s="86">
        <v>1.0226833571310436</v>
      </c>
      <c r="H55" s="133">
        <v>10.463410549912908</v>
      </c>
      <c r="I55" s="133">
        <v>7.3562083474384821</v>
      </c>
      <c r="J55" s="133">
        <v>7.0676483087137996</v>
      </c>
      <c r="L55" s="25"/>
      <c r="M55" s="25"/>
      <c r="N55" s="25"/>
      <c r="O55" s="25"/>
      <c r="P55" s="25"/>
    </row>
    <row r="56" spans="1:16" ht="16.5">
      <c r="A56" s="78" t="s">
        <v>84</v>
      </c>
      <c r="B56" s="86">
        <v>128070.24217075572</v>
      </c>
      <c r="C56" s="86">
        <v>139906.42506300757</v>
      </c>
      <c r="D56" s="86">
        <v>142936.67742195469</v>
      </c>
      <c r="E56" s="86">
        <v>3030.2523589471239</v>
      </c>
      <c r="F56" s="86">
        <v>14866.435251198971</v>
      </c>
      <c r="G56" s="86">
        <v>2.1659136509152006</v>
      </c>
      <c r="H56" s="133">
        <v>10.14256904063258</v>
      </c>
      <c r="I56" s="133">
        <v>10.453350068181507</v>
      </c>
      <c r="J56" s="133">
        <v>11.608032435339339</v>
      </c>
      <c r="L56" s="25"/>
      <c r="M56" s="25"/>
      <c r="N56" s="25"/>
      <c r="O56" s="25"/>
      <c r="P56" s="25"/>
    </row>
    <row r="57" spans="1:16" ht="15">
      <c r="A57" s="90" t="s">
        <v>85</v>
      </c>
      <c r="B57" s="88">
        <v>69475.545440861999</v>
      </c>
      <c r="C57" s="88">
        <v>79617.099403748434</v>
      </c>
      <c r="D57" s="88">
        <v>82734.583573691227</v>
      </c>
      <c r="E57" s="88">
        <v>3117.4841699427925</v>
      </c>
      <c r="F57" s="88">
        <v>13259.038132829228</v>
      </c>
      <c r="G57" s="88">
        <v>3.9155962642316808</v>
      </c>
      <c r="H57" s="134">
        <v>17.052325907373159</v>
      </c>
      <c r="I57" s="134">
        <v>17.065016825302919</v>
      </c>
      <c r="J57" s="134">
        <v>19.084467849360593</v>
      </c>
      <c r="L57" s="25"/>
      <c r="M57" s="25"/>
      <c r="N57" s="25"/>
      <c r="O57" s="25"/>
      <c r="P57" s="25"/>
    </row>
    <row r="58" spans="1:16" ht="15">
      <c r="A58" s="90" t="s">
        <v>82</v>
      </c>
      <c r="B58" s="88">
        <v>58594.696729893723</v>
      </c>
      <c r="C58" s="88">
        <v>60289.325659259121</v>
      </c>
      <c r="D58" s="88">
        <v>60202.093848263466</v>
      </c>
      <c r="E58" s="88">
        <v>-87.231810995654087</v>
      </c>
      <c r="F58" s="88">
        <v>1607.3971183697431</v>
      </c>
      <c r="G58" s="88">
        <v>-0.14468864934509895</v>
      </c>
      <c r="H58" s="134">
        <v>2.071961135670719</v>
      </c>
      <c r="I58" s="134">
        <v>2.7885047391875446</v>
      </c>
      <c r="J58" s="134">
        <v>2.7432467579436803</v>
      </c>
      <c r="L58" s="25"/>
      <c r="M58" s="25"/>
      <c r="N58" s="25"/>
      <c r="O58" s="25"/>
      <c r="P58" s="25"/>
    </row>
    <row r="59" spans="1:16" ht="16.5">
      <c r="A59" s="78" t="s">
        <v>86</v>
      </c>
      <c r="B59" s="86">
        <v>5370.6440987899996</v>
      </c>
      <c r="C59" s="86">
        <v>8915.2963677878088</v>
      </c>
      <c r="D59" s="86">
        <v>9401.4420058458891</v>
      </c>
      <c r="E59" s="86">
        <v>486.14563805808029</v>
      </c>
      <c r="F59" s="86">
        <v>4030.7979070558895</v>
      </c>
      <c r="G59" s="86">
        <v>5.4529386125018959</v>
      </c>
      <c r="H59" s="133">
        <v>107.16305435879087</v>
      </c>
      <c r="I59" s="133">
        <v>83.306141642903668</v>
      </c>
      <c r="J59" s="133">
        <v>75.052411459624068</v>
      </c>
      <c r="L59" s="25"/>
      <c r="M59" s="25"/>
      <c r="N59" s="25"/>
      <c r="O59" s="25"/>
      <c r="P59" s="25"/>
    </row>
    <row r="60" spans="1:16" ht="16.5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L60" s="25"/>
      <c r="M60" s="25"/>
      <c r="N60" s="25"/>
      <c r="O60" s="25"/>
      <c r="P60" s="25"/>
    </row>
    <row r="61" spans="1:16" ht="16.5">
      <c r="A61" s="78" t="s">
        <v>88</v>
      </c>
      <c r="B61" s="86">
        <v>24541.941836566988</v>
      </c>
      <c r="C61" s="86">
        <v>19682.176240102053</v>
      </c>
      <c r="D61" s="86">
        <v>19561.554422630688</v>
      </c>
      <c r="E61" s="86">
        <v>-120.62181747136492</v>
      </c>
      <c r="F61" s="86">
        <v>-4980.3874139362997</v>
      </c>
      <c r="G61" s="86">
        <v>-0.61284796965490784</v>
      </c>
      <c r="H61" s="135">
        <v>-11.699669471583576</v>
      </c>
      <c r="I61" s="135">
        <v>-18.243725649885945</v>
      </c>
      <c r="J61" s="135">
        <v>-20.293371433696521</v>
      </c>
      <c r="L61" s="25"/>
      <c r="M61" s="25"/>
      <c r="N61" s="25"/>
      <c r="O61" s="25"/>
      <c r="P61" s="25"/>
    </row>
    <row r="62" spans="1:16" ht="16.5">
      <c r="A62" s="78" t="s">
        <v>89</v>
      </c>
      <c r="B62" s="86">
        <v>2686.0265519</v>
      </c>
      <c r="C62" s="86">
        <v>2650.2524778700003</v>
      </c>
      <c r="D62" s="86">
        <v>2900.4440670000004</v>
      </c>
      <c r="E62" s="86">
        <v>250.19158913000001</v>
      </c>
      <c r="F62" s="86">
        <v>214.4175151000004</v>
      </c>
      <c r="G62" s="86">
        <v>9.4402926218968446</v>
      </c>
      <c r="H62" s="133">
        <v>-20.35311629992998</v>
      </c>
      <c r="I62" s="133">
        <v>-3.1283964544959701</v>
      </c>
      <c r="J62" s="133">
        <v>7.9827027379282214</v>
      </c>
      <c r="L62" s="25"/>
      <c r="M62" s="25"/>
      <c r="N62" s="25"/>
      <c r="O62" s="25"/>
      <c r="P62" s="25"/>
    </row>
    <row r="63" spans="1:16" ht="16.5">
      <c r="A63" s="78" t="s">
        <v>90</v>
      </c>
      <c r="B63" s="86">
        <v>303.06720035999996</v>
      </c>
      <c r="C63" s="86">
        <v>778.75121089000015</v>
      </c>
      <c r="D63" s="86">
        <v>210.14126942000001</v>
      </c>
      <c r="E63" s="86">
        <v>-568.60994147000019</v>
      </c>
      <c r="F63" s="86">
        <v>-92.925930939999944</v>
      </c>
      <c r="G63" s="86">
        <v>-73.015609288126967</v>
      </c>
      <c r="H63" s="133">
        <v>0</v>
      </c>
      <c r="I63" s="133">
        <v>0</v>
      </c>
      <c r="J63" s="133">
        <v>-30.661823790109054</v>
      </c>
      <c r="L63" s="25"/>
      <c r="M63" s="25"/>
      <c r="N63" s="25"/>
      <c r="O63" s="25"/>
      <c r="P63" s="25"/>
    </row>
    <row r="64" spans="1:16" ht="16.5">
      <c r="A64" s="78" t="s">
        <v>76</v>
      </c>
      <c r="B64" s="86">
        <v>207.89</v>
      </c>
      <c r="C64" s="86">
        <v>46</v>
      </c>
      <c r="D64" s="86">
        <v>46</v>
      </c>
      <c r="E64" s="86">
        <v>0</v>
      </c>
      <c r="F64" s="86">
        <v>-161.88999999999999</v>
      </c>
      <c r="G64" s="86">
        <v>0</v>
      </c>
      <c r="H64" s="133">
        <v>-77.872913560055792</v>
      </c>
      <c r="I64" s="133">
        <v>-77.872913560055792</v>
      </c>
      <c r="J64" s="133">
        <v>-77.872913560055792</v>
      </c>
      <c r="L64" s="25"/>
      <c r="M64" s="25"/>
      <c r="N64" s="25"/>
      <c r="O64" s="25"/>
      <c r="P64" s="25"/>
    </row>
    <row r="65" spans="1:16" ht="16.5">
      <c r="A65" s="78" t="s">
        <v>91</v>
      </c>
      <c r="B65" s="86">
        <v>234.81174278000003</v>
      </c>
      <c r="C65" s="86">
        <v>113.73116901</v>
      </c>
      <c r="D65" s="86">
        <v>97.832756619999998</v>
      </c>
      <c r="E65" s="86">
        <v>-15.898412390000004</v>
      </c>
      <c r="F65" s="86">
        <v>-136.97898616000003</v>
      </c>
      <c r="G65" s="86">
        <v>-13.978940450882121</v>
      </c>
      <c r="H65" s="133">
        <v>16.378253076834355</v>
      </c>
      <c r="I65" s="133">
        <v>-47.566053631936633</v>
      </c>
      <c r="J65" s="133">
        <v>-58.335662662466788</v>
      </c>
      <c r="L65" s="25"/>
      <c r="M65" s="25"/>
      <c r="N65" s="25"/>
      <c r="O65" s="25"/>
      <c r="P65" s="25"/>
    </row>
    <row r="66" spans="1:16" ht="16.5">
      <c r="A66" s="78" t="s">
        <v>92</v>
      </c>
      <c r="B66" s="86">
        <v>24861.586919280002</v>
      </c>
      <c r="C66" s="86">
        <v>26138.498461259995</v>
      </c>
      <c r="D66" s="86">
        <v>26101.560501369993</v>
      </c>
      <c r="E66" s="86">
        <v>-36.937959890001366</v>
      </c>
      <c r="F66" s="86">
        <v>1239.9735820899914</v>
      </c>
      <c r="G66" s="86">
        <v>-0.14131630378365401</v>
      </c>
      <c r="H66" s="133">
        <v>2.9880631886720153</v>
      </c>
      <c r="I66" s="133">
        <v>5.0038160908962652</v>
      </c>
      <c r="J66" s="133">
        <v>4.9875077810435329</v>
      </c>
      <c r="L66" s="25"/>
      <c r="M66" s="25"/>
      <c r="N66" s="25"/>
      <c r="O66" s="25"/>
      <c r="P66" s="25"/>
    </row>
    <row r="67" spans="1:16" ht="17.25" thickBot="1">
      <c r="A67" s="91" t="s">
        <v>74</v>
      </c>
      <c r="B67" s="92">
        <v>-7649.3923120435211</v>
      </c>
      <c r="C67" s="92">
        <v>-8915.694942461203</v>
      </c>
      <c r="D67" s="92">
        <v>-10004.118940437553</v>
      </c>
      <c r="E67" s="92">
        <v>-1088.4239979763497</v>
      </c>
      <c r="F67" s="92">
        <v>-2354.7266283940316</v>
      </c>
      <c r="G67" s="92">
        <v>12.207954679928591</v>
      </c>
      <c r="H67" s="86">
        <v>-19.934129647542278</v>
      </c>
      <c r="I67" s="86">
        <v>21.896904378796805</v>
      </c>
      <c r="J67" s="86">
        <v>30.783185543858849</v>
      </c>
      <c r="L67" s="25"/>
      <c r="M67" s="25"/>
      <c r="N67" s="25"/>
      <c r="O67" s="25"/>
      <c r="P67" s="25"/>
    </row>
    <row r="68" spans="1:16" ht="17.25" hidden="1" customHeight="1">
      <c r="A68" s="93"/>
      <c r="B68" s="137"/>
      <c r="C68" s="94"/>
      <c r="D68" s="138"/>
      <c r="E68" s="138"/>
      <c r="F68" s="138"/>
      <c r="G68" s="138"/>
      <c r="H68" s="139"/>
      <c r="I68" s="139"/>
      <c r="J68" s="139"/>
      <c r="L68" s="25"/>
      <c r="M68" s="25"/>
      <c r="N68" s="25"/>
      <c r="O68" s="25"/>
      <c r="P68" s="25"/>
    </row>
    <row r="69" spans="1:16" ht="13.5" hidden="1" thickBot="1">
      <c r="A69" s="95"/>
      <c r="B69" s="96"/>
      <c r="C69" s="96"/>
      <c r="D69" s="96"/>
      <c r="E69" s="96"/>
      <c r="F69" s="96"/>
      <c r="G69" s="96"/>
      <c r="H69" s="106">
        <v>-4.3307878172527126E-7</v>
      </c>
      <c r="I69" s="106">
        <v>0.99999956692121805</v>
      </c>
      <c r="J69" s="106">
        <v>1.9999995669212201</v>
      </c>
      <c r="L69" s="25"/>
      <c r="M69" s="25"/>
      <c r="N69" s="25"/>
      <c r="O69" s="25"/>
      <c r="P69" s="25"/>
    </row>
    <row r="70" spans="1:16">
      <c r="A70" s="95"/>
      <c r="B70" s="96"/>
      <c r="C70" s="96"/>
      <c r="D70" s="96"/>
      <c r="E70" s="96"/>
      <c r="F70" s="96"/>
      <c r="G70" s="96"/>
      <c r="H70" s="126"/>
      <c r="I70" s="126"/>
      <c r="J70" s="126"/>
      <c r="L70" s="25"/>
      <c r="M70" s="25"/>
      <c r="N70" s="25"/>
      <c r="O70" s="25"/>
      <c r="P70" s="25"/>
    </row>
    <row r="71" spans="1:16" ht="13.5" thickBot="1">
      <c r="A71" s="95"/>
      <c r="B71" s="96"/>
      <c r="C71" s="96"/>
      <c r="D71" s="96"/>
      <c r="E71" s="96"/>
      <c r="F71" s="96"/>
      <c r="G71" s="96"/>
      <c r="H71" s="123"/>
      <c r="I71" s="123"/>
      <c r="J71" s="123"/>
      <c r="L71" s="25"/>
      <c r="M71" s="25"/>
      <c r="N71" s="25"/>
      <c r="O71" s="25"/>
      <c r="P71" s="25"/>
    </row>
    <row r="72" spans="1:16" ht="12.75" customHeight="1">
      <c r="A72" s="174" t="s">
        <v>93</v>
      </c>
      <c r="B72" s="175"/>
      <c r="C72" s="175"/>
      <c r="D72" s="175"/>
      <c r="E72" s="175"/>
      <c r="F72" s="175"/>
      <c r="G72" s="175"/>
      <c r="H72" s="125"/>
      <c r="I72" s="125"/>
      <c r="J72" s="125"/>
      <c r="L72" s="25"/>
      <c r="M72" s="25"/>
      <c r="N72" s="25"/>
      <c r="O72" s="25"/>
      <c r="P72" s="25"/>
    </row>
    <row r="73" spans="1:16" ht="19.5" customHeight="1">
      <c r="A73" s="176"/>
      <c r="B73" s="177"/>
      <c r="C73" s="177"/>
      <c r="D73" s="178"/>
      <c r="E73" s="177"/>
      <c r="F73" s="177"/>
      <c r="G73" s="177"/>
      <c r="H73" s="127"/>
      <c r="I73" s="127"/>
      <c r="J73" s="127"/>
      <c r="L73" s="25"/>
      <c r="M73" s="25"/>
      <c r="N73" s="25"/>
      <c r="O73" s="25"/>
      <c r="P73" s="25"/>
    </row>
    <row r="74" spans="1:16" ht="19.5" customHeight="1">
      <c r="A74" s="26"/>
      <c r="B74" s="181" t="str">
        <f>B4</f>
        <v xml:space="preserve">           N$ Million</v>
      </c>
      <c r="C74" s="166"/>
      <c r="D74" s="104"/>
      <c r="E74" s="166" t="s">
        <v>1</v>
      </c>
      <c r="F74" s="173"/>
      <c r="G74" s="27" t="s">
        <v>2</v>
      </c>
      <c r="H74" s="166"/>
      <c r="I74" s="173"/>
      <c r="J74" s="127"/>
      <c r="L74" s="25"/>
      <c r="M74" s="25"/>
      <c r="N74" s="25"/>
      <c r="O74" s="25"/>
      <c r="P74" s="25"/>
    </row>
    <row r="75" spans="1:16" ht="17.25" thickBot="1">
      <c r="A75" s="5"/>
      <c r="B75" s="97">
        <f>B5</f>
        <v>45016</v>
      </c>
      <c r="C75" s="6">
        <f>C5</f>
        <v>45351</v>
      </c>
      <c r="D75" s="6">
        <f>D5</f>
        <v>45382</v>
      </c>
      <c r="E75" s="6" t="s">
        <v>3</v>
      </c>
      <c r="F75" s="75" t="s">
        <v>4</v>
      </c>
      <c r="G75" s="6" t="s">
        <v>3</v>
      </c>
      <c r="H75" s="6">
        <v>45322</v>
      </c>
      <c r="I75" s="6">
        <v>45351</v>
      </c>
      <c r="J75" s="6">
        <v>45382</v>
      </c>
      <c r="L75" s="25"/>
      <c r="M75" s="25"/>
      <c r="N75" s="25"/>
      <c r="O75" s="25"/>
      <c r="P75" s="25"/>
    </row>
    <row r="76" spans="1:16" ht="17.25" thickTop="1">
      <c r="A76" s="78" t="s">
        <v>56</v>
      </c>
      <c r="B76" s="86">
        <v>209751.198965605</v>
      </c>
      <c r="C76" s="86">
        <v>217456.54801412433</v>
      </c>
      <c r="D76" s="86">
        <v>220903.38632753046</v>
      </c>
      <c r="E76" s="86">
        <v>3446.8383134061296</v>
      </c>
      <c r="F76" s="86">
        <v>11152.187361925462</v>
      </c>
      <c r="G76" s="86">
        <v>1.585069911613914</v>
      </c>
      <c r="H76" s="85">
        <v>9.7114933275842077</v>
      </c>
      <c r="I76" s="85">
        <v>5.6960707501997803</v>
      </c>
      <c r="J76" s="85">
        <v>5.3168646553263272</v>
      </c>
      <c r="L76" s="25"/>
      <c r="M76" s="25"/>
      <c r="N76" s="25"/>
      <c r="O76" s="25"/>
      <c r="P76" s="25"/>
    </row>
    <row r="77" spans="1:16" ht="16.5">
      <c r="A77" s="78" t="s">
        <v>5</v>
      </c>
      <c r="B77" s="86">
        <v>60874.444744630826</v>
      </c>
      <c r="C77" s="86">
        <v>74666.090716530802</v>
      </c>
      <c r="D77" s="86">
        <v>73737.703700826911</v>
      </c>
      <c r="E77" s="86">
        <v>-928.38701570389094</v>
      </c>
      <c r="F77" s="86">
        <v>12863.258956196085</v>
      </c>
      <c r="G77" s="86">
        <v>-1.2433850584578039</v>
      </c>
      <c r="H77" s="85">
        <v>32.005887451108151</v>
      </c>
      <c r="I77" s="85">
        <v>22.633496095269251</v>
      </c>
      <c r="J77" s="85">
        <v>21.130802934068058</v>
      </c>
      <c r="L77" s="25"/>
      <c r="M77" s="25"/>
      <c r="N77" s="25"/>
      <c r="O77" s="25"/>
      <c r="P77" s="25"/>
    </row>
    <row r="78" spans="1:16" ht="16.5">
      <c r="A78" s="78" t="s">
        <v>6</v>
      </c>
      <c r="B78" s="86">
        <v>148876.75422097417</v>
      </c>
      <c r="C78" s="86">
        <v>142790.45729759353</v>
      </c>
      <c r="D78" s="86">
        <v>147165.68262670355</v>
      </c>
      <c r="E78" s="86">
        <v>4375.2253291100205</v>
      </c>
      <c r="F78" s="86">
        <v>-1711.0715942706156</v>
      </c>
      <c r="G78" s="86">
        <v>3.0640880433567759</v>
      </c>
      <c r="H78" s="85">
        <v>0.42041909988772375</v>
      </c>
      <c r="I78" s="85">
        <v>-1.4235878732810363</v>
      </c>
      <c r="J78" s="85">
        <v>-1.149320861556987</v>
      </c>
      <c r="L78" s="25"/>
      <c r="M78" s="25"/>
      <c r="N78" s="25"/>
      <c r="O78" s="25"/>
      <c r="P78" s="25"/>
    </row>
    <row r="79" spans="1:16" ht="16.5">
      <c r="A79" s="33" t="s">
        <v>94</v>
      </c>
      <c r="B79" s="88">
        <v>34362.454381124189</v>
      </c>
      <c r="C79" s="88">
        <v>24199.190178939785</v>
      </c>
      <c r="D79" s="88">
        <v>29225.745065071307</v>
      </c>
      <c r="E79" s="88">
        <v>5026.5548861315219</v>
      </c>
      <c r="F79" s="88">
        <v>-5136.7093160528821</v>
      </c>
      <c r="G79" s="88">
        <v>20.771583052833151</v>
      </c>
      <c r="H79" s="130">
        <v>-14.429842750574622</v>
      </c>
      <c r="I79" s="130">
        <v>-20.624476004832545</v>
      </c>
      <c r="J79" s="130">
        <v>-14.948610070398686</v>
      </c>
      <c r="L79" s="25"/>
      <c r="M79" s="25"/>
      <c r="N79" s="25"/>
      <c r="O79" s="25"/>
      <c r="P79" s="25"/>
    </row>
    <row r="80" spans="1:16" ht="16.5">
      <c r="A80" s="78" t="s">
        <v>95</v>
      </c>
      <c r="B80" s="86">
        <v>114514.29983984999</v>
      </c>
      <c r="C80" s="86">
        <v>118591.26711865375</v>
      </c>
      <c r="D80" s="86">
        <v>117939.93756163225</v>
      </c>
      <c r="E80" s="86">
        <v>-651.32955702149775</v>
      </c>
      <c r="F80" s="86">
        <v>3425.6377217822592</v>
      </c>
      <c r="G80" s="86">
        <v>-0.54922219219551494</v>
      </c>
      <c r="H80" s="85">
        <v>4.084777563550233</v>
      </c>
      <c r="I80" s="85">
        <v>3.692029593355727</v>
      </c>
      <c r="J80" s="85">
        <v>2.9914497373455333</v>
      </c>
      <c r="L80" s="25"/>
      <c r="M80" s="25"/>
      <c r="N80" s="25"/>
      <c r="O80" s="25"/>
      <c r="P80" s="25"/>
    </row>
    <row r="81" spans="1:16" ht="16.5">
      <c r="A81" s="44" t="s">
        <v>9</v>
      </c>
      <c r="B81" s="88">
        <v>1490.5033409100001</v>
      </c>
      <c r="C81" s="88">
        <v>2412.3718633600001</v>
      </c>
      <c r="D81" s="88">
        <v>2406.9547256782757</v>
      </c>
      <c r="E81" s="88">
        <v>-5.4171376817243981</v>
      </c>
      <c r="F81" s="88">
        <v>916.4513847682756</v>
      </c>
      <c r="G81" s="88">
        <v>-0.22455649412935941</v>
      </c>
      <c r="H81" s="130">
        <v>46.591422890366402</v>
      </c>
      <c r="I81" s="130">
        <v>65.699707555591658</v>
      </c>
      <c r="J81" s="130">
        <v>61.486033584383165</v>
      </c>
      <c r="L81" s="25"/>
      <c r="M81" s="25"/>
      <c r="N81" s="25"/>
      <c r="O81" s="25"/>
      <c r="P81" s="25"/>
    </row>
    <row r="82" spans="1:16" ht="16.5">
      <c r="A82" s="44" t="s">
        <v>101</v>
      </c>
      <c r="B82" s="88">
        <v>249.343403</v>
      </c>
      <c r="C82" s="88">
        <v>150.34858905000002</v>
      </c>
      <c r="D82" s="88">
        <v>148.26003812000002</v>
      </c>
      <c r="E82" s="88">
        <v>-2.0885509299999967</v>
      </c>
      <c r="F82" s="88">
        <v>-101.08336487999998</v>
      </c>
      <c r="G82" s="88">
        <v>-1.3891390289704901</v>
      </c>
      <c r="H82" s="130">
        <v>-50.257635537825138</v>
      </c>
      <c r="I82" s="130">
        <v>-49.673137158553217</v>
      </c>
      <c r="J82" s="130">
        <v>-40.539819246791929</v>
      </c>
      <c r="L82" s="25"/>
      <c r="M82" s="25"/>
      <c r="N82" s="25"/>
      <c r="O82" s="25"/>
      <c r="P82" s="25"/>
    </row>
    <row r="83" spans="1:16" ht="16.5">
      <c r="A83" s="44" t="s">
        <v>10</v>
      </c>
      <c r="B83" s="88">
        <v>657.36777448999987</v>
      </c>
      <c r="C83" s="88">
        <v>1252.8432290619719</v>
      </c>
      <c r="D83" s="88">
        <v>1014.9427030956321</v>
      </c>
      <c r="E83" s="88">
        <v>-237.90052596633984</v>
      </c>
      <c r="F83" s="88">
        <v>357.57492860563218</v>
      </c>
      <c r="G83" s="88">
        <v>-18.988850356357872</v>
      </c>
      <c r="H83" s="130">
        <v>117.20474275032063</v>
      </c>
      <c r="I83" s="130">
        <v>244.85288367475573</v>
      </c>
      <c r="J83" s="130">
        <v>54.394958572930733</v>
      </c>
      <c r="L83" s="25"/>
      <c r="M83" s="25"/>
      <c r="N83" s="25"/>
      <c r="O83" s="25"/>
      <c r="P83" s="25"/>
    </row>
    <row r="84" spans="1:16" ht="16.5">
      <c r="A84" s="44" t="s">
        <v>96</v>
      </c>
      <c r="B84" s="88">
        <v>46445.156319008282</v>
      </c>
      <c r="C84" s="88">
        <v>47628.034405788465</v>
      </c>
      <c r="D84" s="88">
        <v>47301.90376261354</v>
      </c>
      <c r="E84" s="88">
        <v>-326.13064317492535</v>
      </c>
      <c r="F84" s="88">
        <v>856.74744360525801</v>
      </c>
      <c r="G84" s="88">
        <v>-0.68474512384094055</v>
      </c>
      <c r="H84" s="130">
        <v>3.0292655210830617</v>
      </c>
      <c r="I84" s="130">
        <v>2.1539183446258647</v>
      </c>
      <c r="J84" s="130">
        <v>1.8446432556296912</v>
      </c>
      <c r="L84" s="25"/>
      <c r="M84" s="25"/>
      <c r="N84" s="25"/>
      <c r="O84" s="25"/>
      <c r="P84" s="25"/>
    </row>
    <row r="85" spans="1:16" ht="16.5">
      <c r="A85" s="44" t="s">
        <v>13</v>
      </c>
      <c r="B85" s="88">
        <v>65671.929002441713</v>
      </c>
      <c r="C85" s="88">
        <v>67147.669031393321</v>
      </c>
      <c r="D85" s="88">
        <v>67067.876332124812</v>
      </c>
      <c r="E85" s="88">
        <v>-79.79269926850975</v>
      </c>
      <c r="F85" s="88">
        <v>1395.9473296830984</v>
      </c>
      <c r="G85" s="88">
        <v>-0.11883167415864193</v>
      </c>
      <c r="H85" s="130">
        <v>2.5863494604660247</v>
      </c>
      <c r="I85" s="130">
        <v>2.3169493156098895</v>
      </c>
      <c r="J85" s="130">
        <v>2.1256377738366723</v>
      </c>
      <c r="L85" s="25"/>
      <c r="M85" s="25"/>
      <c r="N85" s="25"/>
      <c r="O85" s="25"/>
      <c r="P85" s="25"/>
    </row>
    <row r="86" spans="1:16" ht="15">
      <c r="A86" s="98"/>
      <c r="B86" s="99"/>
      <c r="C86" s="99"/>
      <c r="D86" s="99"/>
      <c r="E86" s="99"/>
      <c r="F86" s="99"/>
      <c r="G86" s="99"/>
      <c r="H86" s="129"/>
      <c r="I86" s="129"/>
      <c r="J86" s="129"/>
      <c r="L86" s="25"/>
      <c r="M86" s="25"/>
      <c r="N86" s="25"/>
      <c r="O86" s="25"/>
      <c r="P86" s="25"/>
    </row>
    <row r="87" spans="1:16" ht="16.5">
      <c r="A87" s="78" t="s">
        <v>66</v>
      </c>
      <c r="B87" s="86">
        <v>209751.20578081821</v>
      </c>
      <c r="C87" s="86">
        <v>217457.54657931181</v>
      </c>
      <c r="D87" s="86">
        <v>220904.38799298872</v>
      </c>
      <c r="E87" s="86">
        <v>3446.8414136769134</v>
      </c>
      <c r="F87" s="86">
        <v>11153.182212170504</v>
      </c>
      <c r="G87" s="86">
        <v>1.5850640586620273</v>
      </c>
      <c r="H87" s="85">
        <v>9.7119701090467174</v>
      </c>
      <c r="I87" s="85">
        <v>5.6965421932854809</v>
      </c>
      <c r="J87" s="85">
        <v>5.3173387827029472</v>
      </c>
      <c r="L87" s="25"/>
      <c r="M87" s="25"/>
      <c r="N87" s="25"/>
      <c r="O87" s="25"/>
      <c r="P87" s="25"/>
    </row>
    <row r="88" spans="1:16" ht="16.5">
      <c r="A88" s="78" t="s">
        <v>97</v>
      </c>
      <c r="B88" s="86">
        <v>131286.34254393709</v>
      </c>
      <c r="C88" s="86">
        <v>143294.42962919173</v>
      </c>
      <c r="D88" s="86">
        <v>146456.8918993838</v>
      </c>
      <c r="E88" s="86">
        <v>3162.4622701920744</v>
      </c>
      <c r="F88" s="86">
        <v>15170.54935544671</v>
      </c>
      <c r="G88" s="86">
        <v>2.2069680436117949</v>
      </c>
      <c r="H88" s="85">
        <v>9.9670086982893054</v>
      </c>
      <c r="I88" s="85">
        <v>10.309937604886272</v>
      </c>
      <c r="J88" s="85">
        <v>11.555314179286881</v>
      </c>
      <c r="L88" s="25"/>
      <c r="M88" s="25"/>
      <c r="N88" s="25"/>
      <c r="O88" s="25"/>
      <c r="P88" s="25"/>
    </row>
    <row r="89" spans="1:16" ht="16.5">
      <c r="A89" s="33" t="s">
        <v>98</v>
      </c>
      <c r="B89" s="88">
        <v>3216.1003517913723</v>
      </c>
      <c r="C89" s="88">
        <v>3388.0045447941684</v>
      </c>
      <c r="D89" s="88">
        <v>3520.2144560391089</v>
      </c>
      <c r="E89" s="88">
        <v>132.20991124494049</v>
      </c>
      <c r="F89" s="88">
        <v>304.11410424773658</v>
      </c>
      <c r="G89" s="88">
        <v>3.9022943888338943</v>
      </c>
      <c r="H89" s="130">
        <v>3.1352836682016374</v>
      </c>
      <c r="I89" s="130">
        <v>4.7065232122696585</v>
      </c>
      <c r="J89" s="130">
        <v>9.4559892721738095</v>
      </c>
      <c r="L89" s="25"/>
      <c r="M89" s="25"/>
      <c r="N89" s="25"/>
      <c r="O89" s="25"/>
      <c r="P89" s="25"/>
    </row>
    <row r="90" spans="1:16" ht="16.5">
      <c r="A90" s="33" t="s">
        <v>99</v>
      </c>
      <c r="B90" s="88">
        <v>69475.545462252005</v>
      </c>
      <c r="C90" s="88">
        <v>79617.09942513844</v>
      </c>
      <c r="D90" s="88">
        <v>82734.583595081232</v>
      </c>
      <c r="E90" s="88">
        <v>3117.4841699427925</v>
      </c>
      <c r="F90" s="88">
        <v>13259.038132829228</v>
      </c>
      <c r="G90" s="88">
        <v>3.9155962631796939</v>
      </c>
      <c r="H90" s="130">
        <v>17.052325902018879</v>
      </c>
      <c r="I90" s="130">
        <v>17.065016819934471</v>
      </c>
      <c r="J90" s="130">
        <v>19.084467843484916</v>
      </c>
      <c r="L90" s="25"/>
      <c r="M90" s="25"/>
      <c r="N90" s="25"/>
      <c r="O90" s="25"/>
      <c r="P90" s="25"/>
    </row>
    <row r="91" spans="1:16" ht="16.5">
      <c r="A91" s="33" t="s">
        <v>100</v>
      </c>
      <c r="B91" s="88">
        <v>58594.696729893723</v>
      </c>
      <c r="C91" s="88">
        <v>60289.325659259121</v>
      </c>
      <c r="D91" s="88">
        <v>60202.093848263459</v>
      </c>
      <c r="E91" s="88">
        <v>-87.231810995661363</v>
      </c>
      <c r="F91" s="88">
        <v>1607.3971183697358</v>
      </c>
      <c r="G91" s="88">
        <v>-0.14468864934511316</v>
      </c>
      <c r="H91" s="130">
        <v>2.071961135670719</v>
      </c>
      <c r="I91" s="130">
        <v>2.788504739187573</v>
      </c>
      <c r="J91" s="130">
        <v>2.7432467579436661</v>
      </c>
      <c r="L91" s="25"/>
      <c r="M91" s="25"/>
      <c r="N91" s="25"/>
      <c r="O91" s="25"/>
      <c r="P91" s="25"/>
    </row>
    <row r="92" spans="1:16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L92" s="25"/>
      <c r="M92" s="25"/>
      <c r="N92" s="25"/>
      <c r="O92" s="25"/>
      <c r="P92" s="25"/>
    </row>
    <row r="93" spans="1:16" ht="17.25" thickBot="1">
      <c r="A93" s="80" t="s">
        <v>14</v>
      </c>
      <c r="B93" s="92">
        <v>78464.863236881123</v>
      </c>
      <c r="C93" s="92">
        <v>74163.116950120078</v>
      </c>
      <c r="D93" s="92">
        <v>74447.496093604917</v>
      </c>
      <c r="E93" s="92">
        <v>284.37914348483901</v>
      </c>
      <c r="F93" s="92">
        <v>-4017.3671432762058</v>
      </c>
      <c r="G93" s="92">
        <v>0.38345090548999394</v>
      </c>
      <c r="H93" s="128">
        <v>9.2529624680179694</v>
      </c>
      <c r="I93" s="128">
        <v>-2.2059385677295325</v>
      </c>
      <c r="J93" s="128">
        <v>-5.1199568539972091</v>
      </c>
      <c r="L93" s="25"/>
      <c r="M93" s="25"/>
      <c r="N93" s="25"/>
      <c r="O93" s="25"/>
      <c r="P93" s="25"/>
    </row>
    <row r="94" spans="1:16">
      <c r="A94" s="100"/>
      <c r="H94" s="1"/>
      <c r="I94" s="1"/>
      <c r="J94" s="1"/>
    </row>
    <row r="95" spans="1:16">
      <c r="A95" s="100"/>
      <c r="H95" s="1"/>
      <c r="I95" s="1"/>
      <c r="J95" s="1"/>
    </row>
    <row r="96" spans="1:16">
      <c r="A96" s="100"/>
      <c r="H96" s="1"/>
      <c r="I96" s="1"/>
      <c r="J96" s="1"/>
    </row>
    <row r="97" spans="1:1">
      <c r="A97" s="100"/>
    </row>
    <row r="98" spans="1:1">
      <c r="A98" s="100"/>
    </row>
    <row r="99" spans="1:1">
      <c r="A99" s="100"/>
    </row>
    <row r="100" spans="1:1">
      <c r="A100" s="100"/>
    </row>
    <row r="101" spans="1:1">
      <c r="A101" s="100"/>
    </row>
    <row r="102" spans="1:1">
      <c r="A102" s="100"/>
    </row>
    <row r="103" spans="1:1">
      <c r="A103" s="100"/>
    </row>
    <row r="104" spans="1:1">
      <c r="A104" s="100"/>
    </row>
    <row r="105" spans="1:1">
      <c r="A105" s="100"/>
    </row>
    <row r="106" spans="1:1">
      <c r="A106" s="100"/>
    </row>
    <row r="107" spans="1:1">
      <c r="A107" s="100"/>
    </row>
    <row r="108" spans="1:1">
      <c r="A108" s="100"/>
    </row>
    <row r="109" spans="1:1">
      <c r="A109" s="100"/>
    </row>
    <row r="110" spans="1:1">
      <c r="A110" s="100"/>
    </row>
    <row r="111" spans="1:1">
      <c r="A111" s="100"/>
    </row>
    <row r="112" spans="1:1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3">
    <mergeCell ref="H4:I4"/>
    <mergeCell ref="H32:I32"/>
    <mergeCell ref="H74:I7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2024-04-30T08:48:29Z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