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352" documentId="8_{CDF0E885-BE58-463A-B0F2-7D372DE98D66}" xr6:coauthVersionLast="47" xr6:coauthVersionMax="47" xr10:uidLastSave="{C348D86B-CE95-4EDB-91C1-800578439B44}"/>
  <bookViews>
    <workbookView xWindow="20370" yWindow="-120" windowWidth="29040" windowHeight="158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<sst xmlns="http://schemas.openxmlformats.org/spreadsheetml/2006/main" count="177" uniqueCount="119">
  <si>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</si>
  <si>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</si>
  <si>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</si>
  <si>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</si>
  <si>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</si>
  <si>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</si>
  <si>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</si>
  <si>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</si>
  <si>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</si>
  <si>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</si>
  <si>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</si>
  <si>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</si>
  <si>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</si>
  <si>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</si>
  <si>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</si>
  <si>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</si>
  <si>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</si>
  <si>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</si>
  <si>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</si>
  <si>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</si>
  <si>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</si>
  <si>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</si>
  <si>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</si>
  <si>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</si>
  <si>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</si>
  <si>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</si>
  <si>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</si>
  <si>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</si>
  <si>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</si>
  <si>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</si>
  <si>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</si>
  <si>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</si>
  <si>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</si>
  <si>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</si>
  <si>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</si>
  <si>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</si>
  <si>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</si>
  <si>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</si>
  <si>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</si>
  <si>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</si>
  <si>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</si>
  <si>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</si>
  <si>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</si>
  <si>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</si>
  <si>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</si>
  <si>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</si>
  <si>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</si>
  <si>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</si>
  <si>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</si>
  <si>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</si>
  <si>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</si>
  <si>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</si>
  <si>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</si>
  <si>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</si>
  <si>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</si>
  <si>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</si>
  <si>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</si>
  <si>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</si>
  <si>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</si>
  <si>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</si>
  <si>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</si>
  <si>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</si>
  <si>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</si>
  <si>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</si>
  <si>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</si>
  <si>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</si>
  <si>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</si>
  <si>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</si>
  <si>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</si>
  <si>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</si>
  <si>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</si>
  <si>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</si>
  <si>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</si>
  <si>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</si>
  <si>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</si>
  <si>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</si>
  <si>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</si>
  <si>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</si>
  <si>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</si>
  <si>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</si>
  <si>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</si>
  <si>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</si>
  <si>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</si>
  <si>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</si>
  <si>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</si>
  <si>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</si>
  <si>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</si>
  <si>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</si>
  <si>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</si>
  <si>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</si>
  <si>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</si>
  <si>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</si>
  <si>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</si>
  <si>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</si>
  <si>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</si>
  <si>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</si>
  <si>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</si>
  <si>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</si>
  <si>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</si>
  <si>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</si>
  <si>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</si>
  <si>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</si>
  <si>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</si>
  <si>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</si>
  <si>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</si>
  <si>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</si>
  <si>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</si>
  <si>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</si>
  <si>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</si>
  <si>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</si>
  <si>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</si>
  <si>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</si>
  <si>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</si>
  <si>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</si>
  <si>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Adjusted on the 14th of August  2024 - 7.50%</t>
  </si>
  <si>
    <t xml:space="preserve">  Adjusted on the 14th of August  2024 - 11.25%</t>
  </si>
  <si>
    <t xml:space="preserve">  Adjusted on the 14th of August  2024 - 12.25%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</si>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</sst>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06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6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8" applyNumberFormat="0" applyAlignment="0" applyProtection="0"/>
    <xf numFmtId="0" fontId="35" fillId="13" borderId="42" applyNumberFormat="0" applyAlignment="0" applyProtection="0"/>
    <xf numFmtId="0" fontId="54" fillId="59" borderId="49" applyNumberFormat="0" applyAlignment="0" applyProtection="0"/>
    <xf numFmtId="0" fontId="37" fillId="14" borderId="45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0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0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8" applyNumberFormat="0" applyAlignment="0" applyProtection="0"/>
    <xf numFmtId="0" fontId="33" fillId="12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2" fillId="64" borderId="55" applyNumberFormat="0" applyFont="0" applyAlignment="0" applyProtection="0"/>
    <xf numFmtId="0" fontId="2" fillId="64" borderId="55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4" fillId="15" borderId="46" applyNumberFormat="0" applyFont="0" applyAlignment="0" applyProtection="0"/>
    <xf numFmtId="0" fontId="1" fillId="15" borderId="46" applyNumberFormat="0" applyFont="0" applyAlignment="0" applyProtection="0"/>
    <xf numFmtId="0" fontId="51" fillId="58" borderId="56" applyNumberFormat="0" applyAlignment="0" applyProtection="0"/>
    <xf numFmtId="0" fontId="34" fillId="13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5" applyNumberFormat="0" applyFont="0" applyAlignment="0" applyProtection="0"/>
    <xf numFmtId="0" fontId="16" fillId="0" borderId="0"/>
    <xf numFmtId="0" fontId="16" fillId="64" borderId="55" applyNumberFormat="0" applyFont="0" applyAlignment="0" applyProtection="0"/>
    <xf numFmtId="0" fontId="89" fillId="0" borderId="0"/>
    <xf numFmtId="0" fontId="2" fillId="64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2"/>
    <xf numFmtId="166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16" fillId="0" borderId="0" xfId="3" applyNumberFormat="1" applyFont="1"/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168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8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8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8" fontId="10" fillId="5" borderId="18" xfId="4" applyNumberFormat="1" applyFont="1" applyFill="1" applyBorder="1" applyAlignment="1">
      <alignment horizontal="right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70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8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1" fontId="6" fillId="7" borderId="28" xfId="5" applyNumberFormat="1" applyFont="1" applyFill="1" applyBorder="1" applyAlignment="1">
      <alignment horizontal="right"/>
    </xf>
    <xf numFmtId="167" fontId="24" fillId="7" borderId="28" xfId="5" applyNumberFormat="1" applyFont="1" applyFill="1" applyBorder="1" applyAlignment="1">
      <alignment horizontal="right"/>
    </xf>
    <xf numFmtId="167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7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7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167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71" fontId="6" fillId="65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5" borderId="28" xfId="5" applyNumberFormat="1" applyFont="1" applyFill="1" applyBorder="1" applyAlignment="1">
      <alignment horizontal="right"/>
    </xf>
    <xf numFmtId="167" fontId="6" fillId="65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167" fontId="6" fillId="65" borderId="29" xfId="5" applyNumberFormat="1" applyFont="1" applyFill="1" applyBorder="1" applyAlignment="1">
      <alignment horizontal="right"/>
    </xf>
    <xf numFmtId="0" fontId="40" fillId="8" borderId="0" xfId="0" applyFont="1" applyFill="1"/>
    <xf numFmtId="0" fontId="92" fillId="8" borderId="0" xfId="0" applyFont="1" applyFill="1"/>
    <xf numFmtId="17" fontId="81" fillId="2" borderId="10" xfId="385" applyNumberFormat="1" applyFont="1" applyFill="1" applyBorder="1"/>
    <xf numFmtId="0" fontId="93" fillId="6" borderId="12" xfId="5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7" fontId="5" fillId="2" borderId="5" xfId="3" applyNumberFormat="1" applyFont="1" applyFill="1" applyBorder="1" applyAlignment="1">
      <alignment horizontal="center"/>
    </xf>
    <xf numFmtId="167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7" fontId="5" fillId="2" borderId="24" xfId="3" applyNumberFormat="1" applyFont="1" applyFill="1" applyBorder="1" applyAlignment="1">
      <alignment horizontal="center"/>
    </xf>
    <xf numFmtId="167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06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3" xfId="928" xr:uid="{F8D88E57-B3E1-45EF-AB22-8F26BB1BB48A}"/>
    <cellStyle name="Normal 4 4" xfId="953" xr:uid="{CD66B0EF-EF7F-436C-9C7B-97E6E15BFBD6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1" xfId="996" xr:uid="{F7A3EC97-3091-44B5-9B74-EEEE07C4264C}"/>
    <cellStyle name="Vírgula 12" xfId="1008" xr:uid="{F754837F-4D6A-43F9-8CF7-59A2FE770865}"/>
    <cellStyle name="Vírgula 13" xfId="1028" xr:uid="{C7839F47-312F-4CF9-AE34-C74AE5C47869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6" xfId="973" xr:uid="{97F72EF3-9974-4EA3-848B-1E253B1D165B}"/>
    <cellStyle name="Vírgula 2" xfId="975" xr:uid="{C06E6095-C6FB-4DE9-B36B-D5A48DEA4D52}"/>
    <cellStyle name="Vírgula 2 2" xfId="976" xr:uid="{2508251D-9F5C-4755-A049-120896AE63B4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3" xfId="978" xr:uid="{2B8E3D30-1610-4697-9D2F-C9CF3CEBD0A2}"/>
    <cellStyle name="Vírgula 3 2" xfId="979" xr:uid="{314ECDF3-0CBB-43C8-BC8B-7164812864F9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4" xfId="981" xr:uid="{F4C5FBC1-21D3-44B9-B1D6-2F47BF6B03C2}"/>
    <cellStyle name="Vírgula 5" xfId="982" xr:uid="{0D13AD3A-C59B-422A-80C3-AEE16B1CCCFC}"/>
    <cellStyle name="Vírgula 6" xfId="983" xr:uid="{132CC3F5-E32F-43DF-8470-267B6CD5971E}"/>
    <cellStyle name="Vírgula 7" xfId="984" xr:uid="{524D644B-29F3-474A-9577-5EED4BF22F2F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July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28575</xdr:rowOff>
    </xdr:from>
    <xdr:to>
      <xdr:col>9</xdr:col>
      <xdr:colOff>228600</xdr:colOff>
      <xdr:row>32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42C8A-EB15-49C5-B746-F82C2053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57575"/>
          <a:ext cx="5715000" cy="26670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1</xdr:row>
      <xdr:rowOff>95250</xdr:rowOff>
    </xdr:from>
    <xdr:to>
      <xdr:col>9</xdr:col>
      <xdr:colOff>219076</xdr:colOff>
      <xdr:row>16</xdr:row>
      <xdr:rowOff>7148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888D29-A4EC-5409-6F2C-CF755DA6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285750"/>
          <a:ext cx="5695950" cy="27693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J49"/>
  <sheetViews>
    <sheetView zoomScale="98" zoomScaleNormal="98" workbookViewId="0">
      <pane xSplit="1" ySplit="4" topLeftCell="B19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S15" sqref="S15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17" width="9.140625" style="1"/>
    <col min="18" max="18" width="9.140625" style="1" customWidth="1"/>
    <col min="19" max="16384" width="9.140625" style="1"/>
  </cols>
  <sheetData>
    <row r="1" spans="1:10" ht="19.5">
      <c r="A1" s="174" t="s">
        <v>113</v>
      </c>
      <c r="B1" s="174"/>
      <c r="C1" s="174"/>
      <c r="D1" s="174"/>
      <c r="E1" s="174"/>
      <c r="F1" s="174"/>
      <c r="G1" s="174"/>
      <c r="H1" s="112"/>
      <c r="I1" s="112"/>
      <c r="J1" s="112"/>
    </row>
    <row r="2" spans="1:10" ht="16.5">
      <c r="A2" s="175" t="s">
        <v>108</v>
      </c>
      <c r="B2" s="175"/>
      <c r="C2" s="175"/>
      <c r="D2" s="175"/>
      <c r="E2" s="175"/>
      <c r="F2" s="175"/>
      <c r="G2" s="175"/>
      <c r="H2" s="147"/>
      <c r="I2" s="148"/>
      <c r="J2" s="107"/>
    </row>
    <row r="3" spans="1:10" ht="15.75" customHeight="1">
      <c r="A3" s="3"/>
      <c r="B3" s="176" t="s">
        <v>105</v>
      </c>
      <c r="C3" s="177"/>
      <c r="D3" s="119"/>
      <c r="E3" s="178" t="s">
        <v>1</v>
      </c>
      <c r="F3" s="179"/>
      <c r="G3" s="4" t="s">
        <v>2</v>
      </c>
      <c r="H3" s="165" t="s">
        <v>112</v>
      </c>
      <c r="I3" s="166"/>
      <c r="J3" s="167"/>
    </row>
    <row r="4" spans="1:10" ht="17.25" thickBot="1">
      <c r="A4" s="5"/>
      <c r="B4" s="6">
        <v>45138</v>
      </c>
      <c r="C4" s="6">
        <v>45473</v>
      </c>
      <c r="D4" s="6">
        <v>45504</v>
      </c>
      <c r="E4" s="7" t="s">
        <v>3</v>
      </c>
      <c r="F4" s="7" t="s">
        <v>4</v>
      </c>
      <c r="G4" s="7" t="s">
        <v>3</v>
      </c>
      <c r="H4" s="113">
        <v>45443</v>
      </c>
      <c r="I4" s="113">
        <v>45473</v>
      </c>
      <c r="J4" s="113">
        <v>45504</v>
      </c>
    </row>
    <row r="5" spans="1:10" ht="13.5" thickTop="1">
      <c r="A5" s="8"/>
      <c r="B5" s="9"/>
      <c r="C5" s="9"/>
      <c r="D5" s="9"/>
      <c r="E5" s="9"/>
      <c r="F5" s="9"/>
      <c r="G5" s="9"/>
      <c r="H5" s="114"/>
      <c r="I5" s="114"/>
      <c r="J5" s="114"/>
    </row>
    <row r="6" spans="1:10" ht="16.5">
      <c r="A6" s="10" t="s">
        <v>5</v>
      </c>
      <c r="B6" s="11">
        <v>73476.026158596767</v>
      </c>
      <c r="C6" s="11">
        <v>73086.253038910872</v>
      </c>
      <c r="D6" s="11">
        <v>77143.896171534187</v>
      </c>
      <c r="E6" s="11">
        <v>4057.6431326233142</v>
      </c>
      <c r="F6" s="11">
        <v>3667.8700129374192</v>
      </c>
      <c r="G6" s="11">
        <v>5.5518554637943112</v>
      </c>
      <c r="H6" s="115">
        <v>6.4301570598125863</v>
      </c>
      <c r="I6" s="115">
        <v>9.3510590147563732</v>
      </c>
      <c r="J6" s="115">
        <v>4.991927577874705</v>
      </c>
    </row>
    <row r="7" spans="1:10" ht="16.5">
      <c r="A7" s="10" t="s">
        <v>6</v>
      </c>
      <c r="B7" s="11">
        <v>142565.06306414882</v>
      </c>
      <c r="C7" s="11">
        <v>147041.0166626838</v>
      </c>
      <c r="D7" s="11">
        <v>145868.077631188</v>
      </c>
      <c r="E7" s="11">
        <v>-1172.9390314958</v>
      </c>
      <c r="F7" s="11">
        <v>3303.0145670391794</v>
      </c>
      <c r="G7" s="11">
        <v>-0.79769513168326966</v>
      </c>
      <c r="H7" s="115">
        <v>2.5536409562809723</v>
      </c>
      <c r="I7" s="115">
        <v>1.9781046211965929</v>
      </c>
      <c r="J7" s="115">
        <v>2.3168471265312576</v>
      </c>
    </row>
    <row r="8" spans="1:10" ht="16.5">
      <c r="A8" s="14" t="s">
        <v>7</v>
      </c>
      <c r="B8" s="15">
        <v>27200.070630579994</v>
      </c>
      <c r="C8" s="15">
        <v>26440.850107670005</v>
      </c>
      <c r="D8" s="15">
        <v>24901.991825620004</v>
      </c>
      <c r="E8" s="15">
        <v>-1538.8582820500014</v>
      </c>
      <c r="F8" s="15">
        <v>-2298.0788049599905</v>
      </c>
      <c r="G8" s="15">
        <v>-5.8200030474950779</v>
      </c>
      <c r="H8" s="116">
        <v>-10.134789496306411</v>
      </c>
      <c r="I8" s="116">
        <v>-7.317810850946799</v>
      </c>
      <c r="J8" s="116">
        <v>-8.4487971967850228</v>
      </c>
    </row>
    <row r="9" spans="1:10" ht="16.5">
      <c r="A9" s="17" t="s">
        <v>8</v>
      </c>
      <c r="B9" s="11">
        <v>115364.99243356884</v>
      </c>
      <c r="C9" s="11">
        <v>120600.16655501378</v>
      </c>
      <c r="D9" s="11">
        <v>120966.085805568</v>
      </c>
      <c r="E9" s="11">
        <v>365.91925055421598</v>
      </c>
      <c r="F9" s="11">
        <v>5601.093371999159</v>
      </c>
      <c r="G9" s="11">
        <v>0.3034152116094333</v>
      </c>
      <c r="H9" s="115">
        <v>5.871528921176278</v>
      </c>
      <c r="I9" s="115">
        <v>4.2710145158063995</v>
      </c>
      <c r="J9" s="115">
        <v>4.8551066089000017</v>
      </c>
    </row>
    <row r="10" spans="1:10">
      <c r="A10" s="18" t="s">
        <v>9</v>
      </c>
      <c r="B10" s="15">
        <v>1572.7824856400005</v>
      </c>
      <c r="C10" s="15">
        <v>3238.3662499777415</v>
      </c>
      <c r="D10" s="15">
        <v>3678.1475919777417</v>
      </c>
      <c r="E10" s="15">
        <v>439.78134200000022</v>
      </c>
      <c r="F10" s="15">
        <v>2105.3651063377411</v>
      </c>
      <c r="G10" s="15">
        <v>13.580346015618929</v>
      </c>
      <c r="H10" s="116">
        <v>66.059320284891697</v>
      </c>
      <c r="I10" s="116">
        <v>119.24205981890026</v>
      </c>
      <c r="J10" s="116">
        <v>133.86244605089311</v>
      </c>
    </row>
    <row r="11" spans="1:10">
      <c r="A11" s="18" t="s">
        <v>100</v>
      </c>
      <c r="B11" s="15">
        <v>269.50374019999992</v>
      </c>
      <c r="C11" s="15">
        <v>167.63927478999997</v>
      </c>
      <c r="D11" s="15">
        <v>169.60849305000008</v>
      </c>
      <c r="E11" s="15">
        <v>1.9692182600001047</v>
      </c>
      <c r="F11" s="15">
        <v>-99.895247149999847</v>
      </c>
      <c r="G11" s="15">
        <v>1.1746759597158274</v>
      </c>
      <c r="H11" s="116">
        <v>-40.672677193085903</v>
      </c>
      <c r="I11" s="116">
        <v>-37.146654708724249</v>
      </c>
      <c r="J11" s="116">
        <v>-37.06636764145356</v>
      </c>
    </row>
    <row r="12" spans="1:10">
      <c r="A12" s="18" t="s">
        <v>10</v>
      </c>
      <c r="B12" s="15">
        <v>858.82417449000013</v>
      </c>
      <c r="C12" s="15">
        <v>2554.3274597357604</v>
      </c>
      <c r="D12" s="15">
        <v>2379.8749642719072</v>
      </c>
      <c r="E12" s="15">
        <v>-174.45249546385321</v>
      </c>
      <c r="F12" s="15">
        <v>1521.050789781907</v>
      </c>
      <c r="G12" s="15">
        <v>-6.8296840641528433</v>
      </c>
      <c r="H12" s="116">
        <v>427.94196719492084</v>
      </c>
      <c r="I12" s="116">
        <v>119.87494296074942</v>
      </c>
      <c r="J12" s="116">
        <v>177.1085205752575</v>
      </c>
    </row>
    <row r="13" spans="1:10" ht="16.5">
      <c r="A13" s="19" t="s">
        <v>11</v>
      </c>
      <c r="B13" s="11">
        <v>112663.88203323884</v>
      </c>
      <c r="C13" s="11">
        <v>114639.83357051028</v>
      </c>
      <c r="D13" s="11">
        <v>114738.45475626836</v>
      </c>
      <c r="E13" s="11">
        <v>98.621185758078354</v>
      </c>
      <c r="F13" s="11">
        <v>2074.5727230295161</v>
      </c>
      <c r="G13" s="11">
        <v>8.6026979180346075E-2</v>
      </c>
      <c r="H13" s="115">
        <v>3.6135516764140334</v>
      </c>
      <c r="I13" s="115">
        <v>1.6718064333145293</v>
      </c>
      <c r="J13" s="115">
        <v>1.8413822474335575</v>
      </c>
    </row>
    <row r="14" spans="1:10">
      <c r="A14" s="18" t="s">
        <v>12</v>
      </c>
      <c r="B14" s="15">
        <v>46359.093338633727</v>
      </c>
      <c r="C14" s="15">
        <v>46823.588369050281</v>
      </c>
      <c r="D14" s="15">
        <v>46822.370938258267</v>
      </c>
      <c r="E14" s="15">
        <v>-1.2174307920140564</v>
      </c>
      <c r="F14" s="15">
        <v>463.27759962454002</v>
      </c>
      <c r="G14" s="15">
        <v>-2.600037362412877E-3</v>
      </c>
      <c r="H14" s="116">
        <v>6.1283120568635496</v>
      </c>
      <c r="I14" s="116">
        <v>0.35509187860670011</v>
      </c>
      <c r="J14" s="116">
        <v>0.99932411585466241</v>
      </c>
    </row>
    <row r="15" spans="1:10">
      <c r="A15" s="18" t="s">
        <v>13</v>
      </c>
      <c r="B15" s="15">
        <v>66304.788694605115</v>
      </c>
      <c r="C15" s="15">
        <v>67816.245201459998</v>
      </c>
      <c r="D15" s="15">
        <v>67916.083818010098</v>
      </c>
      <c r="E15" s="15">
        <v>99.838616550099687</v>
      </c>
      <c r="F15" s="15">
        <v>1611.2951234049833</v>
      </c>
      <c r="G15" s="15">
        <v>0.14721932223393708</v>
      </c>
      <c r="H15" s="116">
        <v>1.8771915994050516</v>
      </c>
      <c r="I15" s="116">
        <v>2.6012776492276828</v>
      </c>
      <c r="J15" s="116">
        <v>2.4301338638246648</v>
      </c>
    </row>
    <row r="16" spans="1:10" s="20" customFormat="1" ht="16.5">
      <c r="A16" s="10" t="s">
        <v>14</v>
      </c>
      <c r="B16" s="11">
        <v>76797.12171718289</v>
      </c>
      <c r="C16" s="11">
        <v>71481.23401720215</v>
      </c>
      <c r="D16" s="11">
        <v>72426.005796763086</v>
      </c>
      <c r="E16" s="11">
        <v>944.7717795609351</v>
      </c>
      <c r="F16" s="11">
        <v>-4371.1159204198048</v>
      </c>
      <c r="G16" s="11">
        <v>1.3217060289328231</v>
      </c>
      <c r="H16" s="115">
        <v>-4.2724483230539079</v>
      </c>
      <c r="I16" s="115">
        <v>-4.6082257771406887</v>
      </c>
      <c r="J16" s="115">
        <v>-5.6917705021772917</v>
      </c>
    </row>
    <row r="17" spans="1:10" ht="17.25" thickBot="1">
      <c r="A17" s="21" t="s">
        <v>15</v>
      </c>
      <c r="B17" s="22">
        <v>139243.86206525451</v>
      </c>
      <c r="C17" s="22">
        <v>148646.35382672536</v>
      </c>
      <c r="D17" s="22">
        <v>150586.47737565031</v>
      </c>
      <c r="E17" s="22">
        <v>1940.123548924952</v>
      </c>
      <c r="F17" s="22">
        <v>11342.615310395806</v>
      </c>
      <c r="G17" s="22">
        <v>1.3051941732701522</v>
      </c>
      <c r="H17" s="117">
        <v>8.362116585747728</v>
      </c>
      <c r="I17" s="117">
        <v>9.2259598399767384</v>
      </c>
      <c r="J17" s="117">
        <v>8.1458637689036948</v>
      </c>
    </row>
    <row r="18" spans="1:10" ht="13.5" thickBot="1">
      <c r="B18" s="24"/>
      <c r="E18" s="25"/>
      <c r="H18" s="112"/>
      <c r="I18" s="112"/>
      <c r="J18" s="112"/>
    </row>
    <row r="19" spans="1:10" ht="16.5">
      <c r="A19" s="180" t="s">
        <v>109</v>
      </c>
      <c r="B19" s="173"/>
      <c r="C19" s="173"/>
      <c r="D19" s="173"/>
      <c r="E19" s="173"/>
      <c r="F19" s="173"/>
      <c r="G19" s="173"/>
      <c r="H19" s="172"/>
      <c r="I19" s="173"/>
      <c r="J19" s="173"/>
    </row>
    <row r="20" spans="1:10" ht="15.75" customHeight="1">
      <c r="A20" s="26"/>
      <c r="B20" s="161" t="str">
        <f>B3</f>
        <v xml:space="preserve">             N$ Million</v>
      </c>
      <c r="C20" s="162"/>
      <c r="D20" s="102"/>
      <c r="E20" s="163" t="s">
        <v>1</v>
      </c>
      <c r="F20" s="164"/>
      <c r="G20" s="137" t="s">
        <v>2</v>
      </c>
      <c r="H20" s="168" t="s">
        <v>112</v>
      </c>
      <c r="I20" s="169"/>
      <c r="J20" s="169"/>
    </row>
    <row r="21" spans="1:10" ht="17.25" thickBot="1">
      <c r="A21" s="5"/>
      <c r="B21" s="28">
        <f>B4</f>
        <v>45138</v>
      </c>
      <c r="C21" s="28">
        <f>C4</f>
        <v>45473</v>
      </c>
      <c r="D21" s="28">
        <f>D4</f>
        <v>45504</v>
      </c>
      <c r="E21" s="7" t="s">
        <v>3</v>
      </c>
      <c r="F21" s="7" t="s">
        <v>4</v>
      </c>
      <c r="G21" s="7" t="s">
        <v>3</v>
      </c>
      <c r="H21" s="157">
        <v>45443</v>
      </c>
      <c r="I21" s="157">
        <v>45473</v>
      </c>
      <c r="J21" s="157">
        <v>45504</v>
      </c>
    </row>
    <row r="22" spans="1:10" ht="13.5" thickTop="1">
      <c r="A22" s="29"/>
      <c r="B22" s="30"/>
      <c r="C22" s="30"/>
      <c r="D22" s="30"/>
      <c r="E22" s="30"/>
      <c r="F22" s="30"/>
      <c r="G22" s="30"/>
      <c r="H22" s="153"/>
      <c r="I22" s="118"/>
      <c r="J22" s="118"/>
    </row>
    <row r="23" spans="1:10" ht="16.5">
      <c r="A23" s="31" t="s">
        <v>16</v>
      </c>
      <c r="B23" s="32">
        <v>139243.86206525451</v>
      </c>
      <c r="C23" s="32">
        <v>148646.35382672536</v>
      </c>
      <c r="D23" s="32">
        <v>150586.47737565031</v>
      </c>
      <c r="E23" s="32">
        <v>1940.123548924952</v>
      </c>
      <c r="F23" s="32">
        <v>11342.615310395806</v>
      </c>
      <c r="G23" s="32">
        <v>1.3051941732701522</v>
      </c>
      <c r="H23" s="150">
        <v>8.362116585747728</v>
      </c>
      <c r="I23" s="111">
        <v>9.2259598399767384</v>
      </c>
      <c r="J23" s="111">
        <v>8.1458637689036948</v>
      </c>
    </row>
    <row r="24" spans="1:10" ht="16.5">
      <c r="A24" s="33" t="s">
        <v>17</v>
      </c>
      <c r="B24" s="34">
        <v>3466.7347379249609</v>
      </c>
      <c r="C24" s="34">
        <v>3552.2206138062375</v>
      </c>
      <c r="D24" s="34">
        <v>3413.9788569284005</v>
      </c>
      <c r="E24" s="34">
        <v>-138.24175687783691</v>
      </c>
      <c r="F24" s="34">
        <v>-52.755880996560336</v>
      </c>
      <c r="G24" s="34">
        <v>-3.8916996410791427</v>
      </c>
      <c r="H24" s="151">
        <v>4.2074044133849355</v>
      </c>
      <c r="I24" s="110">
        <v>5.8768449066246404</v>
      </c>
      <c r="J24" s="110">
        <v>-1.5217743780459472</v>
      </c>
    </row>
    <row r="25" spans="1:10" ht="16.5">
      <c r="A25" s="33" t="s">
        <v>18</v>
      </c>
      <c r="B25" s="34">
        <v>75270.342402487775</v>
      </c>
      <c r="C25" s="34">
        <v>79843.270993534214</v>
      </c>
      <c r="D25" s="34">
        <v>81669.591892864642</v>
      </c>
      <c r="E25" s="34">
        <v>1826.3208993304288</v>
      </c>
      <c r="F25" s="34">
        <v>6399.2494903768675</v>
      </c>
      <c r="G25" s="34">
        <v>2.2873823637289661</v>
      </c>
      <c r="H25" s="151">
        <v>14.459172486369624</v>
      </c>
      <c r="I25" s="110">
        <v>11.402948250593255</v>
      </c>
      <c r="J25" s="110">
        <v>8.5016877645628597</v>
      </c>
    </row>
    <row r="26" spans="1:10" ht="16.5">
      <c r="A26" s="33" t="s">
        <v>19</v>
      </c>
      <c r="B26" s="34">
        <v>60506.784924841777</v>
      </c>
      <c r="C26" s="34">
        <v>65250.862219384908</v>
      </c>
      <c r="D26" s="34">
        <v>65502.906625857278</v>
      </c>
      <c r="E26" s="34">
        <v>252.04440647237061</v>
      </c>
      <c r="F26" s="34">
        <v>4996.1217010155015</v>
      </c>
      <c r="G26" s="34">
        <v>0.38626984824345811</v>
      </c>
      <c r="H26" s="151">
        <v>1.5505758364122642</v>
      </c>
      <c r="I26" s="110">
        <v>6.8548800227120807</v>
      </c>
      <c r="J26" s="110">
        <v>8.2571263821427721</v>
      </c>
    </row>
    <row r="27" spans="1:10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52">
        <v>0</v>
      </c>
      <c r="I27" s="109">
        <v>0</v>
      </c>
      <c r="J27" s="109">
        <v>0</v>
      </c>
    </row>
    <row r="28" spans="1:10" ht="13.5" thickBot="1">
      <c r="A28" s="37"/>
      <c r="B28" s="38"/>
      <c r="C28" s="38"/>
      <c r="D28" s="38"/>
      <c r="E28" s="38"/>
      <c r="F28" s="38"/>
      <c r="G28" s="38"/>
      <c r="H28" s="149"/>
      <c r="I28" s="149"/>
      <c r="J28" s="149"/>
    </row>
    <row r="29" spans="1:10" ht="16.5">
      <c r="A29" s="159" t="s">
        <v>110</v>
      </c>
      <c r="B29" s="160"/>
      <c r="C29" s="160"/>
      <c r="D29" s="160"/>
      <c r="E29" s="160"/>
      <c r="F29" s="160"/>
      <c r="G29" s="160"/>
      <c r="H29" s="172"/>
      <c r="I29" s="173"/>
      <c r="J29" s="173"/>
    </row>
    <row r="30" spans="1:10" ht="23.25" customHeight="1">
      <c r="A30" s="3"/>
      <c r="B30" s="161" t="str">
        <f>B3</f>
        <v xml:space="preserve">             N$ Million</v>
      </c>
      <c r="C30" s="162"/>
      <c r="D30" s="102"/>
      <c r="E30" s="163" t="s">
        <v>1</v>
      </c>
      <c r="F30" s="164"/>
      <c r="G30" s="4" t="s">
        <v>2</v>
      </c>
      <c r="H30" s="170" t="s">
        <v>112</v>
      </c>
      <c r="I30" s="171"/>
      <c r="J30" s="171"/>
    </row>
    <row r="31" spans="1:10" ht="17.25" thickBot="1">
      <c r="A31" s="5"/>
      <c r="B31" s="6">
        <f>B4</f>
        <v>45138</v>
      </c>
      <c r="C31" s="28">
        <f>C4</f>
        <v>45473</v>
      </c>
      <c r="D31" s="28">
        <f>D4</f>
        <v>45504</v>
      </c>
      <c r="E31" s="28" t="s">
        <v>3</v>
      </c>
      <c r="F31" s="28" t="s">
        <v>4</v>
      </c>
      <c r="G31" s="28" t="s">
        <v>3</v>
      </c>
      <c r="H31" s="138">
        <v>45443</v>
      </c>
      <c r="I31" s="138">
        <v>45473</v>
      </c>
      <c r="J31" s="138">
        <v>45504</v>
      </c>
    </row>
    <row r="32" spans="1:10" ht="14.25" thickTop="1">
      <c r="A32" s="39"/>
      <c r="B32" s="40"/>
      <c r="C32" s="41"/>
      <c r="D32" s="41"/>
      <c r="E32" s="41"/>
      <c r="F32" s="40"/>
      <c r="G32" s="41"/>
      <c r="H32" s="141"/>
      <c r="I32" s="141"/>
      <c r="J32" s="141"/>
    </row>
    <row r="33" spans="1:10" ht="16.5">
      <c r="A33" s="42" t="s">
        <v>21</v>
      </c>
      <c r="B33" s="43">
        <v>119229.80462701884</v>
      </c>
      <c r="C33" s="43">
        <v>121294.98595532309</v>
      </c>
      <c r="D33" s="43">
        <v>120537.5382336187</v>
      </c>
      <c r="E33" s="43">
        <v>-757.44772170438955</v>
      </c>
      <c r="F33" s="43">
        <v>1307.7336065998679</v>
      </c>
      <c r="G33" s="43">
        <v>-0.62446746313436563</v>
      </c>
      <c r="H33" s="141">
        <v>3.1867772359831008</v>
      </c>
      <c r="I33" s="141">
        <v>1.7681389646201069</v>
      </c>
      <c r="J33" s="141">
        <v>1.0968177048438292</v>
      </c>
    </row>
    <row r="34" spans="1:10" ht="16.5">
      <c r="A34" s="44" t="s">
        <v>9</v>
      </c>
      <c r="B34" s="45">
        <v>1572.7824846400003</v>
      </c>
      <c r="C34" s="45">
        <v>3238.3662489777416</v>
      </c>
      <c r="D34" s="45">
        <v>3678.1475909777419</v>
      </c>
      <c r="E34" s="45">
        <v>439.78134200000022</v>
      </c>
      <c r="F34" s="45">
        <v>2105.3651063377415</v>
      </c>
      <c r="G34" s="45">
        <v>13.580346019812509</v>
      </c>
      <c r="H34" s="142">
        <v>66.059320329304796</v>
      </c>
      <c r="I34" s="142">
        <v>119.24205989962888</v>
      </c>
      <c r="J34" s="142">
        <v>133.86244613600499</v>
      </c>
    </row>
    <row r="35" spans="1:10" ht="16.5">
      <c r="A35" s="42" t="s">
        <v>22</v>
      </c>
      <c r="B35" s="43">
        <v>45549.98047610373</v>
      </c>
      <c r="C35" s="43">
        <v>46019.353861880285</v>
      </c>
      <c r="D35" s="43">
        <v>45921.762687908267</v>
      </c>
      <c r="E35" s="43">
        <v>-97.591173972017714</v>
      </c>
      <c r="F35" s="43">
        <v>371.78221180453693</v>
      </c>
      <c r="G35" s="43">
        <v>-0.2120655024077962</v>
      </c>
      <c r="H35" s="141">
        <v>4.6940379555846432</v>
      </c>
      <c r="I35" s="141">
        <v>0.52638506487086334</v>
      </c>
      <c r="J35" s="141">
        <v>0.81620718147085214</v>
      </c>
    </row>
    <row r="36" spans="1:10" ht="16.5">
      <c r="A36" s="42" t="s">
        <v>23</v>
      </c>
      <c r="B36" s="46">
        <v>40871.726275113469</v>
      </c>
      <c r="C36" s="46">
        <v>40205.91261926767</v>
      </c>
      <c r="D36" s="46">
        <v>39996.427070757105</v>
      </c>
      <c r="E36" s="46">
        <v>-209.48554851056542</v>
      </c>
      <c r="F36" s="46">
        <v>-875.2992043563645</v>
      </c>
      <c r="G36" s="46">
        <v>-0.52103169624403733</v>
      </c>
      <c r="H36" s="141">
        <v>2.0048445451695587</v>
      </c>
      <c r="I36" s="141">
        <v>-2.4403900449697478</v>
      </c>
      <c r="J36" s="141">
        <v>-2.1415763025632919</v>
      </c>
    </row>
    <row r="37" spans="1:10">
      <c r="A37" s="47" t="s">
        <v>24</v>
      </c>
      <c r="B37" s="48">
        <v>14092.371317112542</v>
      </c>
      <c r="C37" s="48">
        <v>13610.470349866129</v>
      </c>
      <c r="D37" s="48">
        <v>13673.33784739146</v>
      </c>
      <c r="E37" s="48">
        <v>62.867497525330691</v>
      </c>
      <c r="F37" s="48">
        <v>-419.03346972108193</v>
      </c>
      <c r="G37" s="48">
        <v>0.46190540010213965</v>
      </c>
      <c r="H37" s="142">
        <v>-3.7519444992363873</v>
      </c>
      <c r="I37" s="142">
        <v>-3.5419670847395111</v>
      </c>
      <c r="J37" s="142">
        <v>-2.9734773537526991</v>
      </c>
    </row>
    <row r="38" spans="1:10">
      <c r="A38" s="47" t="s">
        <v>25</v>
      </c>
      <c r="B38" s="48">
        <v>16047.214760527389</v>
      </c>
      <c r="C38" s="48">
        <v>18694.787470581694</v>
      </c>
      <c r="D38" s="48">
        <v>18087.749095020372</v>
      </c>
      <c r="E38" s="48">
        <v>-607.03837556132203</v>
      </c>
      <c r="F38" s="48">
        <v>2040.5343344929825</v>
      </c>
      <c r="G38" s="48">
        <v>-3.2470996341443481</v>
      </c>
      <c r="H38" s="142">
        <v>17.677137027033083</v>
      </c>
      <c r="I38" s="142">
        <v>13.870090045255239</v>
      </c>
      <c r="J38" s="142">
        <v>12.715816202025579</v>
      </c>
    </row>
    <row r="39" spans="1:10">
      <c r="A39" s="47" t="s">
        <v>26</v>
      </c>
      <c r="B39" s="48">
        <v>10732.140197473536</v>
      </c>
      <c r="C39" s="48">
        <v>7900.6547988198481</v>
      </c>
      <c r="D39" s="48">
        <v>8235.3401283452713</v>
      </c>
      <c r="E39" s="48">
        <v>334.68532952542319</v>
      </c>
      <c r="F39" s="48">
        <v>-2496.800069128265</v>
      </c>
      <c r="G39" s="48">
        <v>4.2361720395050781</v>
      </c>
      <c r="H39" s="142">
        <v>-15.053769548398066</v>
      </c>
      <c r="I39" s="142">
        <v>-26.049736492652713</v>
      </c>
      <c r="J39" s="142">
        <v>-23.26469858934604</v>
      </c>
    </row>
    <row r="40" spans="1:10" ht="16.5">
      <c r="A40" s="42" t="s">
        <v>27</v>
      </c>
      <c r="B40" s="46">
        <v>4678.2542009902627</v>
      </c>
      <c r="C40" s="46">
        <v>5813.4412426126119</v>
      </c>
      <c r="D40" s="46">
        <v>5925.3356171511587</v>
      </c>
      <c r="E40" s="46">
        <v>111.8943745385468</v>
      </c>
      <c r="F40" s="46">
        <v>1247.081416160896</v>
      </c>
      <c r="G40" s="46">
        <v>1.9247528248562844</v>
      </c>
      <c r="H40" s="141">
        <v>29.056650958007594</v>
      </c>
      <c r="I40" s="141">
        <v>27.299422249190485</v>
      </c>
      <c r="J40" s="141">
        <v>26.65698276713826</v>
      </c>
    </row>
    <row r="41" spans="1:10">
      <c r="A41" s="49"/>
      <c r="B41" s="50"/>
      <c r="C41" s="50"/>
      <c r="D41" s="50"/>
      <c r="E41" s="50"/>
      <c r="F41" s="50"/>
      <c r="G41" s="50"/>
      <c r="H41" s="142"/>
      <c r="I41" s="142"/>
      <c r="J41" s="142"/>
    </row>
    <row r="42" spans="1:10" ht="16.5">
      <c r="A42" s="42" t="s">
        <v>28</v>
      </c>
      <c r="B42" s="46">
        <v>66042.875937435107</v>
      </c>
      <c r="C42" s="46">
        <v>67585.311309060009</v>
      </c>
      <c r="D42" s="46">
        <v>67686.1253349201</v>
      </c>
      <c r="E42" s="46">
        <v>100.81402586009062</v>
      </c>
      <c r="F42" s="46">
        <v>1643.2493974849931</v>
      </c>
      <c r="G42" s="46">
        <v>0.14916558629001031</v>
      </c>
      <c r="H42" s="141">
        <v>2.2376600567412477</v>
      </c>
      <c r="I42" s="141">
        <v>2.6957664257982161</v>
      </c>
      <c r="J42" s="141">
        <v>2.4881554204903265</v>
      </c>
    </row>
    <row r="43" spans="1:10" ht="16.5">
      <c r="A43" s="42" t="s">
        <v>29</v>
      </c>
      <c r="B43" s="46">
        <v>59192.41972848399</v>
      </c>
      <c r="C43" s="46">
        <v>60341.280038317222</v>
      </c>
      <c r="D43" s="46">
        <v>60363.059490642037</v>
      </c>
      <c r="E43" s="46">
        <v>21.779452324815793</v>
      </c>
      <c r="F43" s="46">
        <v>1170.6397621580472</v>
      </c>
      <c r="G43" s="46">
        <v>3.6093785731722505E-2</v>
      </c>
      <c r="H43" s="141">
        <v>1.810456760171594</v>
      </c>
      <c r="I43" s="141">
        <v>2.2354800338252381</v>
      </c>
      <c r="J43" s="141">
        <v>1.9776852636330451</v>
      </c>
    </row>
    <row r="44" spans="1:10">
      <c r="A44" s="47" t="s">
        <v>24</v>
      </c>
      <c r="B44" s="48">
        <v>44819.949655412958</v>
      </c>
      <c r="C44" s="48">
        <v>45667.476262131626</v>
      </c>
      <c r="D44" s="48">
        <v>45650.990050923385</v>
      </c>
      <c r="E44" s="48">
        <v>-16.486211208241002</v>
      </c>
      <c r="F44" s="48">
        <v>831.04039551042661</v>
      </c>
      <c r="G44" s="48">
        <v>-3.6100552422936971E-2</v>
      </c>
      <c r="H44" s="142">
        <v>1.5215593552555333</v>
      </c>
      <c r="I44" s="142">
        <v>1.9456232675159271</v>
      </c>
      <c r="J44" s="142">
        <v>1.8541752096994202</v>
      </c>
    </row>
    <row r="45" spans="1:10">
      <c r="A45" s="47" t="s">
        <v>30</v>
      </c>
      <c r="B45" s="48">
        <v>11902.793990438373</v>
      </c>
      <c r="C45" s="48">
        <v>11942.778237568469</v>
      </c>
      <c r="D45" s="48">
        <v>12063.972073485893</v>
      </c>
      <c r="E45" s="48">
        <v>121.19383591742371</v>
      </c>
      <c r="F45" s="48">
        <v>161.17808304751998</v>
      </c>
      <c r="G45" s="48">
        <v>1.0147876273561138</v>
      </c>
      <c r="H45" s="142">
        <v>0.17103249592929615</v>
      </c>
      <c r="I45" s="142">
        <v>0.8157386277269012</v>
      </c>
      <c r="J45" s="142">
        <v>1.3541197400962659</v>
      </c>
    </row>
    <row r="46" spans="1:10">
      <c r="A46" s="47" t="s">
        <v>26</v>
      </c>
      <c r="B46" s="48">
        <v>2469.6760826326558</v>
      </c>
      <c r="C46" s="48">
        <v>2731.0255386171248</v>
      </c>
      <c r="D46" s="48">
        <v>2648.0973662327588</v>
      </c>
      <c r="E46" s="48">
        <v>-82.928172384366007</v>
      </c>
      <c r="F46" s="48">
        <v>178.42128360010292</v>
      </c>
      <c r="G46" s="48">
        <v>-3.0365213071701049</v>
      </c>
      <c r="H46" s="142">
        <v>15.097592160172397</v>
      </c>
      <c r="I46" s="142">
        <v>14.75875875498987</v>
      </c>
      <c r="J46" s="142">
        <v>7.2244811720372297</v>
      </c>
    </row>
    <row r="47" spans="1:10" ht="16.5">
      <c r="A47" s="42" t="s">
        <v>31</v>
      </c>
      <c r="B47" s="46">
        <v>6850.4562089511201</v>
      </c>
      <c r="C47" s="46">
        <v>7244.0312707427929</v>
      </c>
      <c r="D47" s="46">
        <v>7323.0658442780568</v>
      </c>
      <c r="E47" s="46">
        <v>79.034573535263917</v>
      </c>
      <c r="F47" s="46">
        <v>472.60963532693677</v>
      </c>
      <c r="G47" s="46">
        <v>1.0910302645223027</v>
      </c>
      <c r="H47" s="141">
        <v>5.9576538301702584</v>
      </c>
      <c r="I47" s="141">
        <v>6.6971818902911195</v>
      </c>
      <c r="J47" s="141">
        <v>6.8989512656018945</v>
      </c>
    </row>
    <row r="48" spans="1:10" ht="17.25" thickBot="1">
      <c r="A48" s="51" t="s">
        <v>111</v>
      </c>
      <c r="B48" s="52">
        <v>7636.94821348</v>
      </c>
      <c r="C48" s="52">
        <v>7690.3207843828004</v>
      </c>
      <c r="D48" s="52">
        <v>6929.6502107903398</v>
      </c>
      <c r="E48" s="52">
        <v>-760.67057359246064</v>
      </c>
      <c r="F48" s="52">
        <v>-707.29800268966028</v>
      </c>
      <c r="G48" s="52">
        <v>-9.8912723528672615</v>
      </c>
      <c r="H48" s="143">
        <v>2.4932645534490141</v>
      </c>
      <c r="I48" s="143">
        <v>1.2149956386078</v>
      </c>
      <c r="J48" s="143">
        <v>-9.2615267632849267</v>
      </c>
    </row>
    <row r="49" spans="5:6">
      <c r="E49" s="53"/>
      <c r="F49" s="53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F31" sqref="F31"/>
    </sheetView>
  </sheetViews>
  <sheetFormatPr defaultRowHeight="15"/>
  <cols>
    <col min="1" max="1" width="55.42578125" customWidth="1"/>
    <col min="2" max="3" width="18.28515625" bestFit="1" customWidth="1"/>
    <col min="5" max="5" width="9.5703125" bestFit="1" customWidth="1"/>
  </cols>
  <sheetData>
    <row r="1" spans="1:5" ht="15.75" thickBot="1">
      <c r="A1" s="54" t="s">
        <v>32</v>
      </c>
    </row>
    <row r="2" spans="1:5" ht="17.25" thickBot="1">
      <c r="A2" s="55" t="s">
        <v>33</v>
      </c>
      <c r="B2" s="56">
        <v>45473</v>
      </c>
      <c r="C2" s="56">
        <v>45504</v>
      </c>
    </row>
    <row r="3" spans="1:5" ht="15.75">
      <c r="A3" s="57"/>
      <c r="B3" s="58"/>
      <c r="C3" s="58"/>
    </row>
    <row r="4" spans="1:5" ht="15.75">
      <c r="A4" s="57" t="s">
        <v>34</v>
      </c>
      <c r="B4" s="59">
        <v>7.75</v>
      </c>
      <c r="C4" s="59">
        <v>7.75</v>
      </c>
    </row>
    <row r="5" spans="1:5" ht="15.75">
      <c r="A5" s="158" t="s">
        <v>114</v>
      </c>
      <c r="B5" s="59"/>
      <c r="C5" s="59"/>
    </row>
    <row r="6" spans="1:5" ht="15.75">
      <c r="A6" s="57" t="s">
        <v>35</v>
      </c>
      <c r="B6" s="59">
        <v>11.5</v>
      </c>
      <c r="C6" s="59">
        <v>11.5</v>
      </c>
    </row>
    <row r="7" spans="1:5" ht="15.75">
      <c r="A7" s="158" t="s">
        <v>115</v>
      </c>
      <c r="B7" s="59"/>
      <c r="C7" s="59"/>
    </row>
    <row r="8" spans="1:5" ht="15.75">
      <c r="A8" s="57" t="s">
        <v>36</v>
      </c>
      <c r="B8" s="59">
        <v>12.5</v>
      </c>
      <c r="C8" s="59">
        <v>12.5</v>
      </c>
    </row>
    <row r="9" spans="1:5">
      <c r="A9" s="158" t="s">
        <v>116</v>
      </c>
      <c r="B9" s="60"/>
      <c r="C9" s="60"/>
    </row>
    <row r="10" spans="1:5" ht="15.75">
      <c r="A10" s="57" t="s">
        <v>37</v>
      </c>
      <c r="B10" s="59">
        <v>11.107170758228307</v>
      </c>
      <c r="C10" s="59">
        <v>11.25488325282155</v>
      </c>
    </row>
    <row r="11" spans="1:5" ht="15.75">
      <c r="A11" s="57"/>
      <c r="B11" s="59"/>
      <c r="C11" s="59"/>
    </row>
    <row r="12" spans="1:5" ht="15.75">
      <c r="A12" s="57" t="s">
        <v>38</v>
      </c>
      <c r="B12" s="59">
        <v>5.5048810492123383</v>
      </c>
      <c r="C12" s="59">
        <v>5.558499712358266</v>
      </c>
    </row>
    <row r="13" spans="1:5" ht="16.5" thickBot="1">
      <c r="A13" s="57"/>
      <c r="B13" s="61"/>
      <c r="C13" s="61"/>
    </row>
    <row r="14" spans="1:5" ht="17.25" thickBot="1">
      <c r="A14" s="55" t="s">
        <v>39</v>
      </c>
      <c r="B14" s="56">
        <f>B2</f>
        <v>45473</v>
      </c>
      <c r="C14" s="56">
        <f>C2</f>
        <v>45504</v>
      </c>
    </row>
    <row r="15" spans="1:5" ht="15.75">
      <c r="A15" s="57"/>
      <c r="B15" s="61"/>
      <c r="C15" s="61"/>
    </row>
    <row r="16" spans="1:5" ht="15.75">
      <c r="A16" s="101" t="s">
        <v>102</v>
      </c>
      <c r="B16" s="62">
        <v>57631.036391659996</v>
      </c>
      <c r="C16" s="62">
        <v>60775.789706160002</v>
      </c>
      <c r="E16" s="144"/>
    </row>
    <row r="17" spans="1:3" ht="15.75">
      <c r="A17" s="101" t="s">
        <v>103</v>
      </c>
      <c r="B17" s="62">
        <v>2042.2309639799932</v>
      </c>
      <c r="C17" s="62">
        <f>C16-B16</f>
        <v>3144.7533145000052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45473</v>
      </c>
      <c r="C19" s="56">
        <f>C2</f>
        <v>45504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18.446899999999999</v>
      </c>
      <c r="C21" s="65">
        <v>18.301449999999999</v>
      </c>
    </row>
    <row r="22" spans="1:3" ht="15.75">
      <c r="A22" s="57" t="s">
        <v>42</v>
      </c>
      <c r="B22" s="65">
        <f>1/B21</f>
        <v>5.4209650401964557E-2</v>
      </c>
      <c r="C22" s="65">
        <f>1/C21</f>
        <v>5.4640479306284476E-2</v>
      </c>
    </row>
    <row r="23" spans="1:3" ht="16.5">
      <c r="A23" s="64" t="s">
        <v>43</v>
      </c>
      <c r="B23" s="139">
        <v>23.308250000000001</v>
      </c>
      <c r="C23" s="139">
        <v>23.50515</v>
      </c>
    </row>
    <row r="24" spans="1:3" ht="15.75">
      <c r="A24" s="57" t="s">
        <v>44</v>
      </c>
      <c r="B24" s="65">
        <f>1/B23</f>
        <v>4.290326386579859E-2</v>
      </c>
      <c r="C24" s="65">
        <f>1/C23</f>
        <v>4.2543868045938869E-2</v>
      </c>
    </row>
    <row r="25" spans="1:3" ht="16.5">
      <c r="A25" s="64" t="s">
        <v>45</v>
      </c>
      <c r="B25" s="65">
        <v>8.7244799999999998</v>
      </c>
      <c r="C25" s="65">
        <v>8.3402799999999999</v>
      </c>
    </row>
    <row r="26" spans="1:3" ht="15.75">
      <c r="A26" s="57" t="s">
        <v>46</v>
      </c>
      <c r="B26" s="65">
        <f>1/B25</f>
        <v>0.1146200117370892</v>
      </c>
      <c r="C26" s="65">
        <f>1/C25</f>
        <v>0.11990005131722196</v>
      </c>
    </row>
    <row r="27" spans="1:3" ht="16.5">
      <c r="A27" s="64" t="s">
        <v>47</v>
      </c>
      <c r="B27" s="65">
        <v>19.72465</v>
      </c>
      <c r="C27" s="65">
        <v>19.810449999999999</v>
      </c>
    </row>
    <row r="28" spans="1:3" ht="15.75">
      <c r="A28" s="57" t="s">
        <v>48</v>
      </c>
      <c r="B28" s="65">
        <f>1/B27</f>
        <v>5.0697984501626138E-2</v>
      </c>
      <c r="C28" s="65">
        <f>1/C27</f>
        <v>5.0478409122458101E-2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45473</v>
      </c>
      <c r="C30" s="56">
        <f>C2</f>
        <v>45504</v>
      </c>
    </row>
    <row r="31" spans="1:3" ht="15.75">
      <c r="A31" s="57"/>
      <c r="B31" s="66"/>
      <c r="C31" s="145"/>
    </row>
    <row r="32" spans="1:3" ht="15.75">
      <c r="A32" s="57" t="s">
        <v>50</v>
      </c>
      <c r="B32" s="67">
        <v>4.6354960590475116</v>
      </c>
      <c r="C32" s="146">
        <v>4.5525974422789375</v>
      </c>
    </row>
    <row r="33" spans="1:3" ht="15.75">
      <c r="A33" s="57" t="s">
        <v>51</v>
      </c>
      <c r="B33" s="67">
        <v>2.1608134326286432</v>
      </c>
      <c r="C33" s="146">
        <v>2.3512857532917337</v>
      </c>
    </row>
    <row r="34" spans="1:3" ht="16.5" thickBot="1">
      <c r="A34" s="68" t="s">
        <v>52</v>
      </c>
      <c r="B34" s="69">
        <v>-0.16721112676599148</v>
      </c>
      <c r="C34" s="154">
        <v>0.18644362183815133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S14" sqref="S14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/>
    </row>
    <row r="18" spans="2:2">
      <c r="B18" s="155" t="s">
        <v>54</v>
      </c>
    </row>
    <row r="30" spans="2:2">
      <c r="B30" s="72"/>
    </row>
    <row r="33" spans="2:3">
      <c r="B33" s="156" t="s">
        <v>55</v>
      </c>
      <c r="C33" s="156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A74" sqref="A74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6384" width="9.140625" style="1"/>
  </cols>
  <sheetData>
    <row r="1" spans="1:12" ht="17.45" customHeight="1">
      <c r="A1" s="191" t="s">
        <v>0</v>
      </c>
      <c r="B1" s="192"/>
      <c r="C1" s="192"/>
      <c r="D1" s="192"/>
      <c r="E1" s="192"/>
      <c r="F1" s="192"/>
      <c r="G1" s="192"/>
    </row>
    <row r="2" spans="1:12" ht="19.5" customHeight="1">
      <c r="A2" s="185" t="s">
        <v>106</v>
      </c>
      <c r="B2" s="185"/>
      <c r="C2" s="185"/>
      <c r="D2" s="185"/>
      <c r="E2" s="185"/>
      <c r="F2" s="185"/>
      <c r="G2" s="185"/>
      <c r="H2" s="106"/>
      <c r="I2" s="106"/>
      <c r="J2" s="106"/>
    </row>
    <row r="3" spans="1:12" ht="19.5" customHeight="1">
      <c r="A3" s="185"/>
      <c r="B3" s="185"/>
      <c r="C3" s="185"/>
      <c r="D3" s="185"/>
      <c r="E3" s="185"/>
      <c r="F3" s="185"/>
      <c r="G3" s="185"/>
      <c r="H3" s="105"/>
      <c r="I3" s="105"/>
      <c r="J3" s="105"/>
    </row>
    <row r="4" spans="1:12" ht="19.5" customHeight="1">
      <c r="A4" s="73"/>
      <c r="B4" s="186" t="s">
        <v>107</v>
      </c>
      <c r="C4" s="175"/>
      <c r="D4" s="103"/>
      <c r="E4" s="175" t="s">
        <v>1</v>
      </c>
      <c r="F4" s="190"/>
      <c r="G4" s="27" t="s">
        <v>2</v>
      </c>
      <c r="H4" s="186" t="s">
        <v>112</v>
      </c>
      <c r="I4" s="175"/>
      <c r="J4" s="175"/>
    </row>
    <row r="5" spans="1:12" ht="17.25" thickBot="1">
      <c r="A5" s="74"/>
      <c r="B5" s="6">
        <v>45138</v>
      </c>
      <c r="C5" s="28">
        <v>45473</v>
      </c>
      <c r="D5" s="28">
        <v>45504</v>
      </c>
      <c r="E5" s="6" t="s">
        <v>3</v>
      </c>
      <c r="F5" s="75" t="s">
        <v>4</v>
      </c>
      <c r="G5" s="6" t="s">
        <v>3</v>
      </c>
      <c r="H5" s="140">
        <v>45443</v>
      </c>
      <c r="I5" s="140">
        <v>45473</v>
      </c>
      <c r="J5" s="140">
        <v>45504</v>
      </c>
    </row>
    <row r="6" spans="1:12" ht="17.25" thickTop="1">
      <c r="A6" s="76" t="s">
        <v>56</v>
      </c>
      <c r="B6" s="13">
        <v>54843.023643955647</v>
      </c>
      <c r="C6" s="11">
        <v>59814.459332843158</v>
      </c>
      <c r="D6" s="11">
        <v>61880.923286734513</v>
      </c>
      <c r="E6" s="11">
        <v>2066.4639538913543</v>
      </c>
      <c r="F6" s="11">
        <v>7037.8996427788661</v>
      </c>
      <c r="G6" s="11">
        <v>3.4547899904809469</v>
      </c>
      <c r="H6" s="133">
        <v>13.248519070511634</v>
      </c>
      <c r="I6" s="133">
        <v>11.550938669909485</v>
      </c>
      <c r="J6" s="133">
        <v>12.832807484265189</v>
      </c>
      <c r="K6" s="25"/>
      <c r="L6" s="25"/>
    </row>
    <row r="7" spans="1:12" ht="16.5">
      <c r="A7" s="76" t="s">
        <v>57</v>
      </c>
      <c r="B7" s="13">
        <v>54616.418138815643</v>
      </c>
      <c r="C7" s="11">
        <v>59279.95742651316</v>
      </c>
      <c r="D7" s="11">
        <v>61352.306590714514</v>
      </c>
      <c r="E7" s="11">
        <v>2072.3491642013541</v>
      </c>
      <c r="F7" s="11">
        <v>6735.8884518988707</v>
      </c>
      <c r="G7" s="11">
        <v>3.4958681722576443</v>
      </c>
      <c r="H7" s="130">
        <v>12.615960118381196</v>
      </c>
      <c r="I7" s="130">
        <v>10.99228703340917</v>
      </c>
      <c r="J7" s="130">
        <v>12.333083496575384</v>
      </c>
      <c r="K7" s="25"/>
      <c r="L7" s="25"/>
    </row>
    <row r="8" spans="1:12" ht="16.5">
      <c r="A8" s="33" t="s">
        <v>58</v>
      </c>
      <c r="B8" s="16">
        <v>10494.717248970002</v>
      </c>
      <c r="C8" s="15">
        <v>12005.255714809997</v>
      </c>
      <c r="D8" s="15">
        <v>12175.991691000001</v>
      </c>
      <c r="E8" s="15">
        <v>170.73597619000429</v>
      </c>
      <c r="F8" s="15">
        <v>1681.2744420299987</v>
      </c>
      <c r="G8" s="15">
        <v>1.4221769218907951</v>
      </c>
      <c r="H8" s="131">
        <v>38.938197980381773</v>
      </c>
      <c r="I8" s="131">
        <v>20.213197991321323</v>
      </c>
      <c r="J8" s="131">
        <v>16.020197611279201</v>
      </c>
      <c r="K8" s="25"/>
      <c r="L8" s="25"/>
    </row>
    <row r="9" spans="1:12" ht="16.5">
      <c r="A9" s="33" t="s">
        <v>59</v>
      </c>
      <c r="B9" s="16">
        <v>39599.922955979993</v>
      </c>
      <c r="C9" s="15">
        <v>40554.02648162</v>
      </c>
      <c r="D9" s="15">
        <v>42354.114411260009</v>
      </c>
      <c r="E9" s="15">
        <v>1800.087929640009</v>
      </c>
      <c r="F9" s="15">
        <v>2754.1914552800154</v>
      </c>
      <c r="G9" s="15">
        <v>4.4387403318776535</v>
      </c>
      <c r="H9" s="131">
        <v>2.8300038118752298</v>
      </c>
      <c r="I9" s="131">
        <v>4.8753321770240774</v>
      </c>
      <c r="J9" s="131">
        <v>6.955042458899797</v>
      </c>
      <c r="K9" s="25"/>
      <c r="L9" s="25"/>
    </row>
    <row r="10" spans="1:12" ht="16.5">
      <c r="A10" s="33" t="s">
        <v>60</v>
      </c>
      <c r="B10" s="16">
        <v>4147.6093673956466</v>
      </c>
      <c r="C10" s="15">
        <v>4332.5586893831614</v>
      </c>
      <c r="D10" s="15">
        <v>4355.728263654496</v>
      </c>
      <c r="E10" s="15">
        <v>23.169574271334568</v>
      </c>
      <c r="F10" s="15">
        <v>208.11889625884942</v>
      </c>
      <c r="G10" s="15">
        <v>0.53477808224759826</v>
      </c>
      <c r="H10" s="131">
        <v>-5.512213761383407</v>
      </c>
      <c r="I10" s="131">
        <v>-0.83784020846752583</v>
      </c>
      <c r="J10" s="131">
        <v>5.0178036990385664</v>
      </c>
      <c r="K10" s="25"/>
      <c r="L10" s="25"/>
    </row>
    <row r="11" spans="1:12" ht="16.5">
      <c r="A11" s="33" t="s">
        <v>61</v>
      </c>
      <c r="B11" s="16">
        <v>374.16856646999997</v>
      </c>
      <c r="C11" s="15">
        <v>2388.1165406999999</v>
      </c>
      <c r="D11" s="15">
        <v>2466.4722248000003</v>
      </c>
      <c r="E11" s="15">
        <v>78.355684100000417</v>
      </c>
      <c r="F11" s="15">
        <v>2092.3036583300004</v>
      </c>
      <c r="G11" s="15">
        <v>3.2810661776595254</v>
      </c>
      <c r="H11" s="131">
        <v>494.68408414932856</v>
      </c>
      <c r="I11" s="131">
        <v>521.12632684019422</v>
      </c>
      <c r="J11" s="131">
        <v>559.18744807168525</v>
      </c>
      <c r="K11" s="25"/>
      <c r="L11" s="25"/>
    </row>
    <row r="12" spans="1:12" ht="16.5">
      <c r="A12" s="76" t="s">
        <v>62</v>
      </c>
      <c r="B12" s="13">
        <v>226.60550513999999</v>
      </c>
      <c r="C12" s="11">
        <v>534.50190632999988</v>
      </c>
      <c r="D12" s="11">
        <v>528.61669601999995</v>
      </c>
      <c r="E12" s="11">
        <v>-5.885210309999934</v>
      </c>
      <c r="F12" s="11">
        <v>302.01119087999996</v>
      </c>
      <c r="G12" s="11">
        <v>-1.1010644190979662</v>
      </c>
      <c r="H12" s="130">
        <v>184.75151329862967</v>
      </c>
      <c r="I12" s="130">
        <v>152.50447700344213</v>
      </c>
      <c r="J12" s="130">
        <v>133.27619322108407</v>
      </c>
      <c r="K12" s="25"/>
      <c r="L12" s="25"/>
    </row>
    <row r="13" spans="1:12" ht="16.5">
      <c r="A13" s="33" t="s">
        <v>63</v>
      </c>
      <c r="B13" s="16">
        <v>100.58366178999999</v>
      </c>
      <c r="C13" s="15">
        <v>387.44730611999995</v>
      </c>
      <c r="D13" s="15">
        <v>380.56712537999994</v>
      </c>
      <c r="E13" s="15">
        <v>-6.8801807400000143</v>
      </c>
      <c r="F13" s="15">
        <v>279.98346358999993</v>
      </c>
      <c r="G13" s="15">
        <v>-1.7757719904933538</v>
      </c>
      <c r="H13" s="131">
        <v>507.63836244369327</v>
      </c>
      <c r="I13" s="131">
        <v>339.58631521197071</v>
      </c>
      <c r="J13" s="131">
        <v>278.35878969544126</v>
      </c>
      <c r="K13" s="25"/>
      <c r="L13" s="25"/>
    </row>
    <row r="14" spans="1:12" ht="16.5">
      <c r="A14" s="33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25"/>
      <c r="L14" s="25"/>
    </row>
    <row r="15" spans="1:12" ht="16.5">
      <c r="A15" s="33" t="s">
        <v>65</v>
      </c>
      <c r="B15" s="16">
        <v>126.02184335</v>
      </c>
      <c r="C15" s="15">
        <v>147.05460020999999</v>
      </c>
      <c r="D15" s="15">
        <v>148.04957064000001</v>
      </c>
      <c r="E15" s="15">
        <v>0.9949704300000235</v>
      </c>
      <c r="F15" s="15">
        <v>22.027727290000016</v>
      </c>
      <c r="G15" s="15">
        <v>0.67659932336638917</v>
      </c>
      <c r="H15" s="131">
        <v>19.839036603256119</v>
      </c>
      <c r="I15" s="131">
        <v>19.032940845825848</v>
      </c>
      <c r="J15" s="131">
        <v>17.479293037178081</v>
      </c>
      <c r="K15" s="25"/>
      <c r="L15" s="25"/>
    </row>
    <row r="16" spans="1:12" ht="16.5">
      <c r="A16" s="77"/>
      <c r="B16" s="16"/>
      <c r="C16" s="15"/>
      <c r="D16" s="15"/>
      <c r="E16" s="15"/>
      <c r="F16" s="15"/>
      <c r="G16" s="15"/>
      <c r="H16" s="131"/>
      <c r="I16" s="131"/>
      <c r="J16" s="131"/>
      <c r="K16" s="25"/>
      <c r="L16" s="25"/>
    </row>
    <row r="17" spans="1:12" ht="16.5">
      <c r="A17" s="76" t="s">
        <v>66</v>
      </c>
      <c r="B17" s="13">
        <v>54842.919352075718</v>
      </c>
      <c r="C17" s="11">
        <v>59814.777701013147</v>
      </c>
      <c r="D17" s="11">
        <v>61881.432394434501</v>
      </c>
      <c r="E17" s="11">
        <v>2066.6546934213548</v>
      </c>
      <c r="F17" s="11">
        <v>7038.5130423587834</v>
      </c>
      <c r="G17" s="11">
        <v>3.4550904857518958</v>
      </c>
      <c r="H17" s="130">
        <v>13.249564289434204</v>
      </c>
      <c r="I17" s="130">
        <v>11.551730965874455</v>
      </c>
      <c r="J17" s="130">
        <v>12.833950354053101</v>
      </c>
      <c r="K17" s="25"/>
      <c r="L17" s="25"/>
    </row>
    <row r="18" spans="1:12" ht="16.5">
      <c r="A18" s="76" t="s">
        <v>67</v>
      </c>
      <c r="B18" s="13">
        <v>8334.3787053699998</v>
      </c>
      <c r="C18" s="11">
        <v>9220.2479219299985</v>
      </c>
      <c r="D18" s="11">
        <v>9006.8452202800017</v>
      </c>
      <c r="E18" s="11">
        <v>-213.40270164999674</v>
      </c>
      <c r="F18" s="11">
        <v>672.46651491000193</v>
      </c>
      <c r="G18" s="11">
        <v>-2.3145006886683319</v>
      </c>
      <c r="H18" s="130">
        <v>-14.427310560468044</v>
      </c>
      <c r="I18" s="130">
        <v>-8.8338143224728611</v>
      </c>
      <c r="J18" s="130">
        <v>8.068586018016191</v>
      </c>
      <c r="K18" s="25"/>
      <c r="L18" s="25"/>
    </row>
    <row r="19" spans="1:12" ht="16.5">
      <c r="A19" s="33" t="s">
        <v>68</v>
      </c>
      <c r="B19" s="16">
        <v>4791.0646694999996</v>
      </c>
      <c r="C19" s="15">
        <v>4903.260123699999</v>
      </c>
      <c r="D19" s="15">
        <v>4869.378295460001</v>
      </c>
      <c r="E19" s="15">
        <v>-33.881828239997958</v>
      </c>
      <c r="F19" s="15">
        <v>78.313625960001445</v>
      </c>
      <c r="G19" s="15">
        <v>-0.6910061343927083</v>
      </c>
      <c r="H19" s="131">
        <v>3.0977558048128913</v>
      </c>
      <c r="I19" s="131">
        <v>3.4638149665592266</v>
      </c>
      <c r="J19" s="131">
        <v>1.6345766831023383</v>
      </c>
      <c r="K19" s="25"/>
      <c r="L19" s="25"/>
    </row>
    <row r="20" spans="1:12" ht="16.5">
      <c r="A20" s="33" t="s">
        <v>69</v>
      </c>
      <c r="B20" s="16">
        <v>3543.3140358700002</v>
      </c>
      <c r="C20" s="16">
        <v>4316.9877982299995</v>
      </c>
      <c r="D20" s="16">
        <v>4137.4669248200007</v>
      </c>
      <c r="E20" s="16">
        <v>-179.52087340999879</v>
      </c>
      <c r="F20" s="16">
        <v>594.15288895000049</v>
      </c>
      <c r="G20" s="16">
        <v>-4.1584753490293309</v>
      </c>
      <c r="H20" s="131">
        <v>-32.313784157367635</v>
      </c>
      <c r="I20" s="131">
        <v>-19.677441014932782</v>
      </c>
      <c r="J20" s="131">
        <v>16.768281979390423</v>
      </c>
      <c r="K20" s="25"/>
      <c r="L20" s="25"/>
    </row>
    <row r="21" spans="1:12" ht="16.5">
      <c r="A21" s="33" t="s">
        <v>70</v>
      </c>
      <c r="B21" s="16">
        <v>17230.518604789999</v>
      </c>
      <c r="C21" s="15">
        <v>20127.61245198</v>
      </c>
      <c r="D21" s="15">
        <v>22054.186947810005</v>
      </c>
      <c r="E21" s="15">
        <v>1926.5744958300056</v>
      </c>
      <c r="F21" s="15">
        <v>4823.6683430200064</v>
      </c>
      <c r="G21" s="15">
        <v>9.5717984456744887</v>
      </c>
      <c r="H21" s="131">
        <v>34.605071627427549</v>
      </c>
      <c r="I21" s="131">
        <v>36.507247886570724</v>
      </c>
      <c r="J21" s="131">
        <v>27.994910969650391</v>
      </c>
      <c r="K21" s="25"/>
      <c r="L21" s="25"/>
    </row>
    <row r="22" spans="1:12" ht="16.5">
      <c r="A22" s="76" t="s">
        <v>71</v>
      </c>
      <c r="B22" s="13">
        <v>6019.0430393000006</v>
      </c>
      <c r="C22" s="13">
        <v>7716.0130795399982</v>
      </c>
      <c r="D22" s="13">
        <v>9521.8103544800033</v>
      </c>
      <c r="E22" s="13">
        <v>1805.7972749400051</v>
      </c>
      <c r="F22" s="13">
        <v>3502.7673151800027</v>
      </c>
      <c r="G22" s="13">
        <v>23.403242792943274</v>
      </c>
      <c r="H22" s="130">
        <v>246.72147073005027</v>
      </c>
      <c r="I22" s="130">
        <v>157.84256917825081</v>
      </c>
      <c r="J22" s="130">
        <v>58.194754420419713</v>
      </c>
      <c r="K22" s="25"/>
      <c r="L22" s="25"/>
    </row>
    <row r="23" spans="1:12" ht="16.5">
      <c r="A23" s="78" t="s">
        <v>104</v>
      </c>
      <c r="B23" s="13">
        <v>11211.47556549</v>
      </c>
      <c r="C23" s="13">
        <v>12411.59937244</v>
      </c>
      <c r="D23" s="13">
        <v>12532.376593330002</v>
      </c>
      <c r="E23" s="13">
        <v>120.77722089000235</v>
      </c>
      <c r="F23" s="13">
        <v>1320.9010278400019</v>
      </c>
      <c r="G23" s="13">
        <v>0.97309957617702025</v>
      </c>
      <c r="H23" s="130">
        <v>2.4480463938893422</v>
      </c>
      <c r="I23" s="130">
        <v>5.6109314797198664</v>
      </c>
      <c r="J23" s="130">
        <v>11.78168761216287</v>
      </c>
      <c r="K23" s="25"/>
      <c r="L23" s="25"/>
    </row>
    <row r="24" spans="1:12" ht="16.5">
      <c r="A24" s="78" t="s">
        <v>72</v>
      </c>
      <c r="B24" s="13">
        <v>7483.7483712899993</v>
      </c>
      <c r="C24" s="79">
        <v>7664.2653944500007</v>
      </c>
      <c r="D24" s="79">
        <v>7689.2786959100004</v>
      </c>
      <c r="E24" s="79">
        <v>25.013301459999639</v>
      </c>
      <c r="F24" s="79">
        <v>205.53032462000101</v>
      </c>
      <c r="G24" s="79">
        <v>0.32636267368968674</v>
      </c>
      <c r="H24" s="130">
        <v>-5.5208294314980577</v>
      </c>
      <c r="I24" s="130">
        <v>-2.3223620752070673</v>
      </c>
      <c r="J24" s="130">
        <v>2.7463553612849836</v>
      </c>
      <c r="K24" s="25"/>
      <c r="L24" s="25"/>
    </row>
    <row r="25" spans="1:12" ht="16.5">
      <c r="A25" s="78" t="s">
        <v>73</v>
      </c>
      <c r="B25" s="13">
        <v>22394.610732810073</v>
      </c>
      <c r="C25" s="13">
        <v>23360.574464829991</v>
      </c>
      <c r="D25" s="13">
        <v>23736.323420889999</v>
      </c>
      <c r="E25" s="13">
        <v>375.74895606000791</v>
      </c>
      <c r="F25" s="13">
        <v>1341.712688079926</v>
      </c>
      <c r="G25" s="13">
        <v>1.6084748113780734</v>
      </c>
      <c r="H25" s="130">
        <v>18.803717036423137</v>
      </c>
      <c r="I25" s="130">
        <v>9.4666197762639115</v>
      </c>
      <c r="J25" s="130">
        <v>5.9912302298436515</v>
      </c>
      <c r="K25" s="25"/>
      <c r="L25" s="25"/>
    </row>
    <row r="26" spans="1:12" ht="17.25" thickBot="1">
      <c r="A26" s="80" t="s">
        <v>74</v>
      </c>
      <c r="B26" s="23">
        <v>-600.33706218435407</v>
      </c>
      <c r="C26" s="23">
        <v>-557.92253217683992</v>
      </c>
      <c r="D26" s="23">
        <v>-605.20189045550467</v>
      </c>
      <c r="E26" s="23">
        <v>-47.279358278664745</v>
      </c>
      <c r="F26" s="23">
        <v>-4.8648282711505999</v>
      </c>
      <c r="G26" s="23">
        <v>8.474179756496909</v>
      </c>
      <c r="H26" s="128">
        <v>5.0945875743588118</v>
      </c>
      <c r="I26" s="128">
        <v>31.405362406602308</v>
      </c>
      <c r="J26" s="128">
        <v>0.81034948158118425</v>
      </c>
      <c r="K26" s="25"/>
      <c r="L26" s="25"/>
    </row>
    <row r="27" spans="1:12" ht="16.5" hidden="1">
      <c r="A27" s="81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K27" s="25"/>
      <c r="L27" s="25"/>
    </row>
    <row r="28" spans="1:12">
      <c r="A28" s="38"/>
      <c r="B28" s="82"/>
      <c r="C28" s="82"/>
      <c r="D28" s="82"/>
      <c r="E28" s="82"/>
      <c r="F28" s="82"/>
      <c r="G28" s="82"/>
      <c r="H28" s="108"/>
      <c r="I28" s="108"/>
      <c r="J28" s="108"/>
      <c r="K28" s="25"/>
      <c r="L28" s="25"/>
    </row>
    <row r="29" spans="1:12" ht="13.5" thickBot="1">
      <c r="A29" s="83"/>
      <c r="B29" s="82"/>
      <c r="C29" s="82"/>
      <c r="D29" s="82"/>
      <c r="E29" s="82"/>
      <c r="F29" s="82"/>
      <c r="G29" s="82"/>
      <c r="H29" s="121"/>
      <c r="I29" s="121"/>
      <c r="J29" s="121"/>
      <c r="K29" s="25"/>
      <c r="L29" s="25"/>
    </row>
    <row r="30" spans="1:12" ht="19.5" customHeight="1">
      <c r="A30" s="181" t="s">
        <v>117</v>
      </c>
      <c r="B30" s="182"/>
      <c r="C30" s="182"/>
      <c r="D30" s="182"/>
      <c r="E30" s="182"/>
      <c r="F30" s="182"/>
      <c r="G30" s="182"/>
      <c r="H30" s="106"/>
      <c r="I30" s="122"/>
      <c r="J30" s="122"/>
      <c r="K30" s="25"/>
      <c r="L30" s="25"/>
    </row>
    <row r="31" spans="1:12" ht="19.5" customHeight="1">
      <c r="A31" s="183"/>
      <c r="B31" s="184"/>
      <c r="C31" s="184"/>
      <c r="D31" s="185"/>
      <c r="E31" s="184"/>
      <c r="F31" s="184"/>
      <c r="G31" s="184"/>
      <c r="H31" s="105"/>
      <c r="I31" s="124"/>
      <c r="J31" s="124"/>
      <c r="K31" s="25"/>
      <c r="L31" s="25"/>
    </row>
    <row r="32" spans="1:12" ht="19.5" customHeight="1">
      <c r="A32" s="26"/>
      <c r="B32" s="186" t="str">
        <f>B4</f>
        <v xml:space="preserve">           N$ Million</v>
      </c>
      <c r="C32" s="175"/>
      <c r="D32" s="103"/>
      <c r="E32" s="175" t="s">
        <v>1</v>
      </c>
      <c r="F32" s="190"/>
      <c r="G32" s="129" t="s">
        <v>2</v>
      </c>
      <c r="H32" s="186" t="s">
        <v>112</v>
      </c>
      <c r="I32" s="175"/>
      <c r="J32" s="175"/>
      <c r="K32" s="25"/>
      <c r="L32" s="25"/>
    </row>
    <row r="33" spans="1:12" ht="17.25" thickBot="1">
      <c r="A33" s="5"/>
      <c r="B33" s="6">
        <f>B5</f>
        <v>45138</v>
      </c>
      <c r="C33" s="6">
        <f>C5</f>
        <v>45473</v>
      </c>
      <c r="D33" s="28">
        <f>D5</f>
        <v>45504</v>
      </c>
      <c r="E33" s="6" t="s">
        <v>3</v>
      </c>
      <c r="F33" s="75" t="s">
        <v>4</v>
      </c>
      <c r="G33" s="6" t="s">
        <v>3</v>
      </c>
      <c r="H33" s="28">
        <v>45443</v>
      </c>
      <c r="I33" s="28">
        <v>45473</v>
      </c>
      <c r="J33" s="28">
        <v>45504</v>
      </c>
      <c r="K33" s="25"/>
      <c r="L33" s="25"/>
    </row>
    <row r="34" spans="1:12" ht="17.25" thickTop="1">
      <c r="A34" s="84" t="s">
        <v>56</v>
      </c>
      <c r="B34" s="86">
        <v>197070.66394970092</v>
      </c>
      <c r="C34" s="86">
        <v>207883.64972602349</v>
      </c>
      <c r="D34" s="86">
        <v>209560.37685402861</v>
      </c>
      <c r="E34" s="86">
        <v>1676.7271280051209</v>
      </c>
      <c r="F34" s="86">
        <v>12489.712904327695</v>
      </c>
      <c r="G34" s="86">
        <v>0.80656998769019594</v>
      </c>
      <c r="H34" s="130">
        <v>6.1943934949654391</v>
      </c>
      <c r="I34" s="130">
        <v>7.1819718241041812</v>
      </c>
      <c r="J34" s="130">
        <v>6.3376824607012594</v>
      </c>
      <c r="K34" s="25"/>
      <c r="L34" s="25"/>
    </row>
    <row r="35" spans="1:12" ht="16.5">
      <c r="A35" s="78" t="s">
        <v>57</v>
      </c>
      <c r="B35" s="86">
        <v>39275.676108097039</v>
      </c>
      <c r="C35" s="86">
        <v>35479.551117155941</v>
      </c>
      <c r="D35" s="86">
        <v>36686.498253188984</v>
      </c>
      <c r="E35" s="86">
        <v>1206.9471360330426</v>
      </c>
      <c r="F35" s="86">
        <v>-2589.1778549080555</v>
      </c>
      <c r="G35" s="86">
        <v>3.4018106149303264</v>
      </c>
      <c r="H35" s="130">
        <v>-4.1050785793760411</v>
      </c>
      <c r="I35" s="130">
        <v>3.0390030590276922</v>
      </c>
      <c r="J35" s="130">
        <v>-6.5923189909753717</v>
      </c>
      <c r="K35" s="25"/>
      <c r="L35" s="25"/>
    </row>
    <row r="36" spans="1:12" ht="16.5">
      <c r="A36" s="87" t="s">
        <v>75</v>
      </c>
      <c r="B36" s="88">
        <v>213.22913722496131</v>
      </c>
      <c r="C36" s="88">
        <v>248.22005717623836</v>
      </c>
      <c r="D36" s="88">
        <v>197.68359537839964</v>
      </c>
      <c r="E36" s="88">
        <v>-50.536461797838712</v>
      </c>
      <c r="F36" s="88">
        <v>-15.545541846561662</v>
      </c>
      <c r="G36" s="88">
        <v>-20.359539987518971</v>
      </c>
      <c r="H36" s="131">
        <v>-37.042735128681905</v>
      </c>
      <c r="I36" s="131">
        <v>32.225487773877404</v>
      </c>
      <c r="J36" s="131">
        <v>-7.2905335775761131</v>
      </c>
      <c r="K36" s="25"/>
      <c r="L36" s="25"/>
    </row>
    <row r="37" spans="1:12" ht="16.5">
      <c r="A37" s="87" t="s">
        <v>58</v>
      </c>
      <c r="B37" s="88">
        <v>25684.975654710226</v>
      </c>
      <c r="C37" s="88">
        <v>20031.991684882792</v>
      </c>
      <c r="D37" s="88">
        <v>21689.363943542063</v>
      </c>
      <c r="E37" s="88">
        <v>1657.3722586592703</v>
      </c>
      <c r="F37" s="88">
        <v>-3995.6117111681633</v>
      </c>
      <c r="G37" s="88">
        <v>8.2736269300172012</v>
      </c>
      <c r="H37" s="131">
        <v>-7.0650618356100097</v>
      </c>
      <c r="I37" s="131">
        <v>-2.0059610974036133</v>
      </c>
      <c r="J37" s="131">
        <v>-15.556221523750708</v>
      </c>
      <c r="K37" s="25"/>
      <c r="L37" s="25"/>
    </row>
    <row r="38" spans="1:12" ht="16.5">
      <c r="A38" s="87" t="s">
        <v>76</v>
      </c>
      <c r="B38" s="88">
        <v>7636.94821348</v>
      </c>
      <c r="C38" s="88">
        <v>7690.3207843828004</v>
      </c>
      <c r="D38" s="88">
        <v>6929.6502107903398</v>
      </c>
      <c r="E38" s="88">
        <v>-760.67057359246064</v>
      </c>
      <c r="F38" s="88">
        <v>-707.29800268966028</v>
      </c>
      <c r="G38" s="88">
        <v>-9.8912723528672615</v>
      </c>
      <c r="H38" s="131">
        <v>2.4932645534490092</v>
      </c>
      <c r="I38" s="131">
        <v>1.2149956386078031</v>
      </c>
      <c r="J38" s="131">
        <v>-9.2615267632849196</v>
      </c>
      <c r="K38" s="25"/>
      <c r="L38" s="25"/>
    </row>
    <row r="39" spans="1:12" ht="16.5">
      <c r="A39" s="87" t="s">
        <v>77</v>
      </c>
      <c r="B39" s="88">
        <v>5740.5231026818501</v>
      </c>
      <c r="C39" s="88">
        <v>7509.0185907141104</v>
      </c>
      <c r="D39" s="88">
        <v>7869.80050347818</v>
      </c>
      <c r="E39" s="88">
        <v>360.7819127640696</v>
      </c>
      <c r="F39" s="88">
        <v>2129.2774007963299</v>
      </c>
      <c r="G39" s="88">
        <v>4.8046480163229859</v>
      </c>
      <c r="H39" s="131">
        <v>2.4806774722820819</v>
      </c>
      <c r="I39" s="131">
        <v>21.008864667345705</v>
      </c>
      <c r="J39" s="131">
        <v>37.092044796432873</v>
      </c>
      <c r="K39" s="25"/>
      <c r="L39" s="25"/>
    </row>
    <row r="40" spans="1:12" ht="16.5">
      <c r="A40" s="78" t="s">
        <v>62</v>
      </c>
      <c r="B40" s="86">
        <v>157794.98784160387</v>
      </c>
      <c r="C40" s="86">
        <v>172404.09860886756</v>
      </c>
      <c r="D40" s="86">
        <v>172873.87860083961</v>
      </c>
      <c r="E40" s="86">
        <v>469.77999197205645</v>
      </c>
      <c r="F40" s="86">
        <v>15078.890759235743</v>
      </c>
      <c r="G40" s="86">
        <v>0.2724877168018196</v>
      </c>
      <c r="H40" s="130">
        <v>8.9455069689660576</v>
      </c>
      <c r="I40" s="130">
        <v>8.0762462133489237</v>
      </c>
      <c r="J40" s="130">
        <v>9.5560010907140338</v>
      </c>
      <c r="K40" s="25"/>
      <c r="L40" s="25"/>
    </row>
    <row r="41" spans="1:12" ht="16.5">
      <c r="A41" s="87" t="s">
        <v>78</v>
      </c>
      <c r="B41" s="88">
        <v>6815.2897647150376</v>
      </c>
      <c r="C41" s="88">
        <v>14344.130870533761</v>
      </c>
      <c r="D41" s="88">
        <v>14167.133358071598</v>
      </c>
      <c r="E41" s="88">
        <v>-176.99751246216329</v>
      </c>
      <c r="F41" s="88">
        <v>7351.8435933565606</v>
      </c>
      <c r="G41" s="88">
        <v>-1.2339368209875943</v>
      </c>
      <c r="H41" s="131">
        <v>63.794508170046583</v>
      </c>
      <c r="I41" s="131">
        <v>46.125268594144984</v>
      </c>
      <c r="J41" s="131">
        <v>107.87279554010212</v>
      </c>
      <c r="K41" s="25"/>
      <c r="L41" s="25"/>
    </row>
    <row r="42" spans="1:12" ht="16.5">
      <c r="A42" s="87" t="s">
        <v>64</v>
      </c>
      <c r="B42" s="88">
        <v>35740.727486669995</v>
      </c>
      <c r="C42" s="88">
        <v>37606.855783530002</v>
      </c>
      <c r="D42" s="88">
        <v>37888.709007840007</v>
      </c>
      <c r="E42" s="88">
        <v>281.85322431000532</v>
      </c>
      <c r="F42" s="88">
        <v>2147.9815211700115</v>
      </c>
      <c r="G42" s="88">
        <v>0.74947298421434994</v>
      </c>
      <c r="H42" s="131">
        <v>7.6000022646101684</v>
      </c>
      <c r="I42" s="131">
        <v>10.065441558102336</v>
      </c>
      <c r="J42" s="131">
        <v>6.009898712809175</v>
      </c>
      <c r="K42" s="25"/>
      <c r="L42" s="25"/>
    </row>
    <row r="43" spans="1:12" ht="16.5">
      <c r="A43" s="87" t="s">
        <v>9</v>
      </c>
      <c r="B43" s="88">
        <v>1572.7824846400003</v>
      </c>
      <c r="C43" s="88">
        <v>3238.3662489777416</v>
      </c>
      <c r="D43" s="88">
        <v>3678.1475909777419</v>
      </c>
      <c r="E43" s="88">
        <v>439.78134200000022</v>
      </c>
      <c r="F43" s="88">
        <v>2105.3651063377415</v>
      </c>
      <c r="G43" s="88">
        <v>13.580346019812509</v>
      </c>
      <c r="H43" s="131">
        <v>66.059320329304796</v>
      </c>
      <c r="I43" s="131">
        <v>119.24205989962888</v>
      </c>
      <c r="J43" s="131">
        <v>133.86244613600499</v>
      </c>
      <c r="K43" s="25"/>
      <c r="L43" s="25"/>
    </row>
    <row r="44" spans="1:12" ht="16.5">
      <c r="A44" s="87" t="s">
        <v>101</v>
      </c>
      <c r="B44" s="88">
        <v>269.50374019999992</v>
      </c>
      <c r="C44" s="88">
        <v>167.63927478999997</v>
      </c>
      <c r="D44" s="88">
        <v>169.60849305000008</v>
      </c>
      <c r="E44" s="88">
        <v>1.9692182600001047</v>
      </c>
      <c r="F44" s="88">
        <v>-99.895247149999847</v>
      </c>
      <c r="G44" s="88">
        <v>1.1746759597158274</v>
      </c>
      <c r="H44" s="131">
        <v>-40.672677193085903</v>
      </c>
      <c r="I44" s="131">
        <v>-37.146654708724249</v>
      </c>
      <c r="J44" s="131">
        <v>-37.06636764145356</v>
      </c>
      <c r="K44" s="25"/>
      <c r="L44" s="25"/>
    </row>
    <row r="45" spans="1:12" ht="16.5">
      <c r="A45" s="87" t="s">
        <v>10</v>
      </c>
      <c r="B45" s="88">
        <v>858.82417449000013</v>
      </c>
      <c r="C45" s="88">
        <v>2554.3274597357604</v>
      </c>
      <c r="D45" s="88">
        <v>2379.8749642719072</v>
      </c>
      <c r="E45" s="88">
        <v>-174.45249546385321</v>
      </c>
      <c r="F45" s="88">
        <v>1521.050789781907</v>
      </c>
      <c r="G45" s="88">
        <v>-6.8296840641528433</v>
      </c>
      <c r="H45" s="131">
        <v>427.94196719492084</v>
      </c>
      <c r="I45" s="131">
        <v>119.87494296074942</v>
      </c>
      <c r="J45" s="131">
        <v>177.1085205752575</v>
      </c>
      <c r="K45" s="25"/>
      <c r="L45" s="25"/>
    </row>
    <row r="46" spans="1:12" ht="16.5">
      <c r="A46" s="87" t="s">
        <v>79</v>
      </c>
      <c r="B46" s="88">
        <v>46359.093338633727</v>
      </c>
      <c r="C46" s="88">
        <v>46823.588369050281</v>
      </c>
      <c r="D46" s="88">
        <v>46822.370938258267</v>
      </c>
      <c r="E46" s="88">
        <v>-1.2174307920140564</v>
      </c>
      <c r="F46" s="88">
        <v>463.27759962454002</v>
      </c>
      <c r="G46" s="88">
        <v>-2.600037362412877E-3</v>
      </c>
      <c r="H46" s="131">
        <v>6.1283120568635496</v>
      </c>
      <c r="I46" s="131">
        <v>0.35509187860670011</v>
      </c>
      <c r="J46" s="131">
        <v>0.99932411585466241</v>
      </c>
      <c r="K46" s="25"/>
      <c r="L46" s="25"/>
    </row>
    <row r="47" spans="1:12" ht="16.5">
      <c r="A47" s="87" t="s">
        <v>13</v>
      </c>
      <c r="B47" s="88">
        <v>66178.76685225511</v>
      </c>
      <c r="C47" s="88">
        <v>67669.190602250004</v>
      </c>
      <c r="D47" s="88">
        <v>67768.034248370095</v>
      </c>
      <c r="E47" s="88">
        <v>98.843646120090852</v>
      </c>
      <c r="F47" s="88">
        <v>1589.2673961149849</v>
      </c>
      <c r="G47" s="88">
        <v>0.14606890556898122</v>
      </c>
      <c r="H47" s="131">
        <v>1.8438424171419285</v>
      </c>
      <c r="I47" s="131">
        <v>2.570507861485865</v>
      </c>
      <c r="J47" s="131">
        <v>2.4014762917282013</v>
      </c>
      <c r="K47" s="25"/>
      <c r="L47" s="25"/>
    </row>
    <row r="48" spans="1:12" ht="16.5">
      <c r="A48" s="89"/>
      <c r="B48" s="86"/>
      <c r="C48" s="86"/>
      <c r="D48" s="86"/>
      <c r="E48" s="86"/>
      <c r="F48" s="86"/>
      <c r="G48" s="86"/>
      <c r="H48" s="130"/>
      <c r="I48" s="130"/>
      <c r="J48" s="130"/>
      <c r="K48" s="25"/>
      <c r="L48" s="25"/>
    </row>
    <row r="49" spans="1:12" ht="16.5">
      <c r="A49" s="78" t="s">
        <v>66</v>
      </c>
      <c r="B49" s="86">
        <v>197070.66280127261</v>
      </c>
      <c r="C49" s="86">
        <v>207883.64950018638</v>
      </c>
      <c r="D49" s="86">
        <v>209560.37711601981</v>
      </c>
      <c r="E49" s="86">
        <v>1676.727615833428</v>
      </c>
      <c r="F49" s="86">
        <v>12489.714314747194</v>
      </c>
      <c r="G49" s="86">
        <v>0.80657022323053695</v>
      </c>
      <c r="H49" s="130">
        <v>6.1944632454791702</v>
      </c>
      <c r="I49" s="130">
        <v>7.1819722269645325</v>
      </c>
      <c r="J49" s="130">
        <v>6.3376832133263292</v>
      </c>
      <c r="K49" s="25"/>
      <c r="L49" s="25"/>
    </row>
    <row r="50" spans="1:12" ht="16.5">
      <c r="A50" s="78" t="s">
        <v>80</v>
      </c>
      <c r="B50" s="86">
        <v>12932.319717025915</v>
      </c>
      <c r="C50" s="86">
        <v>14008.990110308223</v>
      </c>
      <c r="D50" s="86">
        <v>13205.629976459306</v>
      </c>
      <c r="E50" s="86">
        <v>-803.36013384891703</v>
      </c>
      <c r="F50" s="86">
        <v>273.31025943339046</v>
      </c>
      <c r="G50" s="86">
        <v>-5.7346041900463689</v>
      </c>
      <c r="H50" s="130">
        <v>4.3160787014423647</v>
      </c>
      <c r="I50" s="130">
        <v>6.45639318038846</v>
      </c>
      <c r="J50" s="130">
        <v>2.1133892867925823</v>
      </c>
      <c r="K50" s="25"/>
      <c r="L50" s="25"/>
    </row>
    <row r="51" spans="1:12" ht="16.5">
      <c r="A51" s="87" t="s">
        <v>58</v>
      </c>
      <c r="B51" s="88">
        <v>10925.054969144097</v>
      </c>
      <c r="C51" s="88">
        <v>10426.4695599021</v>
      </c>
      <c r="D51" s="88">
        <v>9646.3631688792993</v>
      </c>
      <c r="E51" s="88">
        <v>-780.10639102280038</v>
      </c>
      <c r="F51" s="88">
        <v>-1278.6918002647981</v>
      </c>
      <c r="G51" s="88">
        <v>-7.4819802286952211</v>
      </c>
      <c r="H51" s="131">
        <v>-7.8083718978051024</v>
      </c>
      <c r="I51" s="131">
        <v>-3.969250330029567</v>
      </c>
      <c r="J51" s="131">
        <v>-11.704213881543296</v>
      </c>
      <c r="K51" s="25"/>
      <c r="L51" s="25"/>
    </row>
    <row r="52" spans="1:12" ht="16.5">
      <c r="A52" s="87" t="s">
        <v>81</v>
      </c>
      <c r="B52" s="88">
        <v>452.69801067999992</v>
      </c>
      <c r="C52" s="88">
        <v>1937.6289431999999</v>
      </c>
      <c r="D52" s="88">
        <v>1894.7899600000001</v>
      </c>
      <c r="E52" s="88">
        <v>-42.838983199999802</v>
      </c>
      <c r="F52" s="88">
        <v>1442.0919493200001</v>
      </c>
      <c r="G52" s="88">
        <v>-2.2108971560494552</v>
      </c>
      <c r="H52" s="131">
        <v>335.41928708041456</v>
      </c>
      <c r="I52" s="131">
        <v>325.9984321289794</v>
      </c>
      <c r="J52" s="131">
        <v>318.55495612932481</v>
      </c>
      <c r="K52" s="25"/>
      <c r="L52" s="25"/>
    </row>
    <row r="53" spans="1:12" ht="16.5">
      <c r="A53" s="87" t="s">
        <v>76</v>
      </c>
      <c r="B53" s="88">
        <v>831.59699791181788</v>
      </c>
      <c r="C53" s="88">
        <v>976.41133693612346</v>
      </c>
      <c r="D53" s="88">
        <v>988.83529780000742</v>
      </c>
      <c r="E53" s="88">
        <v>12.423960863883963</v>
      </c>
      <c r="F53" s="88">
        <v>157.23829988818954</v>
      </c>
      <c r="G53" s="88">
        <v>1.2724105501344241</v>
      </c>
      <c r="H53" s="131">
        <v>24.584915385354051</v>
      </c>
      <c r="I53" s="131">
        <v>-8.6030005114609054</v>
      </c>
      <c r="J53" s="131">
        <v>18.907992727609994</v>
      </c>
      <c r="K53" s="25"/>
      <c r="L53" s="25"/>
    </row>
    <row r="54" spans="1:12" ht="16.5">
      <c r="A54" s="87" t="s">
        <v>82</v>
      </c>
      <c r="B54" s="88">
        <v>722.96973929000001</v>
      </c>
      <c r="C54" s="88">
        <v>668.48027027000001</v>
      </c>
      <c r="D54" s="88">
        <v>675.64154977999988</v>
      </c>
      <c r="E54" s="88">
        <v>7.1612795099998721</v>
      </c>
      <c r="F54" s="88">
        <v>-47.328189510000129</v>
      </c>
      <c r="G54" s="88">
        <v>1.071277617080213</v>
      </c>
      <c r="H54" s="131">
        <v>-30.078355368071215</v>
      </c>
      <c r="I54" s="131">
        <v>-14.162973785603228</v>
      </c>
      <c r="J54" s="131">
        <v>-6.5463582966113165</v>
      </c>
      <c r="K54" s="25"/>
      <c r="L54" s="25"/>
    </row>
    <row r="55" spans="1:12" ht="16.5">
      <c r="A55" s="78" t="s">
        <v>83</v>
      </c>
      <c r="B55" s="86">
        <v>184138.34308424671</v>
      </c>
      <c r="C55" s="86">
        <v>193874.65938987816</v>
      </c>
      <c r="D55" s="86">
        <v>196354.7471395605</v>
      </c>
      <c r="E55" s="86">
        <v>2480.0877496823377</v>
      </c>
      <c r="F55" s="86">
        <v>12216.404055313789</v>
      </c>
      <c r="G55" s="86">
        <v>1.279222234348282</v>
      </c>
      <c r="H55" s="130">
        <v>6.3304719664719187</v>
      </c>
      <c r="I55" s="130">
        <v>7.2347844500022092</v>
      </c>
      <c r="J55" s="130">
        <v>6.6343618882920907</v>
      </c>
      <c r="K55" s="25"/>
      <c r="L55" s="25"/>
    </row>
    <row r="56" spans="1:12" ht="16.5">
      <c r="A56" s="78" t="s">
        <v>84</v>
      </c>
      <c r="B56" s="86">
        <v>135777.12730593953</v>
      </c>
      <c r="C56" s="86">
        <v>145094.13319152911</v>
      </c>
      <c r="D56" s="86">
        <v>147172.49849733192</v>
      </c>
      <c r="E56" s="86">
        <v>2078.365305802814</v>
      </c>
      <c r="F56" s="86">
        <v>11395.371191392391</v>
      </c>
      <c r="G56" s="86">
        <v>1.4324254606899274</v>
      </c>
      <c r="H56" s="130">
        <v>8.4642798597498512</v>
      </c>
      <c r="I56" s="130">
        <v>9.3106015894329772</v>
      </c>
      <c r="J56" s="130">
        <v>8.3927031139168236</v>
      </c>
      <c r="K56" s="25"/>
      <c r="L56" s="25"/>
    </row>
    <row r="57" spans="1:12" ht="15">
      <c r="A57" s="90" t="s">
        <v>85</v>
      </c>
      <c r="B57" s="88">
        <v>75270.342381097755</v>
      </c>
      <c r="C57" s="88">
        <v>79843.270972144208</v>
      </c>
      <c r="D57" s="88">
        <v>81669.591871474637</v>
      </c>
      <c r="E57" s="88">
        <v>1826.3208993304288</v>
      </c>
      <c r="F57" s="88">
        <v>6399.249490376882</v>
      </c>
      <c r="G57" s="88">
        <v>2.2873823643417666</v>
      </c>
      <c r="H57" s="131">
        <v>14.459172490676337</v>
      </c>
      <c r="I57" s="131">
        <v>11.402927342283704</v>
      </c>
      <c r="J57" s="131">
        <v>8.5016877669788329</v>
      </c>
      <c r="K57" s="25"/>
      <c r="L57" s="25"/>
    </row>
    <row r="58" spans="1:12" ht="15">
      <c r="A58" s="90" t="s">
        <v>82</v>
      </c>
      <c r="B58" s="88">
        <v>60506.78492484177</v>
      </c>
      <c r="C58" s="88">
        <v>65250.862219384901</v>
      </c>
      <c r="D58" s="88">
        <v>65502.906625857271</v>
      </c>
      <c r="E58" s="88">
        <v>252.04440647237061</v>
      </c>
      <c r="F58" s="88">
        <v>4996.1217010155015</v>
      </c>
      <c r="G58" s="88">
        <v>0.38626984824345811</v>
      </c>
      <c r="H58" s="131">
        <v>1.5505758364122499</v>
      </c>
      <c r="I58" s="131">
        <v>6.8548800227120665</v>
      </c>
      <c r="J58" s="131">
        <v>8.2571263821427721</v>
      </c>
      <c r="K58" s="25"/>
      <c r="L58" s="25"/>
    </row>
    <row r="59" spans="1:12" ht="16.5">
      <c r="A59" s="78" t="s">
        <v>86</v>
      </c>
      <c r="B59" s="86">
        <v>7701.1207729500011</v>
      </c>
      <c r="C59" s="86">
        <v>8784.361353889999</v>
      </c>
      <c r="D59" s="86">
        <v>9058.0646754699992</v>
      </c>
      <c r="E59" s="86">
        <v>273.70332158000019</v>
      </c>
      <c r="F59" s="86">
        <v>1356.9439025199981</v>
      </c>
      <c r="G59" s="86">
        <v>3.1158021688030288</v>
      </c>
      <c r="H59" s="130">
        <v>0.67950876447480368</v>
      </c>
      <c r="I59" s="130">
        <v>15.236039888462116</v>
      </c>
      <c r="J59" s="130">
        <v>17.620083394695357</v>
      </c>
      <c r="K59" s="25"/>
      <c r="L59" s="25"/>
    </row>
    <row r="60" spans="1:12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5"/>
      <c r="L60" s="25"/>
    </row>
    <row r="61" spans="1:12" ht="16.5">
      <c r="A61" s="78" t="s">
        <v>88</v>
      </c>
      <c r="B61" s="86">
        <v>22765.871577901948</v>
      </c>
      <c r="C61" s="86">
        <v>19299.089884934652</v>
      </c>
      <c r="D61" s="86">
        <v>19747.232372030132</v>
      </c>
      <c r="E61" s="86">
        <v>448.14248709547974</v>
      </c>
      <c r="F61" s="86">
        <v>-3018.6392058718156</v>
      </c>
      <c r="G61" s="86">
        <v>2.3220912994726746</v>
      </c>
      <c r="H61" s="132">
        <v>-15.572974961378179</v>
      </c>
      <c r="I61" s="132">
        <v>-15.605403449960491</v>
      </c>
      <c r="J61" s="132">
        <v>-13.259493253058253</v>
      </c>
      <c r="K61" s="25"/>
      <c r="L61" s="25"/>
    </row>
    <row r="62" spans="1:12" ht="16.5">
      <c r="A62" s="78" t="s">
        <v>89</v>
      </c>
      <c r="B62" s="86">
        <v>2521.6138167900003</v>
      </c>
      <c r="C62" s="86">
        <v>3449.9925963199998</v>
      </c>
      <c r="D62" s="86">
        <v>3464.9068277400002</v>
      </c>
      <c r="E62" s="86">
        <v>14.914231420000306</v>
      </c>
      <c r="F62" s="86">
        <v>943.29301094999983</v>
      </c>
      <c r="G62" s="86">
        <v>0.43229749060647293</v>
      </c>
      <c r="H62" s="130">
        <v>40.820621404490737</v>
      </c>
      <c r="I62" s="130">
        <v>30.351607114685891</v>
      </c>
      <c r="J62" s="130">
        <v>37.408305929684616</v>
      </c>
      <c r="K62" s="25"/>
      <c r="L62" s="25"/>
    </row>
    <row r="63" spans="1:12" ht="16.5">
      <c r="A63" s="78" t="s">
        <v>90</v>
      </c>
      <c r="B63" s="86">
        <v>-2E-8</v>
      </c>
      <c r="C63" s="86">
        <v>545.90914402999999</v>
      </c>
      <c r="D63" s="86">
        <v>598.92611409000006</v>
      </c>
      <c r="E63" s="86">
        <v>53.016970060000062</v>
      </c>
      <c r="F63" s="86">
        <v>598.92611411000007</v>
      </c>
      <c r="G63" s="86">
        <v>9.7116838286714255</v>
      </c>
      <c r="H63" s="130">
        <v>0</v>
      </c>
      <c r="I63" s="130">
        <v>0</v>
      </c>
      <c r="J63" s="130">
        <v>0</v>
      </c>
      <c r="K63" s="25"/>
      <c r="L63" s="25"/>
    </row>
    <row r="64" spans="1:12" ht="16.5">
      <c r="A64" s="78" t="s">
        <v>76</v>
      </c>
      <c r="B64" s="86">
        <v>196</v>
      </c>
      <c r="C64" s="86">
        <v>199.96899999999999</v>
      </c>
      <c r="D64" s="86">
        <v>195.29</v>
      </c>
      <c r="E64" s="86">
        <v>-4.679000000000002</v>
      </c>
      <c r="F64" s="86">
        <v>-0.71000000000000796</v>
      </c>
      <c r="G64" s="86">
        <v>-2.3398626787151926</v>
      </c>
      <c r="H64" s="130">
        <v>3.0198979591836661</v>
      </c>
      <c r="I64" s="130">
        <v>2.0249999999999915</v>
      </c>
      <c r="J64" s="130">
        <v>-0.36224489795918657</v>
      </c>
      <c r="K64" s="25"/>
      <c r="L64" s="25"/>
    </row>
    <row r="65" spans="1:12" ht="16.5">
      <c r="A65" s="78" t="s">
        <v>91</v>
      </c>
      <c r="B65" s="86">
        <v>224.87270272000001</v>
      </c>
      <c r="C65" s="86">
        <v>182.38266972</v>
      </c>
      <c r="D65" s="86">
        <v>140.81348973000001</v>
      </c>
      <c r="E65" s="86">
        <v>-41.569179989999981</v>
      </c>
      <c r="F65" s="86">
        <v>-84.059212989999992</v>
      </c>
      <c r="G65" s="86">
        <v>-22.792286160641467</v>
      </c>
      <c r="H65" s="130">
        <v>-56.211343940424051</v>
      </c>
      <c r="I65" s="130">
        <v>-9.0696852187465566</v>
      </c>
      <c r="J65" s="130">
        <v>-37.380798991270282</v>
      </c>
      <c r="K65" s="25"/>
      <c r="L65" s="25"/>
    </row>
    <row r="66" spans="1:12" ht="16.5">
      <c r="A66" s="78" t="s">
        <v>92</v>
      </c>
      <c r="B66" s="86">
        <v>26078.00782323</v>
      </c>
      <c r="C66" s="86">
        <v>27059.915547044657</v>
      </c>
      <c r="D66" s="86">
        <v>27844.369098119994</v>
      </c>
      <c r="E66" s="86">
        <v>784.4535510753376</v>
      </c>
      <c r="F66" s="86">
        <v>1766.3612748899941</v>
      </c>
      <c r="G66" s="86">
        <v>2.8989504779182766</v>
      </c>
      <c r="H66" s="130">
        <v>8.4672057929523419</v>
      </c>
      <c r="I66" s="130">
        <v>5.7282544204083194</v>
      </c>
      <c r="J66" s="130">
        <v>6.7733750479073791</v>
      </c>
      <c r="K66" s="25"/>
      <c r="L66" s="25"/>
    </row>
    <row r="67" spans="1:12" ht="17.25" thickBot="1">
      <c r="A67" s="91" t="s">
        <v>74</v>
      </c>
      <c r="B67" s="92">
        <v>-11126.270915264769</v>
      </c>
      <c r="C67" s="92">
        <v>-10741.093997590309</v>
      </c>
      <c r="D67" s="92">
        <v>-11867.353934951534</v>
      </c>
      <c r="E67" s="92">
        <v>-1126.2599373612247</v>
      </c>
      <c r="F67" s="92">
        <v>-741.0830196867646</v>
      </c>
      <c r="G67" s="92">
        <v>10.485523519428213</v>
      </c>
      <c r="H67" s="86">
        <v>-2.5701866955669175</v>
      </c>
      <c r="I67" s="86">
        <v>-2.9605261546447394</v>
      </c>
      <c r="J67" s="86">
        <v>6.6606594907735968</v>
      </c>
      <c r="K67" s="25"/>
      <c r="L67" s="25"/>
    </row>
    <row r="68" spans="1:12" ht="17.25" hidden="1" customHeight="1">
      <c r="A68" s="93"/>
      <c r="B68" s="134"/>
      <c r="C68" s="94"/>
      <c r="D68" s="135"/>
      <c r="E68" s="135"/>
      <c r="F68" s="135"/>
      <c r="G68" s="135"/>
      <c r="H68" s="136"/>
      <c r="I68" s="136"/>
      <c r="J68" s="136"/>
      <c r="K68" s="25"/>
      <c r="L68" s="25"/>
    </row>
    <row r="69" spans="1:12" ht="13.5" hidden="1" thickBot="1">
      <c r="A69" s="95"/>
      <c r="B69" s="96"/>
      <c r="C69" s="96"/>
      <c r="D69" s="96"/>
      <c r="E69" s="96"/>
      <c r="F69" s="96"/>
      <c r="G69" s="96"/>
      <c r="H69" s="104">
        <v>1.9999995669212201</v>
      </c>
      <c r="I69" s="104">
        <v>2.9999995669212201</v>
      </c>
      <c r="J69" s="104">
        <v>3.9999995669212201</v>
      </c>
      <c r="K69" s="25"/>
      <c r="L69" s="25"/>
    </row>
    <row r="70" spans="1:12">
      <c r="A70" s="95"/>
      <c r="B70" s="96"/>
      <c r="C70" s="96"/>
      <c r="D70" s="96"/>
      <c r="E70" s="96"/>
      <c r="F70" s="96"/>
      <c r="G70" s="96"/>
      <c r="H70" s="123"/>
      <c r="I70" s="123"/>
      <c r="J70" s="123"/>
      <c r="K70" s="25"/>
      <c r="L70" s="25"/>
    </row>
    <row r="71" spans="1:12" ht="13.5" thickBot="1">
      <c r="A71" s="95"/>
      <c r="B71" s="96"/>
      <c r="C71" s="96"/>
      <c r="D71" s="96"/>
      <c r="E71" s="96"/>
      <c r="F71" s="96"/>
      <c r="G71" s="96"/>
      <c r="H71" s="120"/>
      <c r="I71" s="120"/>
      <c r="J71" s="120"/>
      <c r="K71" s="25"/>
      <c r="L71" s="25"/>
    </row>
    <row r="72" spans="1:12" ht="12.75" customHeight="1">
      <c r="A72" s="181" t="s">
        <v>118</v>
      </c>
      <c r="B72" s="182"/>
      <c r="C72" s="182"/>
      <c r="D72" s="182"/>
      <c r="E72" s="182"/>
      <c r="F72" s="182"/>
      <c r="G72" s="182"/>
      <c r="H72" s="106"/>
      <c r="I72" s="122"/>
      <c r="J72" s="122"/>
      <c r="K72" s="25"/>
      <c r="L72" s="25"/>
    </row>
    <row r="73" spans="1:12" ht="19.5" customHeight="1">
      <c r="A73" s="183"/>
      <c r="B73" s="184"/>
      <c r="C73" s="184"/>
      <c r="D73" s="185"/>
      <c r="E73" s="184"/>
      <c r="F73" s="184"/>
      <c r="G73" s="184"/>
      <c r="H73" s="105"/>
      <c r="I73" s="124"/>
      <c r="J73" s="124"/>
      <c r="K73" s="25"/>
      <c r="L73" s="25"/>
    </row>
    <row r="74" spans="1:12" ht="19.5" customHeight="1">
      <c r="A74" s="26"/>
      <c r="B74" s="186" t="str">
        <f>B4</f>
        <v xml:space="preserve">           N$ Million</v>
      </c>
      <c r="C74" s="175"/>
      <c r="D74" s="103"/>
      <c r="E74" s="175" t="s">
        <v>1</v>
      </c>
      <c r="F74" s="190"/>
      <c r="G74" s="27" t="s">
        <v>2</v>
      </c>
      <c r="H74" s="187" t="s">
        <v>112</v>
      </c>
      <c r="I74" s="188"/>
      <c r="J74" s="189"/>
      <c r="K74" s="25"/>
      <c r="L74" s="25"/>
    </row>
    <row r="75" spans="1:12" ht="17.25" thickBot="1">
      <c r="A75" s="5"/>
      <c r="B75" s="97">
        <f>B5</f>
        <v>45138</v>
      </c>
      <c r="C75" s="6">
        <f>C5</f>
        <v>45473</v>
      </c>
      <c r="D75" s="6">
        <f>D5</f>
        <v>45504</v>
      </c>
      <c r="E75" s="6" t="s">
        <v>3</v>
      </c>
      <c r="F75" s="75" t="s">
        <v>4</v>
      </c>
      <c r="G75" s="6" t="s">
        <v>3</v>
      </c>
      <c r="H75" s="6">
        <v>45443</v>
      </c>
      <c r="I75" s="6">
        <v>45473</v>
      </c>
      <c r="J75" s="6">
        <v>45504</v>
      </c>
      <c r="K75" s="25"/>
      <c r="L75" s="25"/>
    </row>
    <row r="76" spans="1:12" ht="17.25" thickTop="1">
      <c r="A76" s="78" t="s">
        <v>56</v>
      </c>
      <c r="B76" s="86">
        <v>216041.08922274559</v>
      </c>
      <c r="C76" s="86">
        <v>220127.26970159466</v>
      </c>
      <c r="D76" s="86">
        <v>223011.97380272223</v>
      </c>
      <c r="E76" s="86">
        <v>2884.7041011275724</v>
      </c>
      <c r="F76" s="86">
        <v>6970.8845799766423</v>
      </c>
      <c r="G76" s="86">
        <v>1.3104710311621517</v>
      </c>
      <c r="H76" s="85">
        <v>3.8252738369354944</v>
      </c>
      <c r="I76" s="85">
        <v>4.3132827661136446</v>
      </c>
      <c r="J76" s="85">
        <v>3.2266475812799769</v>
      </c>
      <c r="K76" s="25"/>
      <c r="L76" s="25"/>
    </row>
    <row r="77" spans="1:12" ht="16.5">
      <c r="A77" s="78" t="s">
        <v>5</v>
      </c>
      <c r="B77" s="86">
        <v>73476.026158596767</v>
      </c>
      <c r="C77" s="86">
        <v>73086.253038910872</v>
      </c>
      <c r="D77" s="86">
        <v>77143.896171534187</v>
      </c>
      <c r="E77" s="86">
        <v>4057.6431326233142</v>
      </c>
      <c r="F77" s="86">
        <v>3667.8700129374192</v>
      </c>
      <c r="G77" s="86">
        <v>5.5518554637943112</v>
      </c>
      <c r="H77" s="85">
        <v>6.4301570598125863</v>
      </c>
      <c r="I77" s="85">
        <v>9.3510590147563732</v>
      </c>
      <c r="J77" s="85">
        <v>4.991927577874705</v>
      </c>
      <c r="K77" s="25"/>
      <c r="L77" s="25"/>
    </row>
    <row r="78" spans="1:12" ht="16.5">
      <c r="A78" s="78" t="s">
        <v>6</v>
      </c>
      <c r="B78" s="86">
        <v>142565.06306414882</v>
      </c>
      <c r="C78" s="86">
        <v>147041.0166626838</v>
      </c>
      <c r="D78" s="86">
        <v>145868.07763118803</v>
      </c>
      <c r="E78" s="86">
        <v>-1172.9390314957709</v>
      </c>
      <c r="F78" s="86">
        <v>3303.0145670392085</v>
      </c>
      <c r="G78" s="86">
        <v>-0.79769513168324124</v>
      </c>
      <c r="H78" s="85">
        <v>2.5536409562809723</v>
      </c>
      <c r="I78" s="85">
        <v>1.9781046211965929</v>
      </c>
      <c r="J78" s="85">
        <v>2.3168471265312576</v>
      </c>
      <c r="K78" s="25"/>
      <c r="L78" s="25"/>
    </row>
    <row r="79" spans="1:12" ht="16.5">
      <c r="A79" s="33" t="s">
        <v>93</v>
      </c>
      <c r="B79" s="88">
        <v>27200.070630579994</v>
      </c>
      <c r="C79" s="88">
        <v>26440.850107670005</v>
      </c>
      <c r="D79" s="88">
        <v>24901.991825620004</v>
      </c>
      <c r="E79" s="88">
        <v>-1538.8582820500014</v>
      </c>
      <c r="F79" s="88">
        <v>-2298.0788049599905</v>
      </c>
      <c r="G79" s="88">
        <v>-5.8200030474950779</v>
      </c>
      <c r="H79" s="127">
        <v>-10.134789496306411</v>
      </c>
      <c r="I79" s="127">
        <v>-7.317810850946799</v>
      </c>
      <c r="J79" s="127">
        <v>-8.4487971967850228</v>
      </c>
      <c r="K79" s="25"/>
      <c r="L79" s="25"/>
    </row>
    <row r="80" spans="1:12" ht="16.5">
      <c r="A80" s="78" t="s">
        <v>94</v>
      </c>
      <c r="B80" s="86">
        <v>115364.99243356884</v>
      </c>
      <c r="C80" s="86">
        <v>120600.16655501378</v>
      </c>
      <c r="D80" s="86">
        <v>120966.08580556801</v>
      </c>
      <c r="E80" s="86">
        <v>365.91925055423053</v>
      </c>
      <c r="F80" s="86">
        <v>5601.0933719991735</v>
      </c>
      <c r="G80" s="86">
        <v>0.3034152116094333</v>
      </c>
      <c r="H80" s="85">
        <v>5.871528921176278</v>
      </c>
      <c r="I80" s="85">
        <v>4.2710145158063995</v>
      </c>
      <c r="J80" s="85">
        <v>4.8551066089000017</v>
      </c>
      <c r="K80" s="25"/>
      <c r="L80" s="25"/>
    </row>
    <row r="81" spans="1:12" ht="16.5">
      <c r="A81" s="44" t="s">
        <v>9</v>
      </c>
      <c r="B81" s="88">
        <v>1572.7824856400005</v>
      </c>
      <c r="C81" s="88">
        <v>3238.3662499777415</v>
      </c>
      <c r="D81" s="88">
        <v>3678.1475919777417</v>
      </c>
      <c r="E81" s="88">
        <v>439.78134200000022</v>
      </c>
      <c r="F81" s="88">
        <v>2105.3651063377411</v>
      </c>
      <c r="G81" s="88">
        <v>13.580346015618929</v>
      </c>
      <c r="H81" s="127">
        <v>66.059320284891697</v>
      </c>
      <c r="I81" s="127">
        <v>119.24205981890026</v>
      </c>
      <c r="J81" s="127">
        <v>133.86244605089311</v>
      </c>
      <c r="K81" s="25"/>
      <c r="L81" s="25"/>
    </row>
    <row r="82" spans="1:12" ht="16.5">
      <c r="A82" s="44" t="s">
        <v>100</v>
      </c>
      <c r="B82" s="88">
        <v>269.50374019999992</v>
      </c>
      <c r="C82" s="88">
        <v>167.63927478999997</v>
      </c>
      <c r="D82" s="88">
        <v>169.60849305000008</v>
      </c>
      <c r="E82" s="88">
        <v>1.9692182600001047</v>
      </c>
      <c r="F82" s="88">
        <v>-99.895247149999847</v>
      </c>
      <c r="G82" s="88">
        <v>1.1746759597158274</v>
      </c>
      <c r="H82" s="127">
        <v>-40.672677193085903</v>
      </c>
      <c r="I82" s="127">
        <v>-37.146654708724249</v>
      </c>
      <c r="J82" s="127">
        <v>-37.06636764145356</v>
      </c>
      <c r="K82" s="25"/>
      <c r="L82" s="25"/>
    </row>
    <row r="83" spans="1:12" ht="16.5">
      <c r="A83" s="44" t="s">
        <v>10</v>
      </c>
      <c r="B83" s="88">
        <v>858.82417449000013</v>
      </c>
      <c r="C83" s="88">
        <v>2554.3274597357604</v>
      </c>
      <c r="D83" s="88">
        <v>2379.8749642719072</v>
      </c>
      <c r="E83" s="88">
        <v>-174.45249546385321</v>
      </c>
      <c r="F83" s="88">
        <v>1521.050789781907</v>
      </c>
      <c r="G83" s="88">
        <v>-6.8296840641528433</v>
      </c>
      <c r="H83" s="127">
        <v>427.94196719492084</v>
      </c>
      <c r="I83" s="127">
        <v>119.87494296074942</v>
      </c>
      <c r="J83" s="127">
        <v>177.1085205752575</v>
      </c>
      <c r="K83" s="25"/>
      <c r="L83" s="25"/>
    </row>
    <row r="84" spans="1:12" ht="16.5">
      <c r="A84" s="44" t="s">
        <v>95</v>
      </c>
      <c r="B84" s="88">
        <v>46359.093338633727</v>
      </c>
      <c r="C84" s="88">
        <v>46823.588369050281</v>
      </c>
      <c r="D84" s="88">
        <v>46822.370938258267</v>
      </c>
      <c r="E84" s="88">
        <v>-1.2174307920140564</v>
      </c>
      <c r="F84" s="88">
        <v>463.27759962454002</v>
      </c>
      <c r="G84" s="88">
        <v>-2.600037362412877E-3</v>
      </c>
      <c r="H84" s="127">
        <v>6.1283120568635496</v>
      </c>
      <c r="I84" s="127">
        <v>0.35509187860670011</v>
      </c>
      <c r="J84" s="127">
        <v>0.99932411585466241</v>
      </c>
      <c r="K84" s="25"/>
      <c r="L84" s="25"/>
    </row>
    <row r="85" spans="1:12" ht="16.5">
      <c r="A85" s="44" t="s">
        <v>13</v>
      </c>
      <c r="B85" s="88">
        <v>66304.788694605115</v>
      </c>
      <c r="C85" s="88">
        <v>67816.245201459998</v>
      </c>
      <c r="D85" s="88">
        <v>67916.083818010098</v>
      </c>
      <c r="E85" s="88">
        <v>99.838616550099687</v>
      </c>
      <c r="F85" s="88">
        <v>1611.2951234049833</v>
      </c>
      <c r="G85" s="88">
        <v>0.14721932223393708</v>
      </c>
      <c r="H85" s="127">
        <v>1.8771915994050516</v>
      </c>
      <c r="I85" s="127">
        <v>2.6012776492276828</v>
      </c>
      <c r="J85" s="127">
        <v>2.4301338638246648</v>
      </c>
      <c r="K85" s="25"/>
      <c r="L85" s="25"/>
    </row>
    <row r="86" spans="1:12" ht="15">
      <c r="A86" s="98"/>
      <c r="B86" s="99"/>
      <c r="C86" s="99"/>
      <c r="D86" s="99"/>
      <c r="E86" s="99"/>
      <c r="F86" s="99"/>
      <c r="G86" s="99"/>
      <c r="H86" s="126"/>
      <c r="I86" s="126"/>
      <c r="J86" s="126"/>
      <c r="K86" s="25"/>
      <c r="L86" s="25"/>
    </row>
    <row r="87" spans="1:12" ht="16.5">
      <c r="A87" s="78" t="s">
        <v>66</v>
      </c>
      <c r="B87" s="86">
        <v>216040.9837824374</v>
      </c>
      <c r="C87" s="86">
        <v>220127.5878439275</v>
      </c>
      <c r="D87" s="86">
        <v>223012.4831724134</v>
      </c>
      <c r="E87" s="86">
        <v>2884.8953284859017</v>
      </c>
      <c r="F87" s="86">
        <v>6971.4993899760011</v>
      </c>
      <c r="G87" s="86">
        <v>1.3105560083324548</v>
      </c>
      <c r="H87" s="85">
        <v>3.825579247341949</v>
      </c>
      <c r="I87" s="85">
        <v>4.3134811695666855</v>
      </c>
      <c r="J87" s="85">
        <v>3.2269337363306079</v>
      </c>
      <c r="K87" s="25"/>
      <c r="L87" s="25"/>
    </row>
    <row r="88" spans="1:12" ht="16.5">
      <c r="A88" s="78" t="s">
        <v>96</v>
      </c>
      <c r="B88" s="86">
        <v>139243.86206525451</v>
      </c>
      <c r="C88" s="86">
        <v>148646.35382672536</v>
      </c>
      <c r="D88" s="86">
        <v>150586.47737565031</v>
      </c>
      <c r="E88" s="86">
        <v>1940.123548924952</v>
      </c>
      <c r="F88" s="86">
        <v>11342.615310395806</v>
      </c>
      <c r="G88" s="86">
        <v>1.3051941732701522</v>
      </c>
      <c r="H88" s="85">
        <v>8.362116585747728</v>
      </c>
      <c r="I88" s="85">
        <v>9.2259598399767384</v>
      </c>
      <c r="J88" s="85">
        <v>8.1458637689036948</v>
      </c>
      <c r="K88" s="25"/>
      <c r="L88" s="25"/>
    </row>
    <row r="89" spans="1:12" ht="16.5">
      <c r="A89" s="33" t="s">
        <v>97</v>
      </c>
      <c r="B89" s="88">
        <v>3466.7347379249609</v>
      </c>
      <c r="C89" s="88">
        <v>3552.2206138062375</v>
      </c>
      <c r="D89" s="88">
        <v>3413.9788569284005</v>
      </c>
      <c r="E89" s="88">
        <v>-138.24175687783691</v>
      </c>
      <c r="F89" s="88">
        <v>-52.755880996560336</v>
      </c>
      <c r="G89" s="88">
        <v>-3.8916996410791427</v>
      </c>
      <c r="H89" s="127">
        <v>4.2074044133849355</v>
      </c>
      <c r="I89" s="127">
        <v>5.8768449066246404</v>
      </c>
      <c r="J89" s="127">
        <v>-1.5217743780459472</v>
      </c>
      <c r="K89" s="25"/>
      <c r="L89" s="25"/>
    </row>
    <row r="90" spans="1:12" ht="16.5">
      <c r="A90" s="33" t="s">
        <v>98</v>
      </c>
      <c r="B90" s="88">
        <v>75270.342402487775</v>
      </c>
      <c r="C90" s="88">
        <v>79843.270993534214</v>
      </c>
      <c r="D90" s="88">
        <v>81669.591892864642</v>
      </c>
      <c r="E90" s="88">
        <v>1826.3208993304288</v>
      </c>
      <c r="F90" s="88">
        <v>6399.2494903768675</v>
      </c>
      <c r="G90" s="88">
        <v>2.2873823637289661</v>
      </c>
      <c r="H90" s="127">
        <v>14.459172486369624</v>
      </c>
      <c r="I90" s="127">
        <v>11.402948250593255</v>
      </c>
      <c r="J90" s="127">
        <v>8.5016877645628597</v>
      </c>
      <c r="K90" s="25"/>
      <c r="L90" s="25"/>
    </row>
    <row r="91" spans="1:12" ht="16.5">
      <c r="A91" s="33" t="s">
        <v>99</v>
      </c>
      <c r="B91" s="88">
        <v>60506.784924841777</v>
      </c>
      <c r="C91" s="88">
        <v>65250.862219384908</v>
      </c>
      <c r="D91" s="88">
        <v>65502.906625857278</v>
      </c>
      <c r="E91" s="88">
        <v>252.04440647237061</v>
      </c>
      <c r="F91" s="88">
        <v>4996.1217010155015</v>
      </c>
      <c r="G91" s="88">
        <v>0.38626984824345811</v>
      </c>
      <c r="H91" s="127">
        <v>1.5505758364122642</v>
      </c>
      <c r="I91" s="127">
        <v>6.8548800227120807</v>
      </c>
      <c r="J91" s="127">
        <v>8.2571263821427721</v>
      </c>
      <c r="K91" s="25"/>
      <c r="L91" s="25"/>
    </row>
    <row r="92" spans="1:12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5"/>
      <c r="L92" s="25"/>
    </row>
    <row r="93" spans="1:12" ht="17.25" thickBot="1">
      <c r="A93" s="80" t="s">
        <v>14</v>
      </c>
      <c r="B93" s="92">
        <v>76797.12171718289</v>
      </c>
      <c r="C93" s="92">
        <v>71481.23401720215</v>
      </c>
      <c r="D93" s="92">
        <v>72426.005796763086</v>
      </c>
      <c r="E93" s="92">
        <v>944.7717795609351</v>
      </c>
      <c r="F93" s="92">
        <v>-4371.1159204198048</v>
      </c>
      <c r="G93" s="92">
        <v>1.3217060289328231</v>
      </c>
      <c r="H93" s="125">
        <v>-4.2724483230539079</v>
      </c>
      <c r="I93" s="125">
        <v>-4.6082257771406887</v>
      </c>
      <c r="J93" s="125">
        <v>-5.6917705021772917</v>
      </c>
      <c r="K93" s="25"/>
      <c r="L93" s="25"/>
    </row>
    <row r="94" spans="1:12">
      <c r="A94" s="100"/>
      <c r="H94" s="1"/>
      <c r="I94" s="1"/>
      <c r="J94" s="1"/>
    </row>
    <row r="95" spans="1:12">
      <c r="A95" s="100"/>
      <c r="B95" s="25"/>
      <c r="C95" s="25"/>
      <c r="D95" s="25"/>
      <c r="H95" s="1"/>
      <c r="I95" s="1"/>
      <c r="J95" s="1"/>
    </row>
    <row r="96" spans="1:12">
      <c r="A96" s="100"/>
      <c r="H96" s="1"/>
      <c r="I96" s="1"/>
      <c r="J96" s="1"/>
    </row>
    <row r="97" spans="1:4">
      <c r="A97" s="100"/>
      <c r="C97" s="25"/>
      <c r="D97" s="25"/>
    </row>
    <row r="98" spans="1:4">
      <c r="A98" s="100"/>
      <c r="C98" s="25"/>
      <c r="D98" s="25"/>
    </row>
    <row r="99" spans="1:4">
      <c r="A99" s="100"/>
    </row>
    <row r="100" spans="1:4">
      <c r="A100" s="100"/>
    </row>
    <row r="101" spans="1:4">
      <c r="A101" s="100"/>
    </row>
    <row r="102" spans="1:4">
      <c r="A102" s="100"/>
    </row>
    <row r="103" spans="1:4">
      <c r="A103" s="100"/>
    </row>
    <row r="104" spans="1:4">
      <c r="A104" s="100"/>
    </row>
    <row r="105" spans="1:4">
      <c r="A105" s="100"/>
    </row>
    <row r="106" spans="1:4">
      <c r="A106" s="100"/>
    </row>
    <row r="107" spans="1:4">
      <c r="A107" s="100"/>
    </row>
    <row r="108" spans="1:4">
      <c r="A108" s="100"/>
    </row>
    <row r="109" spans="1:4">
      <c r="A109" s="100"/>
    </row>
    <row r="110" spans="1:4">
      <c r="A110" s="100"/>
    </row>
    <row r="111" spans="1:4">
      <c r="A111" s="100"/>
    </row>
    <row r="112" spans="1:4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2024-08-30T15:10:21Z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