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1384" documentId="8_{B309A551-56FC-482F-963E-A57100FB3912}" xr6:coauthVersionLast="47" xr6:coauthVersionMax="47" xr10:uidLastSave="{2B6F9AF7-1425-4441-87BD-121A9FF7E996}"/>
  <bookViews>
    <workbookView xWindow="-120" yWindow="-120" windowWidth="20730" windowHeight="11160" activeTab="2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<sst xmlns="http://schemas.openxmlformats.org/spreadsheetml/2006/main" count="173" uniqueCount="117">
  <si>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</si>
  <si>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</si>
  <si>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</si>
  <si>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</si>
  <si>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</si>
  <si>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</si>
  <si>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</si>
  <si>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</si>
  <si>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</si>
  <si>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</si>
  <si>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</si>
  <si>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</si>
  <si>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</si>
  <si>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</si>
  <si>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</si>
  <si>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</si>
  <si>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</si>
  <si>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</si>
  <si>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</si>
  <si>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</si>
  <si>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</si>
  <si>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</si>
  <si>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</si>
  <si>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</si>
  <si>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</si>
  <si>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</si>
  <si>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</si>
  <si>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</si>
  <si>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</si>
  <si>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</si>
  <si>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</si>
  <si>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</si>
  <si>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</si>
  <si>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</si>
  <si>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</si>
  <si>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</si>
  <si>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</si>
  <si>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</si>
  <si>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</si>
  <si>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</si>
  <si>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</si>
  <si>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</si>
  <si>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</si>
  <si>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</si>
  <si>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</si>
  <si>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</si>
  <si>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</si>
  <si>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</si>
  <si>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</si>
  <si>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</si>
  <si>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</si>
  <si>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</si>
  <si>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</si>
  <si>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</si>
  <si>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</si>
  <si>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</si>
  <si>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</si>
  <si>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</si>
  <si>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</si>
  <si>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</si>
  <si>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</si>
  <si>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</si>
  <si>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</si>
  <si>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</si>
  <si>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</si>
  <si>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</si>
  <si>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</si>
  <si>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</si>
  <si>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</si>
  <si>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</si>
  <si>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</si>
  <si>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</si>
  <si>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</si>
  <si>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</si>
  <si>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</si>
  <si>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</si>
  <si>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</si>
  <si>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</si>
  <si>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</si>
  <si>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</si>
  <si>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</si>
  <si>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</si>
  <si>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</si>
  <si>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</si>
  <si>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</si>
  <si>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</si>
  <si>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</si>
  <si>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</si>
  <si>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</si>
  <si>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</si>
  <si>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</si>
  <si>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</si>
  <si>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</si>
  <si>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</si>
  <si>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</si>
  <si>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</si>
  <si>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</si>
  <si>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</si>
  <si>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</si>
  <si>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</si>
  <si>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</si>
  <si>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</si>
  <si>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</si>
  <si>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</si>
  <si>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</si>
  <si>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</si>
  <si>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</si>
  <si>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</si>
  <si>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</si>
  <si>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</si>
  <si>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</si>
  <si>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</si>
  <si>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</si>
  <si>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</si>
  <si>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</si>
  <si>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</si>
  <si>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>Annual Percentage Chhange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</si>
</sst>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[$-409]mmm\-yy;@"/>
    <numFmt numFmtId="170" formatCode="0.0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[Black][&gt;0.05]#,##0.0;[Black][&lt;-0.05]\-#,##0.0;;"/>
    <numFmt numFmtId="178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33">
    <xf numFmtId="0" fontId="0" fillId="0" borderId="0"/>
    <xf numFmtId="165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1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5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9" applyNumberFormat="0" applyAlignment="0" applyProtection="0"/>
    <xf numFmtId="0" fontId="35" fillId="13" borderId="43" applyNumberFormat="0" applyAlignment="0" applyProtection="0"/>
    <xf numFmtId="0" fontId="54" fillId="59" borderId="50" applyNumberFormat="0" applyAlignment="0" applyProtection="0"/>
    <xf numFmtId="0" fontId="37" fillId="14" borderId="46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1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1"/>
    <xf numFmtId="0" fontId="61" fillId="62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6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2" applyNumberFormat="0" applyFill="0" applyAlignment="0" applyProtection="0"/>
    <xf numFmtId="0" fontId="28" fillId="0" borderId="40" applyNumberFormat="0" applyFill="0" applyAlignment="0" applyProtection="0"/>
    <xf numFmtId="0" fontId="45" fillId="0" borderId="53" applyNumberFormat="0" applyFill="0" applyAlignment="0" applyProtection="0"/>
    <xf numFmtId="0" fontId="29" fillId="0" borderId="41" applyNumberFormat="0" applyFill="0" applyAlignment="0" applyProtection="0"/>
    <xf numFmtId="0" fontId="46" fillId="0" borderId="54" applyNumberFormat="0" applyFill="0" applyAlignment="0" applyProtection="0"/>
    <xf numFmtId="0" fontId="30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9" applyNumberFormat="0" applyAlignment="0" applyProtection="0"/>
    <xf numFmtId="0" fontId="33" fillId="12" borderId="43" applyNumberFormat="0" applyAlignment="0" applyProtection="0"/>
    <xf numFmtId="0" fontId="53" fillId="0" borderId="55" applyNumberFormat="0" applyFill="0" applyAlignment="0" applyProtection="0"/>
    <xf numFmtId="0" fontId="36" fillId="0" borderId="45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51" fillId="58" borderId="57" applyNumberFormat="0" applyAlignment="0" applyProtection="0"/>
    <xf numFmtId="0" fontId="34" fillId="13" borderId="44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9" applyProtection="0"/>
    <xf numFmtId="0" fontId="78" fillId="0" borderId="58" applyNumberFormat="0" applyFill="0" applyAlignment="0" applyProtection="0"/>
    <xf numFmtId="0" fontId="40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6" applyNumberFormat="0" applyFont="0" applyAlignment="0" applyProtection="0"/>
    <xf numFmtId="0" fontId="16" fillId="0" borderId="0"/>
    <xf numFmtId="0" fontId="16" fillId="64" borderId="56" applyNumberFormat="0" applyFont="0" applyAlignment="0" applyProtection="0"/>
    <xf numFmtId="0" fontId="89" fillId="0" borderId="0"/>
    <xf numFmtId="0" fontId="2" fillId="64" borderId="56" applyNumberFormat="0" applyFont="0" applyAlignment="0" applyProtection="0"/>
    <xf numFmtId="0" fontId="89" fillId="0" borderId="0"/>
  </cellStyleXfs>
  <cellXfs count="186">
    <xf numFmtId="0" fontId="0" fillId="0" borderId="0" xfId="0"/>
    <xf numFmtId="0" fontId="2" fillId="0" borderId="0" xfId="2"/>
    <xf numFmtId="165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6" fontId="8" fillId="3" borderId="13" xfId="3" applyNumberFormat="1" applyFont="1" applyFill="1" applyBorder="1"/>
    <xf numFmtId="0" fontId="9" fillId="3" borderId="4" xfId="3" applyFont="1" applyFill="1" applyBorder="1"/>
    <xf numFmtId="166" fontId="10" fillId="4" borderId="13" xfId="3" applyNumberFormat="1" applyFont="1" applyFill="1" applyBorder="1" applyAlignment="1">
      <alignment horizontal="right"/>
    </xf>
    <xf numFmtId="166" fontId="10" fillId="4" borderId="0" xfId="3" applyNumberFormat="1" applyFont="1" applyFill="1" applyAlignment="1">
      <alignment horizontal="right"/>
    </xf>
    <xf numFmtId="166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6" fontId="12" fillId="4" borderId="13" xfId="3" applyNumberFormat="1" applyFont="1" applyFill="1" applyBorder="1" applyAlignment="1">
      <alignment horizontal="right"/>
    </xf>
    <xf numFmtId="166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6" fontId="10" fillId="4" borderId="17" xfId="3" applyNumberFormat="1" applyFont="1" applyFill="1" applyBorder="1" applyAlignment="1">
      <alignment horizontal="right"/>
    </xf>
    <xf numFmtId="166" fontId="10" fillId="4" borderId="18" xfId="3" applyNumberFormat="1" applyFont="1" applyFill="1" applyBorder="1" applyAlignment="1">
      <alignment horizontal="right"/>
    </xf>
    <xf numFmtId="166" fontId="16" fillId="0" borderId="0" xfId="3" applyNumberFormat="1" applyFont="1"/>
    <xf numFmtId="166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6" fontId="16" fillId="4" borderId="21" xfId="3" applyNumberFormat="1" applyFont="1" applyFill="1" applyBorder="1"/>
    <xf numFmtId="0" fontId="9" fillId="3" borderId="12" xfId="3" applyFont="1" applyFill="1" applyBorder="1"/>
    <xf numFmtId="167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7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8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6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7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7" fontId="12" fillId="3" borderId="14" xfId="4" applyNumberFormat="1" applyFont="1" applyFill="1" applyBorder="1" applyAlignment="1">
      <alignment horizontal="right"/>
    </xf>
    <xf numFmtId="167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67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67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67" fontId="10" fillId="5" borderId="18" xfId="4" applyNumberFormat="1" applyFont="1" applyFill="1" applyBorder="1" applyAlignment="1">
      <alignment horizontal="right"/>
    </xf>
    <xf numFmtId="164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69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67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0" fontId="6" fillId="7" borderId="28" xfId="5" applyNumberFormat="1" applyFont="1" applyFill="1" applyBorder="1" applyAlignment="1">
      <alignment horizontal="right"/>
    </xf>
    <xf numFmtId="166" fontId="24" fillId="7" borderId="28" xfId="5" applyNumberFormat="1" applyFont="1" applyFill="1" applyBorder="1" applyAlignment="1">
      <alignment horizontal="right"/>
    </xf>
    <xf numFmtId="166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6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5" xfId="3" applyFont="1" applyFill="1" applyBorder="1"/>
    <xf numFmtId="0" fontId="6" fillId="2" borderId="36" xfId="3" applyFont="1" applyFill="1" applyBorder="1"/>
    <xf numFmtId="17" fontId="5" fillId="2" borderId="37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6" fontId="13" fillId="3" borderId="12" xfId="3" applyNumberFormat="1" applyFont="1" applyFill="1" applyBorder="1" applyAlignment="1">
      <alignment horizontal="left" indent="1"/>
    </xf>
    <xf numFmtId="166" fontId="10" fillId="4" borderId="21" xfId="3" applyNumberFormat="1" applyFont="1" applyFill="1" applyBorder="1" applyAlignment="1">
      <alignment horizontal="right"/>
    </xf>
    <xf numFmtId="166" fontId="13" fillId="3" borderId="22" xfId="3" applyNumberFormat="1" applyFont="1" applyFill="1" applyBorder="1" applyAlignment="1">
      <alignment horizontal="left" indent="1"/>
    </xf>
    <xf numFmtId="166" fontId="13" fillId="3" borderId="0" xfId="3" applyNumberFormat="1" applyFont="1" applyFill="1" applyAlignment="1">
      <alignment horizontal="left" indent="1"/>
    </xf>
    <xf numFmtId="166" fontId="8" fillId="0" borderId="0" xfId="3" applyNumberFormat="1" applyFont="1" applyAlignment="1">
      <alignment horizontal="center"/>
    </xf>
    <xf numFmtId="0" fontId="8" fillId="0" borderId="0" xfId="3" applyFont="1"/>
    <xf numFmtId="166" fontId="13" fillId="3" borderId="4" xfId="3" applyNumberFormat="1" applyFont="1" applyFill="1" applyBorder="1" applyAlignment="1">
      <alignment horizontal="left" indent="1"/>
    </xf>
    <xf numFmtId="166" fontId="10" fillId="4" borderId="13" xfId="3" applyNumberFormat="1" applyFont="1" applyFill="1" applyBorder="1"/>
    <xf numFmtId="166" fontId="10" fillId="4" borderId="14" xfId="3" applyNumberFormat="1" applyFont="1" applyFill="1" applyBorder="1"/>
    <xf numFmtId="166" fontId="11" fillId="3" borderId="12" xfId="3" applyNumberFormat="1" applyFont="1" applyFill="1" applyBorder="1" applyAlignment="1">
      <alignment horizontal="left" indent="1"/>
    </xf>
    <xf numFmtId="166" fontId="12" fillId="4" borderId="14" xfId="3" applyNumberFormat="1" applyFont="1" applyFill="1" applyBorder="1"/>
    <xf numFmtId="166" fontId="9" fillId="3" borderId="12" xfId="3" applyNumberFormat="1" applyFont="1" applyFill="1" applyBorder="1" applyAlignment="1">
      <alignment horizontal="left" indent="2"/>
    </xf>
    <xf numFmtId="166" fontId="14" fillId="3" borderId="12" xfId="3" applyNumberFormat="1" applyFont="1" applyFill="1" applyBorder="1" applyAlignment="1">
      <alignment horizontal="left" indent="2"/>
    </xf>
    <xf numFmtId="166" fontId="13" fillId="3" borderId="17" xfId="3" applyNumberFormat="1" applyFont="1" applyFill="1" applyBorder="1" applyAlignment="1">
      <alignment horizontal="left" indent="1"/>
    </xf>
    <xf numFmtId="166" fontId="10" fillId="4" borderId="18" xfId="3" applyNumberFormat="1" applyFont="1" applyFill="1" applyBorder="1"/>
    <xf numFmtId="166" fontId="10" fillId="4" borderId="31" xfId="3" applyNumberFormat="1" applyFont="1" applyFill="1" applyBorder="1"/>
    <xf numFmtId="166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4" fillId="3" borderId="12" xfId="3" applyFont="1" applyFill="1" applyBorder="1"/>
    <xf numFmtId="166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6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3" xfId="898" applyBorder="1"/>
    <xf numFmtId="165" fontId="2" fillId="0" borderId="0" xfId="1" applyFont="1" applyBorder="1"/>
    <xf numFmtId="168" fontId="85" fillId="3" borderId="17" xfId="385" applyNumberFormat="1" applyFont="1" applyFill="1" applyBorder="1" applyAlignment="1">
      <alignment horizontal="center"/>
    </xf>
    <xf numFmtId="168" fontId="85" fillId="3" borderId="13" xfId="385" applyNumberFormat="1" applyFont="1" applyFill="1" applyBorder="1" applyAlignment="1">
      <alignment horizontal="center"/>
    </xf>
    <xf numFmtId="168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6" fontId="82" fillId="3" borderId="13" xfId="385" applyNumberFormat="1" applyFont="1" applyFill="1" applyBorder="1"/>
    <xf numFmtId="166" fontId="84" fillId="4" borderId="13" xfId="385" applyNumberFormat="1" applyFont="1" applyFill="1" applyBorder="1" applyAlignment="1">
      <alignment horizontal="center"/>
    </xf>
    <xf numFmtId="166" fontId="86" fillId="4" borderId="13" xfId="385" applyNumberFormat="1" applyFont="1" applyFill="1" applyBorder="1" applyAlignment="1">
      <alignment horizontal="center"/>
    </xf>
    <xf numFmtId="166" fontId="84" fillId="4" borderId="17" xfId="385" applyNumberFormat="1" applyFont="1" applyFill="1" applyBorder="1" applyAlignment="1">
      <alignment horizontal="center"/>
    </xf>
    <xf numFmtId="166" fontId="83" fillId="4" borderId="13" xfId="385" applyNumberFormat="1" applyFont="1" applyFill="1" applyBorder="1"/>
    <xf numFmtId="166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5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1" xfId="3" applyFont="1" applyFill="1" applyBorder="1" applyAlignment="1">
      <alignment horizontal="center" vertical="center"/>
    </xf>
    <xf numFmtId="166" fontId="10" fillId="4" borderId="17" xfId="3" applyNumberFormat="1" applyFont="1" applyFill="1" applyBorder="1"/>
    <xf numFmtId="166" fontId="6" fillId="4" borderId="13" xfId="3" applyNumberFormat="1" applyFont="1" applyFill="1" applyBorder="1"/>
    <xf numFmtId="166" fontId="12" fillId="4" borderId="13" xfId="3" applyNumberFormat="1" applyFont="1" applyFill="1" applyBorder="1"/>
    <xf numFmtId="166" fontId="10" fillId="3" borderId="17" xfId="385" applyNumberFormat="1" applyFont="1" applyFill="1" applyBorder="1" applyAlignment="1">
      <alignment horizontal="right"/>
    </xf>
    <xf numFmtId="0" fontId="5" fillId="2" borderId="60" xfId="3" applyFont="1" applyFill="1" applyBorder="1" applyAlignment="1">
      <alignment horizontal="center"/>
    </xf>
    <xf numFmtId="166" fontId="10" fillId="3" borderId="13" xfId="385" applyNumberFormat="1" applyFont="1" applyFill="1" applyBorder="1" applyAlignment="1">
      <alignment horizontal="right"/>
    </xf>
    <xf numFmtId="166" fontId="12" fillId="3" borderId="13" xfId="385" applyNumberFormat="1" applyFont="1" applyFill="1" applyBorder="1" applyAlignment="1">
      <alignment horizontal="right"/>
    </xf>
    <xf numFmtId="166" fontId="10" fillId="3" borderId="14" xfId="385" applyNumberFormat="1" applyFont="1" applyFill="1" applyBorder="1" applyAlignment="1">
      <alignment horizontal="right"/>
    </xf>
    <xf numFmtId="166" fontId="10" fillId="3" borderId="38" xfId="385" applyNumberFormat="1" applyFont="1" applyFill="1" applyBorder="1" applyAlignment="1">
      <alignment horizontal="right"/>
    </xf>
    <xf numFmtId="166" fontId="14" fillId="3" borderId="18" xfId="385" applyNumberFormat="1" applyFont="1" applyFill="1" applyBorder="1" applyAlignment="1">
      <alignment horizontal="center"/>
    </xf>
    <xf numFmtId="166" fontId="14" fillId="3" borderId="23" xfId="385" applyNumberFormat="1" applyFont="1" applyFill="1" applyBorder="1" applyAlignment="1">
      <alignment horizontal="center"/>
    </xf>
    <xf numFmtId="166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66" fontId="2" fillId="2" borderId="62" xfId="2" applyNumberFormat="1" applyFill="1" applyBorder="1"/>
    <xf numFmtId="170" fontId="6" fillId="65" borderId="28" xfId="5" applyNumberFormat="1" applyFont="1" applyFill="1" applyBorder="1" applyAlignment="1">
      <alignment horizontal="right"/>
    </xf>
    <xf numFmtId="17" fontId="7" fillId="2" borderId="39" xfId="3" applyNumberFormat="1" applyFont="1" applyFill="1" applyBorder="1" applyAlignment="1">
      <alignment horizontal="center"/>
    </xf>
    <xf numFmtId="166" fontId="87" fillId="3" borderId="14" xfId="385" applyNumberFormat="1" applyFont="1" applyFill="1" applyBorder="1" applyAlignment="1">
      <alignment horizontal="center"/>
    </xf>
    <xf numFmtId="166" fontId="88" fillId="3" borderId="14" xfId="385" applyNumberFormat="1" applyFont="1" applyFill="1" applyBorder="1" applyAlignment="1">
      <alignment horizontal="center"/>
    </xf>
    <xf numFmtId="166" fontId="87" fillId="3" borderId="18" xfId="385" applyNumberFormat="1" applyFont="1" applyFill="1" applyBorder="1" applyAlignment="1">
      <alignment horizontal="center"/>
    </xf>
    <xf numFmtId="0" fontId="81" fillId="2" borderId="64" xfId="385" applyFont="1" applyFill="1" applyBorder="1"/>
    <xf numFmtId="165" fontId="0" fillId="0" borderId="0" xfId="1" applyFont="1"/>
    <xf numFmtId="43" fontId="0" fillId="0" borderId="0" xfId="0" applyNumberFormat="1"/>
    <xf numFmtId="166" fontId="83" fillId="4" borderId="38" xfId="385" applyNumberFormat="1" applyFont="1" applyFill="1" applyBorder="1"/>
    <xf numFmtId="168" fontId="84" fillId="3" borderId="14" xfId="385" applyNumberFormat="1" applyFont="1" applyFill="1" applyBorder="1" applyAlignment="1">
      <alignment horizontal="center"/>
    </xf>
    <xf numFmtId="168" fontId="85" fillId="3" borderId="14" xfId="385" applyNumberFormat="1" applyFont="1" applyFill="1" applyBorder="1" applyAlignment="1">
      <alignment horizontal="center"/>
    </xf>
    <xf numFmtId="168" fontId="85" fillId="3" borderId="18" xfId="385" applyNumberFormat="1" applyFont="1" applyFill="1" applyBorder="1" applyAlignment="1">
      <alignment horizontal="center"/>
    </xf>
    <xf numFmtId="166" fontId="24" fillId="65" borderId="28" xfId="5" applyNumberFormat="1" applyFont="1" applyFill="1" applyBorder="1" applyAlignment="1">
      <alignment horizontal="right"/>
    </xf>
    <xf numFmtId="166" fontId="6" fillId="65" borderId="28" xfId="5" applyNumberFormat="1" applyFont="1" applyFill="1" applyBorder="1" applyAlignment="1">
      <alignment horizontal="right"/>
    </xf>
    <xf numFmtId="166" fontId="6" fillId="65" borderId="29" xfId="5" applyNumberFormat="1" applyFont="1" applyFill="1" applyBorder="1" applyAlignment="1">
      <alignment horizontal="right"/>
    </xf>
    <xf numFmtId="0" fontId="5" fillId="2" borderId="61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6" xfId="3" applyFont="1" applyFill="1" applyBorder="1" applyAlignment="1">
      <alignment horizontal="center" wrapText="1"/>
    </xf>
    <xf numFmtId="0" fontId="5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2" xfId="3" applyFont="1" applyFill="1" applyBorder="1" applyAlignment="1">
      <alignment horizontal="left" indent="20"/>
    </xf>
    <xf numFmtId="166" fontId="5" fillId="2" borderId="5" xfId="3" applyNumberFormat="1" applyFont="1" applyFill="1" applyBorder="1" applyAlignment="1">
      <alignment horizontal="center"/>
    </xf>
    <xf numFmtId="166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166" fontId="5" fillId="2" borderId="24" xfId="3" applyNumberFormat="1" applyFont="1" applyFill="1" applyBorder="1" applyAlignment="1">
      <alignment horizontal="center"/>
    </xf>
    <xf numFmtId="166" fontId="5" fillId="2" borderId="61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1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5" fillId="2" borderId="34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April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587506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43829-1602-4FD9-B2F8-F8FCD939C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464306" cy="2381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19050</xdr:rowOff>
    </xdr:from>
    <xdr:to>
      <xdr:col>9</xdr:col>
      <xdr:colOff>38100</xdr:colOff>
      <xdr:row>29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968D2-3771-49E3-B3BC-49D2CEB8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57550"/>
          <a:ext cx="5524500" cy="243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49"/>
  <sheetViews>
    <sheetView zoomScale="98" zoomScaleNormal="98" workbookViewId="0">
      <pane xSplit="1" ySplit="4" topLeftCell="B33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K34" sqref="K34"/>
    </sheetView>
  </sheetViews>
  <sheetFormatPr defaultColWidth="9.140625" defaultRowHeight="15"/>
  <cols>
    <col min="1" max="1" width="50.28515625" style="1" customWidth="1"/>
    <col min="2" max="2" width="13.28515625" customWidth="1"/>
    <col min="3" max="4" width="13.28515625" style="1" customWidth="1"/>
    <col min="5" max="7" width="12" style="1" customWidth="1"/>
    <col min="8" max="22" width="9.140625" style="1"/>
    <col min="23" max="23" width="9.140625" style="1" customWidth="1"/>
    <col min="24" max="16384" width="9.140625" style="1"/>
  </cols>
  <sheetData>
    <row r="1" spans="1:12" ht="19.5">
      <c r="A1" s="168" t="s">
        <v>115</v>
      </c>
      <c r="B1" s="168"/>
      <c r="C1" s="168"/>
      <c r="D1" s="168"/>
      <c r="E1" s="168"/>
      <c r="F1" s="168"/>
      <c r="G1" s="168"/>
      <c r="H1" s="113"/>
      <c r="I1" s="113"/>
      <c r="J1" s="113"/>
    </row>
    <row r="2" spans="1:12" ht="16.5">
      <c r="A2" s="160" t="s">
        <v>109</v>
      </c>
      <c r="B2" s="160"/>
      <c r="C2" s="160"/>
      <c r="D2" s="160"/>
      <c r="E2" s="160"/>
      <c r="F2" s="160"/>
      <c r="G2" s="160"/>
      <c r="H2" s="107"/>
      <c r="I2" s="107"/>
      <c r="J2" s="107"/>
    </row>
    <row r="3" spans="1:12" ht="15.75" customHeight="1">
      <c r="A3" s="3"/>
      <c r="B3" s="169" t="s">
        <v>106</v>
      </c>
      <c r="C3" s="170"/>
      <c r="D3" s="120"/>
      <c r="E3" s="171" t="s">
        <v>1</v>
      </c>
      <c r="F3" s="172"/>
      <c r="G3" s="4" t="s">
        <v>2</v>
      </c>
      <c r="H3" s="157" t="s">
        <v>114</v>
      </c>
      <c r="I3" s="158"/>
      <c r="J3" s="158"/>
    </row>
    <row r="4" spans="1:12" ht="17.25" thickBot="1">
      <c r="A4" s="5"/>
      <c r="B4" s="6">
        <v>45046</v>
      </c>
      <c r="C4" s="6">
        <v>45382</v>
      </c>
      <c r="D4" s="6">
        <v>45412</v>
      </c>
      <c r="E4" s="7" t="s">
        <v>3</v>
      </c>
      <c r="F4" s="7" t="s">
        <v>4</v>
      </c>
      <c r="G4" s="7" t="s">
        <v>3</v>
      </c>
      <c r="H4" s="114">
        <v>45351</v>
      </c>
      <c r="I4" s="114">
        <v>45382</v>
      </c>
      <c r="J4" s="114">
        <v>45412</v>
      </c>
    </row>
    <row r="5" spans="1:12" ht="13.5" thickTop="1">
      <c r="A5" s="8"/>
      <c r="B5" s="9"/>
      <c r="C5" s="9"/>
      <c r="D5" s="9"/>
      <c r="E5" s="9"/>
      <c r="F5" s="9"/>
      <c r="G5" s="9"/>
      <c r="H5" s="115"/>
      <c r="I5" s="115"/>
      <c r="J5" s="115"/>
    </row>
    <row r="6" spans="1:12" ht="16.5">
      <c r="A6" s="10" t="s">
        <v>5</v>
      </c>
      <c r="B6" s="11">
        <v>72970.788874552876</v>
      </c>
      <c r="C6" s="11">
        <v>73737.703700826911</v>
      </c>
      <c r="D6" s="11">
        <v>76951.654133018572</v>
      </c>
      <c r="E6" s="11">
        <v>3213.9504321916611</v>
      </c>
      <c r="F6" s="11">
        <v>3980.8652584656957</v>
      </c>
      <c r="G6" s="11">
        <v>4.3586256024889138</v>
      </c>
      <c r="H6" s="116">
        <v>22.644318564194535</v>
      </c>
      <c r="I6" s="116">
        <v>21.130802934068058</v>
      </c>
      <c r="J6" s="116">
        <v>5.4554230807472521</v>
      </c>
      <c r="L6" s="25"/>
    </row>
    <row r="7" spans="1:12" ht="16.5">
      <c r="A7" s="10" t="s">
        <v>6</v>
      </c>
      <c r="B7" s="11">
        <v>143296.91065364782</v>
      </c>
      <c r="C7" s="11">
        <v>147165.68262670358</v>
      </c>
      <c r="D7" s="11">
        <v>143929.40757650515</v>
      </c>
      <c r="E7" s="11">
        <v>-3236.2750501984265</v>
      </c>
      <c r="F7" s="11">
        <v>632.49692285733181</v>
      </c>
      <c r="G7" s="11">
        <v>-2.1990690984714689</v>
      </c>
      <c r="H7" s="116">
        <v>-1.4095198301070582</v>
      </c>
      <c r="I7" s="116">
        <v>-1.149320861556987</v>
      </c>
      <c r="J7" s="116">
        <v>0.44138908506275243</v>
      </c>
      <c r="L7" s="25"/>
    </row>
    <row r="8" spans="1:12" ht="16.5">
      <c r="A8" s="14" t="s">
        <v>7</v>
      </c>
      <c r="B8" s="15">
        <v>28231.358597429677</v>
      </c>
      <c r="C8" s="15">
        <v>29225.745065071307</v>
      </c>
      <c r="D8" s="15">
        <v>25008.696514555748</v>
      </c>
      <c r="E8" s="15">
        <v>-4217.0485505155593</v>
      </c>
      <c r="F8" s="15">
        <v>-3222.6620828739287</v>
      </c>
      <c r="G8" s="15">
        <v>-14.429225127114037</v>
      </c>
      <c r="H8" s="117">
        <v>-20.578198601205585</v>
      </c>
      <c r="I8" s="117">
        <v>-14.948610070398686</v>
      </c>
      <c r="J8" s="117">
        <v>-11.415185959797682</v>
      </c>
      <c r="L8" s="25"/>
    </row>
    <row r="9" spans="1:12" ht="16.5">
      <c r="A9" s="17" t="s">
        <v>8</v>
      </c>
      <c r="B9" s="11">
        <v>115065.55205621813</v>
      </c>
      <c r="C9" s="11">
        <v>117939.93756163226</v>
      </c>
      <c r="D9" s="11">
        <v>118920.71106194942</v>
      </c>
      <c r="E9" s="11">
        <v>980.77350031715469</v>
      </c>
      <c r="F9" s="11">
        <v>3855.159005731286</v>
      </c>
      <c r="G9" s="11">
        <v>0.83158726432650099</v>
      </c>
      <c r="H9" s="116">
        <v>3.6975162227016654</v>
      </c>
      <c r="I9" s="116">
        <v>2.9914497373455333</v>
      </c>
      <c r="J9" s="116">
        <v>3.3504023896289539</v>
      </c>
      <c r="L9" s="25"/>
    </row>
    <row r="10" spans="1:12">
      <c r="A10" s="18" t="s">
        <v>9</v>
      </c>
      <c r="B10" s="15">
        <v>1446.1629698222582</v>
      </c>
      <c r="C10" s="15">
        <v>2406.9547256782757</v>
      </c>
      <c r="D10" s="15">
        <v>2392.8202160516134</v>
      </c>
      <c r="E10" s="15">
        <v>-14.134509626662293</v>
      </c>
      <c r="F10" s="15">
        <v>946.65724622935522</v>
      </c>
      <c r="G10" s="15">
        <v>-0.58723620664194698</v>
      </c>
      <c r="H10" s="117">
        <v>65.699707555591658</v>
      </c>
      <c r="I10" s="117">
        <v>61.486033584383165</v>
      </c>
      <c r="J10" s="117">
        <v>65.459928513154011</v>
      </c>
      <c r="L10" s="25"/>
    </row>
    <row r="11" spans="1:12">
      <c r="A11" s="18" t="s">
        <v>101</v>
      </c>
      <c r="B11" s="15">
        <v>260.34134011999998</v>
      </c>
      <c r="C11" s="15">
        <v>148.26003812000002</v>
      </c>
      <c r="D11" s="15">
        <v>149.22386544</v>
      </c>
      <c r="E11" s="15">
        <v>0.96382731999997873</v>
      </c>
      <c r="F11" s="15">
        <v>-111.11747467999999</v>
      </c>
      <c r="G11" s="15">
        <v>0.65009245392198522</v>
      </c>
      <c r="H11" s="117">
        <v>-49.673137158553217</v>
      </c>
      <c r="I11" s="117">
        <v>-40.539819246791929</v>
      </c>
      <c r="J11" s="117">
        <v>-42.681456056415115</v>
      </c>
      <c r="L11" s="25"/>
    </row>
    <row r="12" spans="1:12">
      <c r="A12" s="18" t="s">
        <v>10</v>
      </c>
      <c r="B12" s="15">
        <v>881.98565152000003</v>
      </c>
      <c r="C12" s="15">
        <v>1014.9427030956321</v>
      </c>
      <c r="D12" s="15">
        <v>2158.0802444092028</v>
      </c>
      <c r="E12" s="15">
        <v>1143.1375413135706</v>
      </c>
      <c r="F12" s="15">
        <v>1276.0945928892029</v>
      </c>
      <c r="G12" s="15">
        <v>112.63074632951566</v>
      </c>
      <c r="H12" s="117">
        <v>244.85288367475573</v>
      </c>
      <c r="I12" s="117">
        <v>54.394958572930733</v>
      </c>
      <c r="J12" s="117">
        <v>144.68428037236225</v>
      </c>
      <c r="L12" s="25"/>
    </row>
    <row r="13" spans="1:12" ht="16.5">
      <c r="A13" s="19" t="s">
        <v>11</v>
      </c>
      <c r="B13" s="11">
        <v>112477.06209475588</v>
      </c>
      <c r="C13" s="11">
        <v>114369.78009473835</v>
      </c>
      <c r="D13" s="11">
        <v>114220.5867360486</v>
      </c>
      <c r="E13" s="11">
        <v>-149.19335868975031</v>
      </c>
      <c r="F13" s="11">
        <v>1743.5246412927227</v>
      </c>
      <c r="G13" s="11">
        <v>-0.13044823428546692</v>
      </c>
      <c r="H13" s="116">
        <v>2.254828384704652</v>
      </c>
      <c r="I13" s="116">
        <v>2.0092341562659044</v>
      </c>
      <c r="J13" s="116">
        <v>1.5501157381083459</v>
      </c>
      <c r="L13" s="25"/>
    </row>
    <row r="14" spans="1:12">
      <c r="A14" s="18" t="s">
        <v>12</v>
      </c>
      <c r="B14" s="15">
        <v>46662.880901187498</v>
      </c>
      <c r="C14" s="15">
        <v>47301.90376261354</v>
      </c>
      <c r="D14" s="15">
        <v>47013.024332066365</v>
      </c>
      <c r="E14" s="15">
        <v>-288.87943054717471</v>
      </c>
      <c r="F14" s="15">
        <v>350.14343087886664</v>
      </c>
      <c r="G14" s="15">
        <v>-0.61071417335955402</v>
      </c>
      <c r="H14" s="117">
        <v>2.1661098121255691</v>
      </c>
      <c r="I14" s="117">
        <v>1.8446432556296912</v>
      </c>
      <c r="J14" s="117">
        <v>0.75036822441443007</v>
      </c>
      <c r="L14" s="25"/>
    </row>
    <row r="15" spans="1:12">
      <c r="A15" s="18" t="s">
        <v>13</v>
      </c>
      <c r="B15" s="15">
        <v>65814.18119356838</v>
      </c>
      <c r="C15" s="15">
        <v>67067.876332124812</v>
      </c>
      <c r="D15" s="15">
        <v>67207.562403982243</v>
      </c>
      <c r="E15" s="15">
        <v>139.68607185743167</v>
      </c>
      <c r="F15" s="15">
        <v>1393.3812104138633</v>
      </c>
      <c r="G15" s="15">
        <v>0.20827567458032092</v>
      </c>
      <c r="H15" s="117">
        <v>2.3178501861013814</v>
      </c>
      <c r="I15" s="117">
        <v>2.1256377738366723</v>
      </c>
      <c r="J15" s="117">
        <v>2.1171443375034045</v>
      </c>
      <c r="L15" s="25"/>
    </row>
    <row r="16" spans="1:12" s="20" customFormat="1" ht="16.5">
      <c r="A16" s="10" t="s">
        <v>14</v>
      </c>
      <c r="B16" s="11">
        <v>77338.585556078848</v>
      </c>
      <c r="C16" s="11">
        <v>74447.496093604917</v>
      </c>
      <c r="D16" s="11">
        <v>74028.708126296377</v>
      </c>
      <c r="E16" s="11">
        <v>-418.78796730854083</v>
      </c>
      <c r="F16" s="11">
        <v>-3309.8774297824712</v>
      </c>
      <c r="G16" s="11">
        <v>-0.56252794154686114</v>
      </c>
      <c r="H16" s="116">
        <v>-2.1932782977067404</v>
      </c>
      <c r="I16" s="116">
        <v>-5.1199568539971807</v>
      </c>
      <c r="J16" s="116">
        <v>-4.2797232532555824</v>
      </c>
      <c r="K16" s="1"/>
      <c r="L16" s="25"/>
    </row>
    <row r="17" spans="1:12" ht="17.25" thickBot="1">
      <c r="A17" s="21" t="s">
        <v>15</v>
      </c>
      <c r="B17" s="22">
        <v>138929.03436957818</v>
      </c>
      <c r="C17" s="22">
        <v>146456.8918993838</v>
      </c>
      <c r="D17" s="22">
        <v>146852.51610309471</v>
      </c>
      <c r="E17" s="22">
        <v>395.62420371090411</v>
      </c>
      <c r="F17" s="22">
        <v>7923.481733516528</v>
      </c>
      <c r="G17" s="22">
        <v>0.27013013766719496</v>
      </c>
      <c r="H17" s="118">
        <v>10.323306222870144</v>
      </c>
      <c r="I17" s="118">
        <v>11.555314179286881</v>
      </c>
      <c r="J17" s="118">
        <v>5.7032583357907356</v>
      </c>
      <c r="L17" s="25"/>
    </row>
    <row r="18" spans="1:12" ht="13.5" thickBot="1">
      <c r="B18" s="24"/>
      <c r="E18" s="25"/>
      <c r="H18" s="113"/>
      <c r="I18" s="113"/>
      <c r="J18" s="113"/>
      <c r="L18" s="25"/>
    </row>
    <row r="19" spans="1:12" ht="16.5">
      <c r="A19" s="173" t="s">
        <v>110</v>
      </c>
      <c r="B19" s="174"/>
      <c r="C19" s="174"/>
      <c r="D19" s="174"/>
      <c r="E19" s="174"/>
      <c r="F19" s="174"/>
      <c r="G19" s="174"/>
      <c r="H19" s="146"/>
      <c r="I19" s="146"/>
      <c r="J19" s="146"/>
      <c r="L19" s="25"/>
    </row>
    <row r="20" spans="1:12" ht="15.75" customHeight="1">
      <c r="A20" s="26"/>
      <c r="B20" s="164" t="str">
        <f>B3</f>
        <v xml:space="preserve">             N$ Million</v>
      </c>
      <c r="C20" s="165"/>
      <c r="D20" s="102"/>
      <c r="E20" s="166" t="s">
        <v>1</v>
      </c>
      <c r="F20" s="167"/>
      <c r="G20" s="138" t="s">
        <v>2</v>
      </c>
      <c r="H20" s="159" t="s">
        <v>114</v>
      </c>
      <c r="I20" s="160"/>
      <c r="J20" s="160"/>
      <c r="L20" s="25"/>
    </row>
    <row r="21" spans="1:12" ht="17.25" thickBot="1">
      <c r="A21" s="5"/>
      <c r="B21" s="28">
        <f>B4</f>
        <v>45046</v>
      </c>
      <c r="C21" s="28">
        <f>C4</f>
        <v>45382</v>
      </c>
      <c r="D21" s="28">
        <f>D4</f>
        <v>45412</v>
      </c>
      <c r="E21" s="7" t="s">
        <v>3</v>
      </c>
      <c r="F21" s="7" t="s">
        <v>4</v>
      </c>
      <c r="G21" s="7" t="s">
        <v>3</v>
      </c>
      <c r="H21" s="114">
        <v>45351</v>
      </c>
      <c r="I21" s="114">
        <v>45382</v>
      </c>
      <c r="J21" s="114">
        <v>45412</v>
      </c>
      <c r="L21" s="25"/>
    </row>
    <row r="22" spans="1:12" ht="13.5" thickTop="1">
      <c r="A22" s="29"/>
      <c r="B22" s="30"/>
      <c r="C22" s="30"/>
      <c r="D22" s="30"/>
      <c r="E22" s="30"/>
      <c r="F22" s="30"/>
      <c r="G22" s="30"/>
      <c r="H22" s="149"/>
      <c r="I22" s="119"/>
      <c r="J22" s="119"/>
      <c r="L22" s="25"/>
    </row>
    <row r="23" spans="1:12" ht="16.5">
      <c r="A23" s="31" t="s">
        <v>16</v>
      </c>
      <c r="B23" s="32">
        <v>138929.03436957818</v>
      </c>
      <c r="C23" s="32">
        <v>146456.8918993838</v>
      </c>
      <c r="D23" s="32">
        <v>146852.51610309471</v>
      </c>
      <c r="E23" s="32">
        <v>395.62420371090411</v>
      </c>
      <c r="F23" s="32">
        <v>7923.481733516528</v>
      </c>
      <c r="G23" s="32">
        <v>0.27013013766719496</v>
      </c>
      <c r="H23" s="150">
        <v>10.323306222870144</v>
      </c>
      <c r="I23" s="112">
        <v>11.555314179286881</v>
      </c>
      <c r="J23" s="112">
        <v>5.7032583357907356</v>
      </c>
      <c r="L23" s="25"/>
    </row>
    <row r="24" spans="1:12" ht="16.5">
      <c r="A24" s="33" t="s">
        <v>17</v>
      </c>
      <c r="B24" s="34">
        <v>3395.6608333803633</v>
      </c>
      <c r="C24" s="34">
        <v>3520.2144560391089</v>
      </c>
      <c r="D24" s="34">
        <v>3363.4006885733679</v>
      </c>
      <c r="E24" s="34">
        <v>-156.81376746574097</v>
      </c>
      <c r="F24" s="34">
        <v>-32.260144806995413</v>
      </c>
      <c r="G24" s="34">
        <v>-4.4546651752059887</v>
      </c>
      <c r="H24" s="151">
        <v>4.5257198200691988</v>
      </c>
      <c r="I24" s="111">
        <v>9.4559892721738095</v>
      </c>
      <c r="J24" s="111">
        <v>-0.95004025401679826</v>
      </c>
      <c r="L24" s="25"/>
    </row>
    <row r="25" spans="1:12" ht="16.5">
      <c r="A25" s="33" t="s">
        <v>18</v>
      </c>
      <c r="B25" s="34">
        <v>73637.765639042045</v>
      </c>
      <c r="C25" s="34">
        <v>82734.583595081232</v>
      </c>
      <c r="D25" s="34">
        <v>81276.711708337301</v>
      </c>
      <c r="E25" s="34">
        <v>-1457.8718867439311</v>
      </c>
      <c r="F25" s="34">
        <v>7638.9460692952562</v>
      </c>
      <c r="G25" s="34">
        <v>-1.7621069973338166</v>
      </c>
      <c r="H25" s="151">
        <v>17.09501453134132</v>
      </c>
      <c r="I25" s="111">
        <v>19.084467843484916</v>
      </c>
      <c r="J25" s="111">
        <v>10.373679867936076</v>
      </c>
      <c r="L25" s="25"/>
    </row>
    <row r="26" spans="1:12" ht="16.5">
      <c r="A26" s="33" t="s">
        <v>19</v>
      </c>
      <c r="B26" s="34">
        <v>61895.607897155787</v>
      </c>
      <c r="C26" s="34">
        <v>60202.093848263459</v>
      </c>
      <c r="D26" s="34">
        <v>62212.403706184043</v>
      </c>
      <c r="E26" s="34">
        <v>2010.3098579205835</v>
      </c>
      <c r="F26" s="34">
        <v>316.79580902825546</v>
      </c>
      <c r="G26" s="34">
        <v>3.3392690011537951</v>
      </c>
      <c r="H26" s="151">
        <v>2.7933261958774267</v>
      </c>
      <c r="I26" s="111">
        <v>2.7432467579436661</v>
      </c>
      <c r="J26" s="111">
        <v>0.51182276059820708</v>
      </c>
      <c r="L26" s="25"/>
    </row>
    <row r="27" spans="1:12" ht="17.25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52">
        <v>0</v>
      </c>
      <c r="I27" s="110">
        <v>0</v>
      </c>
      <c r="J27" s="110">
        <v>0</v>
      </c>
      <c r="L27" s="25"/>
    </row>
    <row r="28" spans="1:12" ht="13.5" thickBot="1">
      <c r="A28" s="37"/>
      <c r="B28" s="38"/>
      <c r="C28" s="38"/>
      <c r="D28" s="38"/>
      <c r="E28" s="38"/>
      <c r="F28" s="38"/>
      <c r="G28" s="38"/>
      <c r="H28" s="108"/>
      <c r="I28" s="108"/>
      <c r="J28" s="108"/>
      <c r="L28" s="25"/>
    </row>
    <row r="29" spans="1:12" ht="16.5">
      <c r="A29" s="161" t="s">
        <v>111</v>
      </c>
      <c r="B29" s="162"/>
      <c r="C29" s="162"/>
      <c r="D29" s="162"/>
      <c r="E29" s="162"/>
      <c r="F29" s="162"/>
      <c r="G29" s="163"/>
      <c r="H29" s="140"/>
      <c r="I29" s="140"/>
      <c r="J29" s="140"/>
      <c r="L29" s="25"/>
    </row>
    <row r="30" spans="1:12" ht="23.25" customHeight="1">
      <c r="A30" s="3"/>
      <c r="B30" s="164" t="str">
        <f>B3</f>
        <v xml:space="preserve">             N$ Million</v>
      </c>
      <c r="C30" s="165"/>
      <c r="D30" s="102"/>
      <c r="E30" s="166" t="s">
        <v>1</v>
      </c>
      <c r="F30" s="167"/>
      <c r="G30" s="4" t="s">
        <v>2</v>
      </c>
      <c r="H30" s="159" t="s">
        <v>116</v>
      </c>
      <c r="I30" s="160"/>
      <c r="J30" s="160"/>
      <c r="L30" s="25"/>
    </row>
    <row r="31" spans="1:12" ht="17.25" thickBot="1">
      <c r="A31" s="5"/>
      <c r="B31" s="6">
        <f>B4</f>
        <v>45046</v>
      </c>
      <c r="C31" s="28">
        <f>C4</f>
        <v>45382</v>
      </c>
      <c r="D31" s="28">
        <f>D4</f>
        <v>45412</v>
      </c>
      <c r="E31" s="28" t="s">
        <v>3</v>
      </c>
      <c r="F31" s="28" t="s">
        <v>4</v>
      </c>
      <c r="G31" s="28" t="s">
        <v>3</v>
      </c>
      <c r="H31" s="139">
        <v>45351</v>
      </c>
      <c r="I31" s="139">
        <v>45382</v>
      </c>
      <c r="J31" s="139">
        <v>45412</v>
      </c>
      <c r="L31" s="25"/>
    </row>
    <row r="32" spans="1:12" ht="14.25" thickTop="1">
      <c r="A32" s="39"/>
      <c r="B32" s="40"/>
      <c r="C32" s="41"/>
      <c r="D32" s="41"/>
      <c r="E32" s="41"/>
      <c r="F32" s="40"/>
      <c r="G32" s="41"/>
      <c r="H32" s="143"/>
      <c r="I32" s="143"/>
      <c r="J32" s="143"/>
      <c r="L32" s="25"/>
    </row>
    <row r="33" spans="1:12" ht="16.5">
      <c r="A33" s="42" t="s">
        <v>21</v>
      </c>
      <c r="B33" s="43">
        <v>119110.51545496588</v>
      </c>
      <c r="C33" s="43">
        <v>120560.00532316399</v>
      </c>
      <c r="D33" s="43">
        <v>121076.52743064026</v>
      </c>
      <c r="E33" s="43">
        <v>516.52210747626668</v>
      </c>
      <c r="F33" s="43">
        <v>1966.0119756743807</v>
      </c>
      <c r="G33" s="43">
        <v>0.42843570393988273</v>
      </c>
      <c r="H33" s="143">
        <v>1.8313696806659436</v>
      </c>
      <c r="I33" s="143">
        <v>1.4916284285768455</v>
      </c>
      <c r="J33" s="143">
        <v>1.6505780099807339</v>
      </c>
      <c r="L33" s="25"/>
    </row>
    <row r="34" spans="1:12" ht="16.5">
      <c r="A34" s="44" t="s">
        <v>9</v>
      </c>
      <c r="B34" s="45">
        <v>1446.1629688222581</v>
      </c>
      <c r="C34" s="45">
        <v>2406.9547246782759</v>
      </c>
      <c r="D34" s="45">
        <v>2392.8202150516136</v>
      </c>
      <c r="E34" s="45">
        <v>-14.134509626662293</v>
      </c>
      <c r="F34" s="45">
        <v>946.65724622935545</v>
      </c>
      <c r="G34" s="45">
        <v>-0.58723620688591893</v>
      </c>
      <c r="H34" s="144">
        <v>63.70777111887017</v>
      </c>
      <c r="I34" s="144">
        <v>61.486033625635031</v>
      </c>
      <c r="J34" s="144">
        <v>65.459928558418568</v>
      </c>
      <c r="L34" s="25"/>
    </row>
    <row r="35" spans="1:12" ht="16.5">
      <c r="A35" s="42" t="s">
        <v>22</v>
      </c>
      <c r="B35" s="43">
        <v>46020.316258077495</v>
      </c>
      <c r="C35" s="43">
        <v>45843.826379533537</v>
      </c>
      <c r="D35" s="43">
        <v>46303.632868186367</v>
      </c>
      <c r="E35" s="43">
        <v>459.80648865283001</v>
      </c>
      <c r="F35" s="43">
        <v>283.31661010887183</v>
      </c>
      <c r="G35" s="43">
        <v>1.0029845345939776</v>
      </c>
      <c r="H35" s="143">
        <v>0.56705876350411022</v>
      </c>
      <c r="I35" s="143">
        <v>5.5000044025776476E-2</v>
      </c>
      <c r="J35" s="143">
        <v>0.6156337747008509</v>
      </c>
      <c r="L35" s="25"/>
    </row>
    <row r="36" spans="1:12" ht="16.5">
      <c r="A36" s="42" t="s">
        <v>23</v>
      </c>
      <c r="B36" s="46">
        <v>41645.605059550893</v>
      </c>
      <c r="C36" s="46">
        <v>40461.970427659762</v>
      </c>
      <c r="D36" s="46">
        <v>40774.556277261087</v>
      </c>
      <c r="E36" s="46">
        <v>312.5858496013243</v>
      </c>
      <c r="F36" s="46">
        <v>-871.0487822898067</v>
      </c>
      <c r="G36" s="46">
        <v>0.77254233122478411</v>
      </c>
      <c r="H36" s="143">
        <v>-1.8443171771693585</v>
      </c>
      <c r="I36" s="143">
        <v>-2.355254874046008</v>
      </c>
      <c r="J36" s="143">
        <v>-2.0915743234952537</v>
      </c>
      <c r="L36" s="25"/>
    </row>
    <row r="37" spans="1:12">
      <c r="A37" s="47" t="s">
        <v>24</v>
      </c>
      <c r="B37" s="48">
        <v>14237.765194028747</v>
      </c>
      <c r="C37" s="48">
        <v>13602.511073178646</v>
      </c>
      <c r="D37" s="48">
        <v>13653.621277069815</v>
      </c>
      <c r="E37" s="48">
        <v>51.110203891168567</v>
      </c>
      <c r="F37" s="48">
        <v>-584.1439169589321</v>
      </c>
      <c r="G37" s="48">
        <v>0.37574094677231074</v>
      </c>
      <c r="H37" s="144">
        <v>-2.5651808212623024</v>
      </c>
      <c r="I37" s="144">
        <v>-4.0423646347213236</v>
      </c>
      <c r="J37" s="144">
        <v>-4.102778132651892</v>
      </c>
      <c r="L37" s="25"/>
    </row>
    <row r="38" spans="1:12">
      <c r="A38" s="47" t="s">
        <v>25</v>
      </c>
      <c r="B38" s="48">
        <v>16840.771637168942</v>
      </c>
      <c r="C38" s="48">
        <v>16882.593243668562</v>
      </c>
      <c r="D38" s="48">
        <v>18245.212005614776</v>
      </c>
      <c r="E38" s="48">
        <v>1362.6187619462144</v>
      </c>
      <c r="F38" s="48">
        <v>1404.4403684458339</v>
      </c>
      <c r="G38" s="48">
        <v>8.0711460750097359</v>
      </c>
      <c r="H38" s="144">
        <v>1.4252878056331184</v>
      </c>
      <c r="I38" s="144">
        <v>0.55008793187003846</v>
      </c>
      <c r="J38" s="144">
        <v>8.3395250449576679</v>
      </c>
      <c r="L38" s="25"/>
    </row>
    <row r="39" spans="1:12">
      <c r="A39" s="47" t="s">
        <v>26</v>
      </c>
      <c r="B39" s="48">
        <v>10567.068228353204</v>
      </c>
      <c r="C39" s="48">
        <v>9976.8661108125543</v>
      </c>
      <c r="D39" s="48">
        <v>8875.7229945764939</v>
      </c>
      <c r="E39" s="48">
        <v>-1101.1431162360605</v>
      </c>
      <c r="F39" s="48">
        <v>-1691.3452337767103</v>
      </c>
      <c r="G39" s="48">
        <v>-11.036963952464816</v>
      </c>
      <c r="H39" s="144">
        <v>-6.0240603092066749</v>
      </c>
      <c r="I39" s="144">
        <v>-4.729709590544374</v>
      </c>
      <c r="J39" s="144">
        <v>-16.005813506896345</v>
      </c>
      <c r="L39" s="25"/>
    </row>
    <row r="40" spans="1:12" ht="16.5">
      <c r="A40" s="42" t="s">
        <v>27</v>
      </c>
      <c r="B40" s="46">
        <v>4374.7111985265992</v>
      </c>
      <c r="C40" s="46">
        <v>5381.8559518737748</v>
      </c>
      <c r="D40" s="46">
        <v>5529.0765909252823</v>
      </c>
      <c r="E40" s="46">
        <v>147.22063905150753</v>
      </c>
      <c r="F40" s="46">
        <v>1154.3653923986831</v>
      </c>
      <c r="G40" s="46">
        <v>2.7354994330580382</v>
      </c>
      <c r="H40" s="143">
        <v>24.270618429128149</v>
      </c>
      <c r="I40" s="143">
        <v>22.854165266867014</v>
      </c>
      <c r="J40" s="143">
        <v>26.387236551465904</v>
      </c>
      <c r="L40" s="25"/>
    </row>
    <row r="41" spans="1:12">
      <c r="A41" s="49"/>
      <c r="B41" s="50"/>
      <c r="C41" s="50"/>
      <c r="D41" s="50"/>
      <c r="E41" s="50"/>
      <c r="F41" s="50"/>
      <c r="G41" s="50"/>
      <c r="H41" s="144"/>
      <c r="I41" s="144"/>
      <c r="J41" s="144"/>
      <c r="L41" s="25"/>
    </row>
    <row r="42" spans="1:12" ht="16.5">
      <c r="A42" s="42" t="s">
        <v>28</v>
      </c>
      <c r="B42" s="46">
        <v>65550.176672218382</v>
      </c>
      <c r="C42" s="46">
        <v>66848.391268214822</v>
      </c>
      <c r="D42" s="46">
        <v>67002.887675872247</v>
      </c>
      <c r="E42" s="46">
        <v>154.49640765742515</v>
      </c>
      <c r="F42" s="46">
        <v>1452.7110036538652</v>
      </c>
      <c r="G42" s="46">
        <v>0.23111462329367782</v>
      </c>
      <c r="H42" s="143">
        <v>2.4294855792300805</v>
      </c>
      <c r="I42" s="143">
        <v>2.1569597771079971</v>
      </c>
      <c r="J42" s="143">
        <v>2.2161816754790782</v>
      </c>
      <c r="L42" s="25"/>
    </row>
    <row r="43" spans="1:12" ht="16.5">
      <c r="A43" s="42" t="s">
        <v>29</v>
      </c>
      <c r="B43" s="46">
        <v>58874.414321232158</v>
      </c>
      <c r="C43" s="46">
        <v>59769.812729397883</v>
      </c>
      <c r="D43" s="46">
        <v>59886.383804605568</v>
      </c>
      <c r="E43" s="46">
        <v>116.57107520768477</v>
      </c>
      <c r="F43" s="46">
        <v>1011.9694833734102</v>
      </c>
      <c r="G43" s="46">
        <v>0.19503336196726195</v>
      </c>
      <c r="H43" s="143">
        <v>2.0010850719352811</v>
      </c>
      <c r="I43" s="143">
        <v>1.7313038168772605</v>
      </c>
      <c r="J43" s="143">
        <v>1.7188612320657239</v>
      </c>
      <c r="L43" s="25"/>
    </row>
    <row r="44" spans="1:12">
      <c r="A44" s="47" t="s">
        <v>24</v>
      </c>
      <c r="B44" s="48">
        <v>44674.920898725446</v>
      </c>
      <c r="C44" s="48">
        <v>45379.633947551774</v>
      </c>
      <c r="D44" s="48">
        <v>45368.583248463008</v>
      </c>
      <c r="E44" s="48">
        <v>-11.050699088766123</v>
      </c>
      <c r="F44" s="48">
        <v>693.66234973756218</v>
      </c>
      <c r="G44" s="48">
        <v>-2.4351670843230977E-2</v>
      </c>
      <c r="H44" s="144">
        <v>1.9283656786744956</v>
      </c>
      <c r="I44" s="144">
        <v>1.7946704970385383</v>
      </c>
      <c r="J44" s="144">
        <v>1.5526884788672533</v>
      </c>
      <c r="L44" s="25"/>
    </row>
    <row r="45" spans="1:12">
      <c r="A45" s="47" t="s">
        <v>30</v>
      </c>
      <c r="B45" s="48">
        <v>11774.561270848817</v>
      </c>
      <c r="C45" s="48">
        <v>11561.831703119495</v>
      </c>
      <c r="D45" s="48">
        <v>11612.743588346477</v>
      </c>
      <c r="E45" s="48">
        <v>50.911885226982122</v>
      </c>
      <c r="F45" s="48">
        <v>-161.81768250234018</v>
      </c>
      <c r="G45" s="48">
        <v>0.44034445868335581</v>
      </c>
      <c r="H45" s="144">
        <v>-1.1406357599439048</v>
      </c>
      <c r="I45" s="144">
        <v>-1.5253522315507979</v>
      </c>
      <c r="J45" s="144">
        <v>-1.3742990399393022</v>
      </c>
      <c r="L45" s="25"/>
    </row>
    <row r="46" spans="1:12">
      <c r="A46" s="47" t="s">
        <v>26</v>
      </c>
      <c r="B46" s="48">
        <v>2424.932151657898</v>
      </c>
      <c r="C46" s="48">
        <v>2828.3470787266106</v>
      </c>
      <c r="D46" s="48">
        <v>2905.0569677960839</v>
      </c>
      <c r="E46" s="48">
        <v>76.70988906947332</v>
      </c>
      <c r="F46" s="48">
        <v>480.12481613818591</v>
      </c>
      <c r="G46" s="48">
        <v>2.7121808934428913</v>
      </c>
      <c r="H46" s="144">
        <v>18.538928016210662</v>
      </c>
      <c r="I46" s="144">
        <v>16.291106506362325</v>
      </c>
      <c r="J46" s="144">
        <v>19.799515454893452</v>
      </c>
      <c r="L46" s="25"/>
    </row>
    <row r="47" spans="1:12" ht="16.5">
      <c r="A47" s="42" t="s">
        <v>31</v>
      </c>
      <c r="B47" s="46">
        <v>6675.7623509862215</v>
      </c>
      <c r="C47" s="46">
        <v>7078.5785388169461</v>
      </c>
      <c r="D47" s="46">
        <v>7116.5038712666828</v>
      </c>
      <c r="E47" s="46">
        <v>37.925332449736743</v>
      </c>
      <c r="F47" s="46">
        <v>440.74152028046137</v>
      </c>
      <c r="G47" s="46">
        <v>0.53577610591963776</v>
      </c>
      <c r="H47" s="143">
        <v>6.1849155803341205</v>
      </c>
      <c r="I47" s="143">
        <v>5.8983154831653763</v>
      </c>
      <c r="J47" s="143">
        <v>6.6021151908643105</v>
      </c>
      <c r="L47" s="25"/>
    </row>
    <row r="48" spans="1:12" ht="17.25" thickBot="1">
      <c r="A48" s="51" t="s">
        <v>113</v>
      </c>
      <c r="B48" s="52">
        <v>7540.0225246699993</v>
      </c>
      <c r="C48" s="52">
        <v>7867.7876754156314</v>
      </c>
      <c r="D48" s="52">
        <v>7770.0068865816447</v>
      </c>
      <c r="E48" s="52">
        <v>-97.780788833986662</v>
      </c>
      <c r="F48" s="52">
        <v>229.98436191164546</v>
      </c>
      <c r="G48" s="52">
        <v>-1.2427990290017732</v>
      </c>
      <c r="H48" s="145">
        <v>4.3535929269139819</v>
      </c>
      <c r="I48" s="145">
        <v>4.4503957606414035</v>
      </c>
      <c r="J48" s="145">
        <v>3.0501813643018405</v>
      </c>
      <c r="L48" s="25"/>
    </row>
    <row r="49" spans="5:6">
      <c r="E49" s="53"/>
      <c r="F49" s="53"/>
    </row>
  </sheetData>
  <mergeCells count="13">
    <mergeCell ref="A1:G1"/>
    <mergeCell ref="A2:G2"/>
    <mergeCell ref="B3:C3"/>
    <mergeCell ref="E3:F3"/>
    <mergeCell ref="B20:C20"/>
    <mergeCell ref="E20:F20"/>
    <mergeCell ref="A19:G19"/>
    <mergeCell ref="H3:J3"/>
    <mergeCell ref="H30:J30"/>
    <mergeCell ref="H20:J20"/>
    <mergeCell ref="A29:G29"/>
    <mergeCell ref="B30:C30"/>
    <mergeCell ref="E30:F30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G34"/>
  <sheetViews>
    <sheetView tabSelected="1" view="pageBreakPreview" topLeftCell="A3" zoomScaleNormal="80" zoomScaleSheetLayoutView="100" workbookViewId="0">
      <selection activeCell="J10" sqref="J10"/>
    </sheetView>
  </sheetViews>
  <sheetFormatPr defaultRowHeight="15"/>
  <cols>
    <col min="1" max="1" width="55.42578125" customWidth="1"/>
    <col min="2" max="3" width="18.28515625" bestFit="1" customWidth="1"/>
    <col min="5" max="5" width="10" bestFit="1" customWidth="1"/>
    <col min="7" max="7" width="9.5703125" bestFit="1" customWidth="1"/>
  </cols>
  <sheetData>
    <row r="1" spans="1:7" ht="15.75" thickBot="1">
      <c r="A1" s="54" t="s">
        <v>32</v>
      </c>
    </row>
    <row r="2" spans="1:7" ht="17.25" thickBot="1">
      <c r="A2" s="55" t="s">
        <v>33</v>
      </c>
      <c r="B2" s="56">
        <v>45382</v>
      </c>
      <c r="C2" s="56">
        <v>45412</v>
      </c>
    </row>
    <row r="3" spans="1:7" ht="15.75">
      <c r="A3" s="57"/>
      <c r="B3" s="58"/>
      <c r="C3" s="58"/>
    </row>
    <row r="4" spans="1:7" ht="15.75">
      <c r="A4" s="57" t="s">
        <v>34</v>
      </c>
      <c r="B4" s="59">
        <v>7.75</v>
      </c>
      <c r="C4" s="59">
        <v>7.75</v>
      </c>
    </row>
    <row r="5" spans="1:7" ht="16.5">
      <c r="A5" s="64"/>
      <c r="B5" s="59"/>
      <c r="C5" s="59"/>
    </row>
    <row r="6" spans="1:7" ht="15.75">
      <c r="A6" s="57" t="s">
        <v>35</v>
      </c>
      <c r="B6" s="59">
        <v>11.5</v>
      </c>
      <c r="C6" s="59">
        <v>11.5</v>
      </c>
    </row>
    <row r="7" spans="1:7" ht="16.5">
      <c r="A7" s="64"/>
      <c r="B7" s="59"/>
      <c r="C7" s="59"/>
    </row>
    <row r="8" spans="1:7" ht="15.75">
      <c r="A8" s="57" t="s">
        <v>36</v>
      </c>
      <c r="B8" s="59">
        <v>12.5</v>
      </c>
      <c r="C8" s="59">
        <v>12.5</v>
      </c>
    </row>
    <row r="9" spans="1:7" ht="15.75">
      <c r="A9" s="57"/>
      <c r="B9" s="60"/>
      <c r="C9" s="60"/>
    </row>
    <row r="10" spans="1:7" ht="15.75">
      <c r="A10" s="57" t="s">
        <v>37</v>
      </c>
      <c r="B10" s="59">
        <v>11.125818463377398</v>
      </c>
      <c r="C10" s="59">
        <v>11.442833901348129</v>
      </c>
    </row>
    <row r="11" spans="1:7" ht="15.75">
      <c r="A11" s="57"/>
      <c r="B11" s="59"/>
      <c r="C11" s="59"/>
    </row>
    <row r="12" spans="1:7" ht="15.75">
      <c r="A12" s="57" t="s">
        <v>38</v>
      </c>
      <c r="B12" s="59">
        <v>5.3812461481565332</v>
      </c>
      <c r="C12" s="59">
        <v>5.4295163579602921</v>
      </c>
    </row>
    <row r="13" spans="1:7" ht="16.5" thickBot="1">
      <c r="A13" s="57"/>
      <c r="B13" s="61"/>
      <c r="C13" s="61"/>
    </row>
    <row r="14" spans="1:7" ht="17.25" thickBot="1">
      <c r="A14" s="55" t="s">
        <v>39</v>
      </c>
      <c r="B14" s="56">
        <f>B2</f>
        <v>45382</v>
      </c>
      <c r="C14" s="56">
        <f>C2</f>
        <v>45412</v>
      </c>
    </row>
    <row r="15" spans="1:7" ht="15.75">
      <c r="A15" s="57"/>
      <c r="B15" s="61"/>
      <c r="C15" s="61"/>
    </row>
    <row r="16" spans="1:7" ht="15.75">
      <c r="A16" s="101" t="s">
        <v>103</v>
      </c>
      <c r="B16" s="62">
        <v>54269.235918539984</v>
      </c>
      <c r="C16" s="62">
        <v>56287.39286208</v>
      </c>
      <c r="E16" s="147"/>
      <c r="G16" s="148"/>
    </row>
    <row r="17" spans="1:3" ht="15.75">
      <c r="A17" s="101" t="s">
        <v>104</v>
      </c>
      <c r="B17" s="62">
        <v>-401.9368742900042</v>
      </c>
      <c r="C17" s="62">
        <f>C16-B16</f>
        <v>2018.1569435400161</v>
      </c>
    </row>
    <row r="18" spans="1:3" ht="16.5" thickBot="1">
      <c r="A18" s="57"/>
      <c r="B18" s="63"/>
      <c r="C18" s="63"/>
    </row>
    <row r="19" spans="1:3" ht="17.25" thickBot="1">
      <c r="A19" s="55" t="s">
        <v>40</v>
      </c>
      <c r="B19" s="56">
        <f>B2</f>
        <v>45382</v>
      </c>
      <c r="C19" s="56">
        <f>C2</f>
        <v>45412</v>
      </c>
    </row>
    <row r="20" spans="1:3" ht="15.75">
      <c r="A20" s="57"/>
      <c r="B20" s="61"/>
      <c r="C20" s="61"/>
    </row>
    <row r="21" spans="1:3" ht="16.5">
      <c r="A21" s="64" t="s">
        <v>41</v>
      </c>
      <c r="B21" s="65">
        <v>18.915849999999999</v>
      </c>
      <c r="C21" s="65">
        <v>18.690000000000001</v>
      </c>
    </row>
    <row r="22" spans="1:3" ht="15.75">
      <c r="A22" s="57" t="s">
        <v>42</v>
      </c>
      <c r="B22" s="65">
        <f>1/B21</f>
        <v>5.2865718431897066E-2</v>
      </c>
      <c r="C22" s="65">
        <f>1/C21</f>
        <v>5.3504547886570351E-2</v>
      </c>
    </row>
    <row r="23" spans="1:3" ht="16.5">
      <c r="A23" s="64" t="s">
        <v>43</v>
      </c>
      <c r="B23" s="141">
        <v>23.897749999999998</v>
      </c>
      <c r="C23" s="141">
        <v>23.4452</v>
      </c>
    </row>
    <row r="24" spans="1:3" ht="15.75">
      <c r="A24" s="57" t="s">
        <v>44</v>
      </c>
      <c r="B24" s="65">
        <f>1/B23</f>
        <v>4.1844943561632375E-2</v>
      </c>
      <c r="C24" s="65">
        <f>1/C23</f>
        <v>4.2652653848122432E-2</v>
      </c>
    </row>
    <row r="25" spans="1:3" ht="16.5">
      <c r="A25" s="64" t="s">
        <v>45</v>
      </c>
      <c r="B25" s="65">
        <v>7.9968000000000004</v>
      </c>
      <c r="C25" s="65">
        <v>8.3815299999999997</v>
      </c>
    </row>
    <row r="26" spans="1:3" ht="15.75">
      <c r="A26" s="57" t="s">
        <v>46</v>
      </c>
      <c r="B26" s="65">
        <f>1/B25</f>
        <v>0.12505002000800319</v>
      </c>
      <c r="C26" s="65">
        <f>1/C25</f>
        <v>0.11930995892158115</v>
      </c>
    </row>
    <row r="27" spans="1:3" ht="16.5">
      <c r="A27" s="64" t="s">
        <v>47</v>
      </c>
      <c r="B27" s="65">
        <v>20.4739</v>
      </c>
      <c r="C27" s="65">
        <v>20.006900000000002</v>
      </c>
    </row>
    <row r="28" spans="1:3" ht="15.75">
      <c r="A28" s="57" t="s">
        <v>48</v>
      </c>
      <c r="B28" s="65">
        <f>1/B27</f>
        <v>4.8842672866429938E-2</v>
      </c>
      <c r="C28" s="65">
        <f>1/C27</f>
        <v>4.9982755949197523E-2</v>
      </c>
    </row>
    <row r="29" spans="1:3" ht="17.25" thickBot="1">
      <c r="A29" s="64"/>
      <c r="B29" s="61"/>
      <c r="C29" s="61"/>
    </row>
    <row r="30" spans="1:3" ht="17.25" thickBot="1">
      <c r="A30" s="55" t="s">
        <v>49</v>
      </c>
      <c r="B30" s="56">
        <f>B2</f>
        <v>45382</v>
      </c>
      <c r="C30" s="56">
        <f>C2</f>
        <v>45412</v>
      </c>
    </row>
    <row r="31" spans="1:3" ht="15.75">
      <c r="A31" s="57"/>
      <c r="B31" s="66"/>
      <c r="C31" s="153"/>
    </row>
    <row r="32" spans="1:3" ht="15.75">
      <c r="A32" s="57" t="s">
        <v>50</v>
      </c>
      <c r="B32" s="67">
        <v>4.456711600254863</v>
      </c>
      <c r="C32" s="154">
        <v>4.7973643050338808</v>
      </c>
    </row>
    <row r="33" spans="1:3" ht="15.75">
      <c r="A33" s="57" t="s">
        <v>51</v>
      </c>
      <c r="B33" s="67">
        <v>1.2843014889953395</v>
      </c>
      <c r="C33" s="154">
        <v>2.002714919658203</v>
      </c>
    </row>
    <row r="34" spans="1:3" ht="16.5" thickBot="1">
      <c r="A34" s="68" t="s">
        <v>52</v>
      </c>
      <c r="B34" s="69">
        <v>1.3539903511556872E-2</v>
      </c>
      <c r="C34" s="155">
        <v>0.71442824489240309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topLeftCell="A4" zoomScaleNormal="100" workbookViewId="0">
      <selection activeCell="X30" sqref="X30"/>
    </sheetView>
  </sheetViews>
  <sheetFormatPr defaultColWidth="9.140625" defaultRowHeight="15"/>
  <cols>
    <col min="1" max="16384" width="9.140625" style="71"/>
  </cols>
  <sheetData>
    <row r="1" spans="2:2">
      <c r="B1" s="70" t="s">
        <v>53</v>
      </c>
    </row>
    <row r="17" spans="2:2">
      <c r="B17" s="70" t="s">
        <v>54</v>
      </c>
    </row>
    <row r="30" spans="2:2">
      <c r="B30" s="72"/>
    </row>
    <row r="31" spans="2:2">
      <c r="B31" s="71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O1518"/>
  <sheetViews>
    <sheetView zoomScale="90" zoomScaleNormal="90" workbookViewId="0">
      <selection activeCell="M24" sqref="M24"/>
    </sheetView>
  </sheetViews>
  <sheetFormatPr defaultColWidth="9.140625" defaultRowHeight="12.75"/>
  <cols>
    <col min="1" max="1" width="53.85546875" style="1" bestFit="1" customWidth="1"/>
    <col min="2" max="6" width="11.7109375" style="1" customWidth="1"/>
    <col min="7" max="7" width="13.7109375" style="1" customWidth="1"/>
    <col min="8" max="10" width="11" style="2" customWidth="1"/>
    <col min="11" max="16384" width="9.140625" style="1"/>
  </cols>
  <sheetData>
    <row r="1" spans="1:15" ht="17.45" customHeight="1">
      <c r="A1" s="184" t="s">
        <v>0</v>
      </c>
      <c r="B1" s="185"/>
      <c r="C1" s="185"/>
      <c r="D1" s="185"/>
      <c r="E1" s="185"/>
      <c r="F1" s="185"/>
      <c r="G1" s="185"/>
    </row>
    <row r="2" spans="1:15" ht="19.5" customHeight="1">
      <c r="A2" s="183" t="s">
        <v>107</v>
      </c>
      <c r="B2" s="183"/>
      <c r="C2" s="183"/>
      <c r="D2" s="183"/>
      <c r="E2" s="183"/>
      <c r="F2" s="183"/>
      <c r="G2" s="183"/>
      <c r="H2" s="106"/>
      <c r="I2" s="106"/>
      <c r="J2" s="106"/>
    </row>
    <row r="3" spans="1:15" ht="19.5" customHeight="1">
      <c r="A3" s="183"/>
      <c r="B3" s="183"/>
      <c r="C3" s="183"/>
      <c r="D3" s="183"/>
      <c r="E3" s="183"/>
      <c r="F3" s="183"/>
      <c r="G3" s="183"/>
      <c r="H3" s="105"/>
      <c r="I3" s="105"/>
      <c r="J3" s="105"/>
    </row>
    <row r="4" spans="1:15" ht="19.5" customHeight="1">
      <c r="A4" s="73"/>
      <c r="B4" s="159" t="s">
        <v>108</v>
      </c>
      <c r="C4" s="160"/>
      <c r="D4" s="103"/>
      <c r="E4" s="160" t="s">
        <v>1</v>
      </c>
      <c r="F4" s="178"/>
      <c r="G4" s="27" t="s">
        <v>2</v>
      </c>
      <c r="H4" s="159" t="s">
        <v>114</v>
      </c>
      <c r="I4" s="160"/>
      <c r="J4" s="160"/>
    </row>
    <row r="5" spans="1:15" ht="17.25" thickBot="1">
      <c r="A5" s="74"/>
      <c r="B5" s="6">
        <v>45046</v>
      </c>
      <c r="C5" s="28">
        <v>45382</v>
      </c>
      <c r="D5" s="28">
        <v>45412</v>
      </c>
      <c r="E5" s="6" t="s">
        <v>3</v>
      </c>
      <c r="F5" s="75" t="s">
        <v>4</v>
      </c>
      <c r="G5" s="6" t="s">
        <v>3</v>
      </c>
      <c r="H5" s="142">
        <v>45351</v>
      </c>
      <c r="I5" s="142">
        <v>45382</v>
      </c>
      <c r="J5" s="142">
        <v>45412</v>
      </c>
    </row>
    <row r="6" spans="1:15" ht="17.25" thickTop="1">
      <c r="A6" s="76" t="s">
        <v>56</v>
      </c>
      <c r="B6" s="13">
        <v>52350.997329862723</v>
      </c>
      <c r="C6" s="11">
        <v>58696.155445278389</v>
      </c>
      <c r="D6" s="11">
        <v>57938.2784239209</v>
      </c>
      <c r="E6" s="11">
        <v>-757.87702135748987</v>
      </c>
      <c r="F6" s="11">
        <v>5587.2810940581767</v>
      </c>
      <c r="G6" s="11">
        <v>-1.2911868172763974</v>
      </c>
      <c r="H6" s="134">
        <v>23.054955004125091</v>
      </c>
      <c r="I6" s="134">
        <v>15.775563889533956</v>
      </c>
      <c r="J6" s="134">
        <v>10.672730948854351</v>
      </c>
      <c r="K6" s="25"/>
      <c r="L6" s="25"/>
      <c r="M6" s="25"/>
      <c r="N6" s="25"/>
      <c r="O6" s="25"/>
    </row>
    <row r="7" spans="1:15" ht="16.5">
      <c r="A7" s="76" t="s">
        <v>57</v>
      </c>
      <c r="B7" s="13">
        <v>52191.184537182722</v>
      </c>
      <c r="C7" s="11">
        <v>56572.621852078388</v>
      </c>
      <c r="D7" s="11">
        <v>57416.881755100898</v>
      </c>
      <c r="E7" s="11">
        <v>844.25990302251012</v>
      </c>
      <c r="F7" s="11">
        <v>5225.6972179181757</v>
      </c>
      <c r="G7" s="11">
        <v>1.4923471378611737</v>
      </c>
      <c r="H7" s="131">
        <v>20.327987167584467</v>
      </c>
      <c r="I7" s="131">
        <v>15.872962482321682</v>
      </c>
      <c r="J7" s="131">
        <v>10.012605125287436</v>
      </c>
      <c r="K7" s="25"/>
      <c r="L7" s="25"/>
      <c r="M7" s="25"/>
      <c r="N7" s="25"/>
      <c r="O7" s="25"/>
    </row>
    <row r="8" spans="1:15" ht="16.5">
      <c r="A8" s="33" t="s">
        <v>58</v>
      </c>
      <c r="B8" s="16">
        <v>9371.9783784499996</v>
      </c>
      <c r="C8" s="15">
        <v>14243.21473249</v>
      </c>
      <c r="D8" s="15">
        <v>14304.87331503</v>
      </c>
      <c r="E8" s="15">
        <v>61.65858253999977</v>
      </c>
      <c r="F8" s="15">
        <v>4932.8949365799999</v>
      </c>
      <c r="G8" s="15">
        <v>0.43289793559981149</v>
      </c>
      <c r="H8" s="132">
        <v>65.138468660854528</v>
      </c>
      <c r="I8" s="132">
        <v>55.621797837776313</v>
      </c>
      <c r="J8" s="132">
        <v>52.634510424423695</v>
      </c>
      <c r="K8" s="25"/>
      <c r="L8" s="25"/>
      <c r="M8" s="25"/>
      <c r="N8" s="25"/>
      <c r="O8" s="25"/>
    </row>
    <row r="9" spans="1:15" ht="16.5">
      <c r="A9" s="33" t="s">
        <v>59</v>
      </c>
      <c r="B9" s="16">
        <v>38099.363422339993</v>
      </c>
      <c r="C9" s="15">
        <v>37453.934087369998</v>
      </c>
      <c r="D9" s="15">
        <v>38391.45744269</v>
      </c>
      <c r="E9" s="15">
        <v>937.52335532000143</v>
      </c>
      <c r="F9" s="15">
        <v>292.09402035000676</v>
      </c>
      <c r="G9" s="15">
        <v>2.5031371955026316</v>
      </c>
      <c r="H9" s="132">
        <v>12.487629300018497</v>
      </c>
      <c r="I9" s="132">
        <v>6.925361822430844</v>
      </c>
      <c r="J9" s="132">
        <v>0.76666378152327752</v>
      </c>
      <c r="K9" s="25"/>
      <c r="L9" s="25"/>
      <c r="M9" s="25"/>
      <c r="N9" s="25"/>
      <c r="O9" s="25"/>
    </row>
    <row r="10" spans="1:15" ht="16.5">
      <c r="A10" s="33" t="s">
        <v>60</v>
      </c>
      <c r="B10" s="16">
        <v>4351.4180183727285</v>
      </c>
      <c r="C10" s="15">
        <v>4525.3429191583937</v>
      </c>
      <c r="D10" s="15">
        <v>4380.6429867808974</v>
      </c>
      <c r="E10" s="15">
        <v>-144.69993237749622</v>
      </c>
      <c r="F10" s="15">
        <v>29.224968408168934</v>
      </c>
      <c r="G10" s="15">
        <v>-3.1975462404163437</v>
      </c>
      <c r="H10" s="132">
        <v>2.6003835089431107</v>
      </c>
      <c r="I10" s="132">
        <v>5.5290083100243237</v>
      </c>
      <c r="J10" s="132">
        <v>0.67161941888309684</v>
      </c>
      <c r="K10" s="25"/>
      <c r="L10" s="25"/>
      <c r="M10" s="25"/>
      <c r="N10" s="25"/>
      <c r="O10" s="25"/>
    </row>
    <row r="11" spans="1:15" ht="16.5">
      <c r="A11" s="33" t="s">
        <v>61</v>
      </c>
      <c r="B11" s="16">
        <v>368.42471802</v>
      </c>
      <c r="C11" s="15">
        <v>350.13011306000004</v>
      </c>
      <c r="D11" s="15">
        <v>339.90801059999995</v>
      </c>
      <c r="E11" s="15">
        <v>-10.222102460000087</v>
      </c>
      <c r="F11" s="15">
        <v>-28.516707420000046</v>
      </c>
      <c r="G11" s="15">
        <v>-2.9195153683477599</v>
      </c>
      <c r="H11" s="132">
        <v>-5.5425654957946193</v>
      </c>
      <c r="I11" s="132">
        <v>-1.1376348957572162</v>
      </c>
      <c r="J11" s="132">
        <v>-7.7401721505699896</v>
      </c>
      <c r="K11" s="25"/>
      <c r="L11" s="25"/>
      <c r="M11" s="25"/>
      <c r="N11" s="25"/>
      <c r="O11" s="25"/>
    </row>
    <row r="12" spans="1:15" ht="16.5">
      <c r="A12" s="76" t="s">
        <v>62</v>
      </c>
      <c r="B12" s="13">
        <v>159.81279268</v>
      </c>
      <c r="C12" s="11">
        <v>2123.5335931999998</v>
      </c>
      <c r="D12" s="11">
        <v>521.39666881999995</v>
      </c>
      <c r="E12" s="11">
        <v>-1602.13692438</v>
      </c>
      <c r="F12" s="11">
        <v>361.58387613999992</v>
      </c>
      <c r="G12" s="11">
        <v>-75.446742613838481</v>
      </c>
      <c r="H12" s="131">
        <v>1049.778939755073</v>
      </c>
      <c r="I12" s="131">
        <v>13.239754179672531</v>
      </c>
      <c r="J12" s="131">
        <v>226.25465088018007</v>
      </c>
      <c r="K12" s="25"/>
      <c r="L12" s="25"/>
      <c r="M12" s="25"/>
      <c r="N12" s="25"/>
      <c r="O12" s="25"/>
    </row>
    <row r="13" spans="1:15" ht="16.5">
      <c r="A13" s="33" t="s">
        <v>63</v>
      </c>
      <c r="B13" s="16">
        <v>40.450362019999993</v>
      </c>
      <c r="C13" s="15">
        <v>372.22586431999986</v>
      </c>
      <c r="D13" s="15">
        <v>374.49810006999996</v>
      </c>
      <c r="E13" s="15">
        <v>2.2722357500001067</v>
      </c>
      <c r="F13" s="15">
        <v>334.04773804999996</v>
      </c>
      <c r="G13" s="15">
        <v>0.61044542247248046</v>
      </c>
      <c r="H13" s="132">
        <v>21786.047589976912</v>
      </c>
      <c r="I13" s="132">
        <v>-22.472723260929556</v>
      </c>
      <c r="J13" s="132">
        <v>825.82138049799346</v>
      </c>
      <c r="K13" s="25"/>
      <c r="L13" s="25"/>
      <c r="M13" s="25"/>
      <c r="N13" s="25"/>
      <c r="O13" s="25"/>
    </row>
    <row r="14" spans="1:15" ht="16.5">
      <c r="A14" s="33" t="s">
        <v>64</v>
      </c>
      <c r="B14" s="16">
        <v>0</v>
      </c>
      <c r="C14" s="16">
        <v>1601.96220313</v>
      </c>
      <c r="D14" s="16">
        <v>0</v>
      </c>
      <c r="E14" s="16">
        <v>-1601.96220313</v>
      </c>
      <c r="F14" s="16">
        <v>0</v>
      </c>
      <c r="G14" s="16">
        <v>-100</v>
      </c>
      <c r="H14" s="16">
        <v>0</v>
      </c>
      <c r="I14" s="16">
        <v>25.827343885834537</v>
      </c>
      <c r="J14" s="16">
        <v>0</v>
      </c>
      <c r="K14" s="25"/>
      <c r="L14" s="25"/>
      <c r="M14" s="25"/>
      <c r="N14" s="25"/>
      <c r="O14" s="25"/>
    </row>
    <row r="15" spans="1:15" ht="16.5">
      <c r="A15" s="33" t="s">
        <v>65</v>
      </c>
      <c r="B15" s="16">
        <v>119.36243066</v>
      </c>
      <c r="C15" s="15">
        <v>149.34552574999998</v>
      </c>
      <c r="D15" s="15">
        <v>146.89856875000001</v>
      </c>
      <c r="E15" s="15">
        <v>-2.4469569999999692</v>
      </c>
      <c r="F15" s="15">
        <v>27.536138090000009</v>
      </c>
      <c r="G15" s="15">
        <v>-1.638453504188746</v>
      </c>
      <c r="H15" s="132">
        <v>45.690378938542295</v>
      </c>
      <c r="I15" s="132">
        <v>22.425497599628201</v>
      </c>
      <c r="J15" s="132">
        <v>23.069350999089309</v>
      </c>
      <c r="K15" s="25"/>
      <c r="L15" s="25"/>
      <c r="M15" s="25"/>
      <c r="N15" s="25"/>
      <c r="O15" s="25"/>
    </row>
    <row r="16" spans="1:15" ht="16.5">
      <c r="A16" s="77"/>
      <c r="B16" s="16"/>
      <c r="C16" s="15"/>
      <c r="D16" s="15"/>
      <c r="E16" s="15"/>
      <c r="F16" s="15"/>
      <c r="G16" s="15"/>
      <c r="H16" s="132"/>
      <c r="I16" s="132"/>
      <c r="J16" s="132"/>
      <c r="K16" s="25"/>
      <c r="L16" s="25"/>
      <c r="M16" s="25"/>
      <c r="N16" s="25"/>
      <c r="O16" s="25"/>
    </row>
    <row r="17" spans="1:15" ht="16.5">
      <c r="A17" s="76" t="s">
        <v>66</v>
      </c>
      <c r="B17" s="13">
        <v>52350.917879542772</v>
      </c>
      <c r="C17" s="11">
        <v>58697.157111078392</v>
      </c>
      <c r="D17" s="11">
        <v>57938.440621110902</v>
      </c>
      <c r="E17" s="11">
        <v>-758.71648996748991</v>
      </c>
      <c r="F17" s="11">
        <v>5587.5227415681293</v>
      </c>
      <c r="G17" s="11">
        <v>-1.292594952310381</v>
      </c>
      <c r="H17" s="131">
        <v>23.056964406125275</v>
      </c>
      <c r="I17" s="131">
        <v>15.777524072261869</v>
      </c>
      <c r="J17" s="131">
        <v>10.673208738048842</v>
      </c>
      <c r="K17" s="25"/>
      <c r="L17" s="25"/>
      <c r="M17" s="25"/>
      <c r="N17" s="25"/>
      <c r="O17" s="25"/>
    </row>
    <row r="18" spans="1:15" ht="16.5">
      <c r="A18" s="76" t="s">
        <v>67</v>
      </c>
      <c r="B18" s="13">
        <v>8271.3031248800016</v>
      </c>
      <c r="C18" s="11">
        <v>10115.391433489998</v>
      </c>
      <c r="D18" s="11">
        <v>8235.6563190600009</v>
      </c>
      <c r="E18" s="11">
        <v>-1879.7351144299973</v>
      </c>
      <c r="F18" s="11">
        <v>-35.646805820000736</v>
      </c>
      <c r="G18" s="11">
        <v>-18.58292016467675</v>
      </c>
      <c r="H18" s="131">
        <v>-5.461080962650442</v>
      </c>
      <c r="I18" s="131">
        <v>20.728911955219615</v>
      </c>
      <c r="J18" s="131">
        <v>-0.43096964627949319</v>
      </c>
      <c r="K18" s="25"/>
      <c r="L18" s="25"/>
      <c r="M18" s="25"/>
      <c r="N18" s="25"/>
      <c r="O18" s="25"/>
    </row>
    <row r="19" spans="1:15" ht="16.5">
      <c r="A19" s="33" t="s">
        <v>68</v>
      </c>
      <c r="B19" s="16">
        <v>4617.8165015900004</v>
      </c>
      <c r="C19" s="15">
        <v>4928.0969080899995</v>
      </c>
      <c r="D19" s="15">
        <v>4805.8868359100006</v>
      </c>
      <c r="E19" s="15">
        <v>-122.21007217999886</v>
      </c>
      <c r="F19" s="15">
        <v>188.07033432000026</v>
      </c>
      <c r="G19" s="15">
        <v>-2.4798634129815582</v>
      </c>
      <c r="H19" s="132">
        <v>5.520866814810276</v>
      </c>
      <c r="I19" s="132">
        <v>7.5279848667257454</v>
      </c>
      <c r="J19" s="132">
        <v>4.0727112966754788</v>
      </c>
      <c r="K19" s="25"/>
      <c r="L19" s="25"/>
      <c r="M19" s="25"/>
      <c r="N19" s="25"/>
      <c r="O19" s="25"/>
    </row>
    <row r="20" spans="1:15" ht="16.5">
      <c r="A20" s="33" t="s">
        <v>69</v>
      </c>
      <c r="B20" s="16">
        <v>3653.4866232900008</v>
      </c>
      <c r="C20" s="16">
        <v>5187.2945253999987</v>
      </c>
      <c r="D20" s="16">
        <v>3429.7694831500003</v>
      </c>
      <c r="E20" s="16">
        <v>-1757.5250422499985</v>
      </c>
      <c r="F20" s="16">
        <v>-223.71714014000054</v>
      </c>
      <c r="G20" s="16">
        <v>-33.881342839588882</v>
      </c>
      <c r="H20" s="132">
        <v>-18.396740360817361</v>
      </c>
      <c r="I20" s="132">
        <v>36.669023203442038</v>
      </c>
      <c r="J20" s="132">
        <v>-6.1233874161154347</v>
      </c>
      <c r="K20" s="25"/>
      <c r="L20" s="25"/>
      <c r="M20" s="25"/>
      <c r="N20" s="25"/>
      <c r="O20" s="25"/>
    </row>
    <row r="21" spans="1:15" ht="16.5">
      <c r="A21" s="33" t="s">
        <v>70</v>
      </c>
      <c r="B21" s="16">
        <v>15373.877066730001</v>
      </c>
      <c r="C21" s="15">
        <v>16998.327983309999</v>
      </c>
      <c r="D21" s="15">
        <v>19957.804207729998</v>
      </c>
      <c r="E21" s="15">
        <v>2959.4762244199992</v>
      </c>
      <c r="F21" s="15">
        <v>4583.9271409999965</v>
      </c>
      <c r="G21" s="15">
        <v>17.410396053810672</v>
      </c>
      <c r="H21" s="132">
        <v>64.953992155454131</v>
      </c>
      <c r="I21" s="132">
        <v>44.951697783535764</v>
      </c>
      <c r="J21" s="132">
        <v>29.816337941974922</v>
      </c>
      <c r="K21" s="25"/>
      <c r="L21" s="25"/>
      <c r="M21" s="25"/>
      <c r="N21" s="25"/>
      <c r="O21" s="25"/>
    </row>
    <row r="22" spans="1:15" ht="16.5">
      <c r="A22" s="76" t="s">
        <v>71</v>
      </c>
      <c r="B22" s="13">
        <v>3915.31079916</v>
      </c>
      <c r="C22" s="13">
        <v>4520.2211653399982</v>
      </c>
      <c r="D22" s="13">
        <v>7645.5746701099979</v>
      </c>
      <c r="E22" s="13">
        <v>3125.3535047699997</v>
      </c>
      <c r="F22" s="13">
        <v>3730.2638709499979</v>
      </c>
      <c r="G22" s="13">
        <v>69.141605918190066</v>
      </c>
      <c r="H22" s="131">
        <v>474.17611931720262</v>
      </c>
      <c r="I22" s="131">
        <v>546.76009521315302</v>
      </c>
      <c r="J22" s="131">
        <v>95.27376145337675</v>
      </c>
      <c r="K22" s="25"/>
      <c r="L22" s="25"/>
      <c r="M22" s="25"/>
      <c r="N22" s="25"/>
      <c r="O22" s="25"/>
    </row>
    <row r="23" spans="1:15" ht="16.5">
      <c r="A23" s="78" t="s">
        <v>105</v>
      </c>
      <c r="B23" s="13">
        <v>11458.56626757</v>
      </c>
      <c r="C23" s="13">
        <v>12478.106817970001</v>
      </c>
      <c r="D23" s="13">
        <v>12312.22953762</v>
      </c>
      <c r="E23" s="13">
        <v>-165.87728035000146</v>
      </c>
      <c r="F23" s="13">
        <v>853.66327004999948</v>
      </c>
      <c r="G23" s="13">
        <v>-1.3293465328499821</v>
      </c>
      <c r="H23" s="131">
        <v>13.704138444661268</v>
      </c>
      <c r="I23" s="131">
        <v>13.149431476813376</v>
      </c>
      <c r="J23" s="131">
        <v>7.4500007253615479</v>
      </c>
      <c r="K23" s="25"/>
      <c r="L23" s="25"/>
      <c r="M23" s="25"/>
      <c r="N23" s="25"/>
      <c r="O23" s="25"/>
    </row>
    <row r="24" spans="1:15" ht="16.5">
      <c r="A24" s="78" t="s">
        <v>72</v>
      </c>
      <c r="B24" s="13">
        <v>7744.0281141099986</v>
      </c>
      <c r="C24" s="79">
        <v>7917.3768080400005</v>
      </c>
      <c r="D24" s="79">
        <v>7782.9890800600006</v>
      </c>
      <c r="E24" s="79">
        <v>-134.38772797999991</v>
      </c>
      <c r="F24" s="79">
        <v>38.960965950001992</v>
      </c>
      <c r="G24" s="79">
        <v>-1.6973769373150276</v>
      </c>
      <c r="H24" s="131">
        <v>5.1029770125725236</v>
      </c>
      <c r="I24" s="131">
        <v>5.1666481866690503</v>
      </c>
      <c r="J24" s="131">
        <v>0.50310982057276021</v>
      </c>
      <c r="K24" s="25"/>
      <c r="L24" s="25"/>
      <c r="M24" s="25"/>
      <c r="N24" s="25"/>
      <c r="O24" s="25"/>
    </row>
    <row r="25" spans="1:15" ht="16.5">
      <c r="A25" s="78" t="s">
        <v>73</v>
      </c>
      <c r="B25" s="13">
        <v>21326.387234270038</v>
      </c>
      <c r="C25" s="13">
        <v>23304.4744732</v>
      </c>
      <c r="D25" s="13">
        <v>22336.313859979997</v>
      </c>
      <c r="E25" s="13">
        <v>-968.16061322000314</v>
      </c>
      <c r="F25" s="13">
        <v>1009.9266257099589</v>
      </c>
      <c r="G25" s="13">
        <v>-4.1543979647916274</v>
      </c>
      <c r="H25" s="131">
        <v>10.340213202634402</v>
      </c>
      <c r="I25" s="131">
        <v>1.6862397174313628</v>
      </c>
      <c r="J25" s="131">
        <v>4.7355729529616468</v>
      </c>
      <c r="K25" s="25"/>
      <c r="L25" s="25"/>
      <c r="M25" s="25"/>
      <c r="N25" s="25"/>
      <c r="O25" s="25"/>
    </row>
    <row r="26" spans="1:15" ht="17.25" thickBot="1">
      <c r="A26" s="80" t="s">
        <v>74</v>
      </c>
      <c r="B26" s="23">
        <v>-364.67766044727</v>
      </c>
      <c r="C26" s="23">
        <v>361.58641303839312</v>
      </c>
      <c r="D26" s="23">
        <v>-374.32284571910208</v>
      </c>
      <c r="E26" s="23">
        <v>-735.90925875749519</v>
      </c>
      <c r="F26" s="23">
        <v>-9.6451852718320765</v>
      </c>
      <c r="G26" s="23">
        <v>-203.52237590281266</v>
      </c>
      <c r="H26" s="129">
        <v>-67.916463091133323</v>
      </c>
      <c r="I26" s="129">
        <v>147.13864081824698</v>
      </c>
      <c r="J26" s="129">
        <v>2.6448522401954904</v>
      </c>
      <c r="K26" s="25"/>
      <c r="L26" s="25"/>
      <c r="M26" s="25"/>
      <c r="N26" s="25"/>
      <c r="O26" s="25"/>
    </row>
    <row r="27" spans="1:15" ht="16.5" hidden="1">
      <c r="A27" s="81"/>
      <c r="B27" s="12"/>
      <c r="C27" s="12"/>
      <c r="D27" s="12"/>
      <c r="E27" s="12"/>
      <c r="F27" s="12"/>
      <c r="G27" s="12"/>
      <c r="H27" s="2">
        <v>1.00017603480879</v>
      </c>
      <c r="I27" s="2">
        <v>2.0001760348087898</v>
      </c>
      <c r="J27" s="2">
        <v>3.0001760348087898</v>
      </c>
      <c r="K27" s="25"/>
      <c r="L27" s="25"/>
      <c r="M27" s="25"/>
      <c r="N27" s="25"/>
      <c r="O27" s="25"/>
    </row>
    <row r="28" spans="1:15">
      <c r="A28" s="38"/>
      <c r="B28" s="82"/>
      <c r="C28" s="82"/>
      <c r="D28" s="82"/>
      <c r="E28" s="82"/>
      <c r="F28" s="82"/>
      <c r="G28" s="82"/>
      <c r="H28" s="109"/>
      <c r="I28" s="109"/>
      <c r="J28" s="109"/>
      <c r="K28" s="25"/>
      <c r="L28" s="25"/>
      <c r="M28" s="25"/>
      <c r="N28" s="25"/>
      <c r="O28" s="25"/>
    </row>
    <row r="29" spans="1:15" ht="13.5" thickBot="1">
      <c r="A29" s="83"/>
      <c r="B29" s="82"/>
      <c r="C29" s="82"/>
      <c r="D29" s="82"/>
      <c r="E29" s="82"/>
      <c r="F29" s="82"/>
      <c r="G29" s="82"/>
      <c r="H29" s="122"/>
      <c r="I29" s="122"/>
      <c r="J29" s="122"/>
      <c r="K29" s="25"/>
      <c r="L29" s="25"/>
      <c r="M29" s="25"/>
      <c r="N29" s="25"/>
      <c r="O29" s="25"/>
    </row>
    <row r="30" spans="1:15" ht="19.5" customHeight="1">
      <c r="A30" s="179" t="s">
        <v>112</v>
      </c>
      <c r="B30" s="180"/>
      <c r="C30" s="180"/>
      <c r="D30" s="180"/>
      <c r="E30" s="180"/>
      <c r="F30" s="180"/>
      <c r="G30" s="180"/>
      <c r="H30" s="106"/>
      <c r="I30" s="106"/>
      <c r="J30" s="123"/>
      <c r="K30" s="25"/>
      <c r="L30" s="25"/>
      <c r="M30" s="25"/>
      <c r="N30" s="25"/>
      <c r="O30" s="25"/>
    </row>
    <row r="31" spans="1:15" ht="19.5" customHeight="1">
      <c r="A31" s="181"/>
      <c r="B31" s="182"/>
      <c r="C31" s="182"/>
      <c r="D31" s="183"/>
      <c r="E31" s="182"/>
      <c r="F31" s="182"/>
      <c r="G31" s="182"/>
      <c r="H31" s="105"/>
      <c r="I31" s="105"/>
      <c r="J31" s="125"/>
      <c r="K31" s="25"/>
      <c r="L31" s="25"/>
      <c r="M31" s="25"/>
      <c r="N31" s="25"/>
      <c r="O31" s="25"/>
    </row>
    <row r="32" spans="1:15" ht="19.5" customHeight="1">
      <c r="A32" s="26"/>
      <c r="B32" s="159" t="str">
        <f>B4</f>
        <v xml:space="preserve">           N$ Million</v>
      </c>
      <c r="C32" s="160"/>
      <c r="D32" s="103"/>
      <c r="E32" s="160" t="s">
        <v>1</v>
      </c>
      <c r="F32" s="178"/>
      <c r="G32" s="130" t="s">
        <v>2</v>
      </c>
      <c r="H32" s="175" t="s">
        <v>114</v>
      </c>
      <c r="I32" s="176"/>
      <c r="J32" s="177"/>
      <c r="K32" s="25"/>
      <c r="L32" s="25"/>
      <c r="M32" s="25"/>
      <c r="N32" s="25"/>
      <c r="O32" s="25"/>
    </row>
    <row r="33" spans="1:15" ht="17.25" thickBot="1">
      <c r="A33" s="5"/>
      <c r="B33" s="6">
        <f>B5</f>
        <v>45046</v>
      </c>
      <c r="C33" s="6">
        <f>C5</f>
        <v>45382</v>
      </c>
      <c r="D33" s="28">
        <f>D5</f>
        <v>45412</v>
      </c>
      <c r="E33" s="6" t="s">
        <v>3</v>
      </c>
      <c r="F33" s="75" t="s">
        <v>4</v>
      </c>
      <c r="G33" s="6" t="s">
        <v>3</v>
      </c>
      <c r="H33" s="28">
        <v>45351</v>
      </c>
      <c r="I33" s="28">
        <v>45382</v>
      </c>
      <c r="J33" s="28">
        <v>45412</v>
      </c>
      <c r="K33" s="25"/>
      <c r="L33" s="25"/>
      <c r="M33" s="25"/>
      <c r="N33" s="25"/>
      <c r="O33" s="25"/>
    </row>
    <row r="34" spans="1:15" ht="17.25" thickTop="1">
      <c r="A34" s="84" t="s">
        <v>56</v>
      </c>
      <c r="B34" s="86">
        <v>197995.39387775565</v>
      </c>
      <c r="C34" s="86">
        <v>204377.11828273354</v>
      </c>
      <c r="D34" s="86">
        <v>206055.89403820515</v>
      </c>
      <c r="E34" s="86">
        <v>1678.7757554716081</v>
      </c>
      <c r="F34" s="86">
        <v>8060.5001604495046</v>
      </c>
      <c r="G34" s="86">
        <v>0.82141081622904721</v>
      </c>
      <c r="H34" s="131">
        <v>6.7411529036875351</v>
      </c>
      <c r="I34" s="131">
        <v>6.2681819030903512</v>
      </c>
      <c r="J34" s="131">
        <v>4.0710543829247712</v>
      </c>
      <c r="K34" s="25"/>
      <c r="L34" s="25"/>
      <c r="M34" s="25"/>
      <c r="N34" s="25"/>
      <c r="O34" s="25"/>
    </row>
    <row r="35" spans="1:15" ht="16.5">
      <c r="A35" s="78" t="s">
        <v>57</v>
      </c>
      <c r="B35" s="86">
        <v>41839.89033241821</v>
      </c>
      <c r="C35" s="86">
        <v>38208.043434776613</v>
      </c>
      <c r="D35" s="86">
        <v>40237.656887089062</v>
      </c>
      <c r="E35" s="86">
        <v>2029.6134523124492</v>
      </c>
      <c r="F35" s="86">
        <v>-1602.2334453291478</v>
      </c>
      <c r="G35" s="86">
        <v>5.3120057188406236</v>
      </c>
      <c r="H35" s="131">
        <v>12.485379411789992</v>
      </c>
      <c r="I35" s="131">
        <v>14.824761099416122</v>
      </c>
      <c r="J35" s="131">
        <v>-3.8294398780670633</v>
      </c>
      <c r="K35" s="25"/>
      <c r="L35" s="25"/>
      <c r="M35" s="25"/>
      <c r="N35" s="25"/>
      <c r="O35" s="25"/>
    </row>
    <row r="36" spans="1:15" ht="16.5">
      <c r="A36" s="87" t="s">
        <v>75</v>
      </c>
      <c r="B36" s="88">
        <v>291.19675120036277</v>
      </c>
      <c r="C36" s="88">
        <v>164.80032396910931</v>
      </c>
      <c r="D36" s="88">
        <v>218.60423843336756</v>
      </c>
      <c r="E36" s="88">
        <v>53.803914464258241</v>
      </c>
      <c r="F36" s="88">
        <v>-72.592512766995213</v>
      </c>
      <c r="G36" s="88">
        <v>32.647942169302667</v>
      </c>
      <c r="H36" s="132">
        <v>14.925053235165379</v>
      </c>
      <c r="I36" s="132">
        <v>-28.693676049466831</v>
      </c>
      <c r="J36" s="132">
        <v>-24.929025639110492</v>
      </c>
      <c r="K36" s="25"/>
      <c r="L36" s="25"/>
      <c r="M36" s="25"/>
      <c r="N36" s="25"/>
      <c r="O36" s="25"/>
    </row>
    <row r="37" spans="1:15" ht="16.5">
      <c r="A37" s="87" t="s">
        <v>58</v>
      </c>
      <c r="B37" s="88">
        <v>27649.291167917851</v>
      </c>
      <c r="C37" s="88">
        <v>23197.431760816384</v>
      </c>
      <c r="D37" s="88">
        <v>25696.71294393477</v>
      </c>
      <c r="E37" s="88">
        <v>2499.2811831183863</v>
      </c>
      <c r="F37" s="88">
        <v>-1952.5782239830805</v>
      </c>
      <c r="G37" s="88">
        <v>10.773956396931879</v>
      </c>
      <c r="H37" s="132">
        <v>17.72692489342873</v>
      </c>
      <c r="I37" s="132">
        <v>22.035408251920501</v>
      </c>
      <c r="J37" s="132">
        <v>-7.0619467679110244</v>
      </c>
      <c r="K37" s="25"/>
      <c r="L37" s="25"/>
      <c r="M37" s="25"/>
      <c r="N37" s="25"/>
      <c r="O37" s="25"/>
    </row>
    <row r="38" spans="1:15" ht="16.5">
      <c r="A38" s="87" t="s">
        <v>76</v>
      </c>
      <c r="B38" s="88">
        <v>7540.0225246699993</v>
      </c>
      <c r="C38" s="88">
        <v>7867.7876754156314</v>
      </c>
      <c r="D38" s="88">
        <v>7770.0068865816447</v>
      </c>
      <c r="E38" s="88">
        <v>-97.780788833986662</v>
      </c>
      <c r="F38" s="88">
        <v>229.98436191164546</v>
      </c>
      <c r="G38" s="88">
        <v>-1.2427990290017732</v>
      </c>
      <c r="H38" s="132">
        <v>4.3535929269139757</v>
      </c>
      <c r="I38" s="132">
        <v>4.4503957606414133</v>
      </c>
      <c r="J38" s="132">
        <v>3.0501813643018352</v>
      </c>
      <c r="K38" s="25"/>
      <c r="L38" s="25"/>
      <c r="M38" s="25"/>
      <c r="N38" s="25"/>
      <c r="O38" s="25"/>
    </row>
    <row r="39" spans="1:15" ht="16.5">
      <c r="A39" s="87" t="s">
        <v>77</v>
      </c>
      <c r="B39" s="88">
        <v>6359.3798886299992</v>
      </c>
      <c r="C39" s="88">
        <v>6978.0236745754901</v>
      </c>
      <c r="D39" s="88">
        <v>6552.3328181392799</v>
      </c>
      <c r="E39" s="88">
        <v>-425.6908564362102</v>
      </c>
      <c r="F39" s="88">
        <v>192.95292950928069</v>
      </c>
      <c r="G39" s="88">
        <v>-6.1004501602254493</v>
      </c>
      <c r="H39" s="132">
        <v>5.7129961169046624</v>
      </c>
      <c r="I39" s="132">
        <v>7.3105538723921057</v>
      </c>
      <c r="J39" s="132">
        <v>3.0341469276629311</v>
      </c>
      <c r="K39" s="25"/>
      <c r="L39" s="25"/>
      <c r="M39" s="25"/>
      <c r="N39" s="25"/>
      <c r="O39" s="25"/>
    </row>
    <row r="40" spans="1:15" ht="16.5">
      <c r="A40" s="78" t="s">
        <v>62</v>
      </c>
      <c r="B40" s="86">
        <v>156155.50354533744</v>
      </c>
      <c r="C40" s="86">
        <v>166169.07484795694</v>
      </c>
      <c r="D40" s="86">
        <v>165818.23715111607</v>
      </c>
      <c r="E40" s="86">
        <v>-350.83769684087019</v>
      </c>
      <c r="F40" s="86">
        <v>9662.7336057786306</v>
      </c>
      <c r="G40" s="86">
        <v>-0.21113296632474032</v>
      </c>
      <c r="H40" s="131">
        <v>5.4823852424252379</v>
      </c>
      <c r="I40" s="131">
        <v>4.4780125281509697</v>
      </c>
      <c r="J40" s="131">
        <v>6.1878918042572906</v>
      </c>
      <c r="K40" s="25"/>
      <c r="L40" s="25"/>
      <c r="M40" s="25"/>
      <c r="N40" s="25"/>
      <c r="O40" s="25"/>
    </row>
    <row r="41" spans="1:15" ht="16.5">
      <c r="A41" s="87" t="s">
        <v>78</v>
      </c>
      <c r="B41" s="88">
        <v>6135.9108962596365</v>
      </c>
      <c r="C41" s="88">
        <v>13334.034717793378</v>
      </c>
      <c r="D41" s="88">
        <v>11314.743276216634</v>
      </c>
      <c r="E41" s="88">
        <v>-2019.2914415767445</v>
      </c>
      <c r="F41" s="88">
        <v>5178.8323799569971</v>
      </c>
      <c r="G41" s="88">
        <v>-15.143889185185145</v>
      </c>
      <c r="H41" s="132">
        <v>57.291534918634881</v>
      </c>
      <c r="I41" s="132">
        <v>63.000142771178446</v>
      </c>
      <c r="J41" s="132">
        <v>84.402014102159455</v>
      </c>
      <c r="K41" s="25"/>
      <c r="L41" s="25"/>
      <c r="M41" s="25"/>
      <c r="N41" s="25"/>
      <c r="O41" s="25"/>
    </row>
    <row r="42" spans="1:15" ht="16.5">
      <c r="A42" s="87" t="s">
        <v>64</v>
      </c>
      <c r="B42" s="88">
        <v>35073.403023519677</v>
      </c>
      <c r="C42" s="88">
        <v>35044.448094281302</v>
      </c>
      <c r="D42" s="88">
        <v>35729.6813817</v>
      </c>
      <c r="E42" s="88">
        <v>685.23328741869773</v>
      </c>
      <c r="F42" s="88">
        <v>656.27835818032327</v>
      </c>
      <c r="G42" s="88">
        <v>1.9553262347724569</v>
      </c>
      <c r="H42" s="132">
        <v>1.390394914553795</v>
      </c>
      <c r="I42" s="132">
        <v>-3.9200048802773324</v>
      </c>
      <c r="J42" s="132">
        <v>1.8711567786571237</v>
      </c>
      <c r="K42" s="25"/>
      <c r="L42" s="25"/>
      <c r="M42" s="25"/>
      <c r="N42" s="25"/>
      <c r="O42" s="25"/>
    </row>
    <row r="43" spans="1:15" ht="16.5">
      <c r="A43" s="87" t="s">
        <v>9</v>
      </c>
      <c r="B43" s="88">
        <v>1446.1629688222581</v>
      </c>
      <c r="C43" s="88">
        <v>2406.9547246782759</v>
      </c>
      <c r="D43" s="88">
        <v>2392.8202150516136</v>
      </c>
      <c r="E43" s="88">
        <v>-14.134509626662293</v>
      </c>
      <c r="F43" s="88">
        <v>946.65724622935545</v>
      </c>
      <c r="G43" s="88">
        <v>-0.58723620688591893</v>
      </c>
      <c r="H43" s="132">
        <v>63.70777111887017</v>
      </c>
      <c r="I43" s="132">
        <v>61.486033625635031</v>
      </c>
      <c r="J43" s="132">
        <v>65.459928558418568</v>
      </c>
      <c r="K43" s="25"/>
      <c r="L43" s="25"/>
      <c r="M43" s="25"/>
      <c r="N43" s="25"/>
      <c r="O43" s="25"/>
    </row>
    <row r="44" spans="1:15" ht="16.5">
      <c r="A44" s="87" t="s">
        <v>102</v>
      </c>
      <c r="B44" s="88">
        <v>260.34134011999998</v>
      </c>
      <c r="C44" s="88">
        <v>148.26003812000002</v>
      </c>
      <c r="D44" s="88">
        <v>149.22386544</v>
      </c>
      <c r="E44" s="88">
        <v>0.96382731999997873</v>
      </c>
      <c r="F44" s="88">
        <v>-111.11747467999999</v>
      </c>
      <c r="G44" s="88">
        <v>0.65009245392198522</v>
      </c>
      <c r="H44" s="132">
        <v>-49.673137158553217</v>
      </c>
      <c r="I44" s="132">
        <v>-40.539819246791929</v>
      </c>
      <c r="J44" s="132">
        <v>-42.681456056415115</v>
      </c>
      <c r="K44" s="25"/>
      <c r="L44" s="25"/>
      <c r="M44" s="25"/>
      <c r="N44" s="25"/>
      <c r="O44" s="25"/>
    </row>
    <row r="45" spans="1:15" ht="16.5">
      <c r="A45" s="87" t="s">
        <v>10</v>
      </c>
      <c r="B45" s="88">
        <v>881.98565152000003</v>
      </c>
      <c r="C45" s="88">
        <v>1014.9427030956321</v>
      </c>
      <c r="D45" s="88">
        <v>2158.0802444092028</v>
      </c>
      <c r="E45" s="88">
        <v>1143.1375413135706</v>
      </c>
      <c r="F45" s="88">
        <v>1276.0945928892029</v>
      </c>
      <c r="G45" s="88">
        <v>112.63074632951566</v>
      </c>
      <c r="H45" s="132">
        <v>244.85288367475573</v>
      </c>
      <c r="I45" s="132">
        <v>54.394958572930733</v>
      </c>
      <c r="J45" s="132">
        <v>144.68428037236225</v>
      </c>
      <c r="K45" s="25"/>
      <c r="L45" s="25"/>
      <c r="M45" s="25"/>
      <c r="N45" s="25"/>
      <c r="O45" s="25"/>
    </row>
    <row r="46" spans="1:15" ht="16.5">
      <c r="A46" s="87" t="s">
        <v>79</v>
      </c>
      <c r="B46" s="88">
        <v>46662.880901187498</v>
      </c>
      <c r="C46" s="88">
        <v>47301.90376261354</v>
      </c>
      <c r="D46" s="88">
        <v>47013.024332066365</v>
      </c>
      <c r="E46" s="88">
        <v>-288.87943054717471</v>
      </c>
      <c r="F46" s="88">
        <v>350.14343087886664</v>
      </c>
      <c r="G46" s="88">
        <v>-0.61071417335955402</v>
      </c>
      <c r="H46" s="132">
        <v>2.1539183446258647</v>
      </c>
      <c r="I46" s="132">
        <v>1.8446432556296912</v>
      </c>
      <c r="J46" s="132">
        <v>0.75036822441443007</v>
      </c>
      <c r="K46" s="25"/>
      <c r="L46" s="25"/>
      <c r="M46" s="25"/>
      <c r="N46" s="25"/>
      <c r="O46" s="25"/>
    </row>
    <row r="47" spans="1:15" ht="16.5">
      <c r="A47" s="87" t="s">
        <v>13</v>
      </c>
      <c r="B47" s="88">
        <v>65694.818763908377</v>
      </c>
      <c r="C47" s="88">
        <v>66918.530807374817</v>
      </c>
      <c r="D47" s="88">
        <v>67060.663836232241</v>
      </c>
      <c r="E47" s="88">
        <v>142.13302885742451</v>
      </c>
      <c r="F47" s="88">
        <v>1365.8450723238639</v>
      </c>
      <c r="G47" s="88">
        <v>0.2123971150331414</v>
      </c>
      <c r="H47" s="132">
        <v>2.2809015170197426</v>
      </c>
      <c r="I47" s="132">
        <v>2.0878595897544159</v>
      </c>
      <c r="J47" s="132">
        <v>2.0790757901812498</v>
      </c>
      <c r="K47" s="25"/>
      <c r="L47" s="25"/>
      <c r="M47" s="25"/>
      <c r="N47" s="25"/>
      <c r="O47" s="25"/>
    </row>
    <row r="48" spans="1:15" ht="16.5">
      <c r="A48" s="89"/>
      <c r="B48" s="86"/>
      <c r="C48" s="86"/>
      <c r="D48" s="86"/>
      <c r="E48" s="86"/>
      <c r="F48" s="86"/>
      <c r="G48" s="86"/>
      <c r="H48" s="131"/>
      <c r="I48" s="131"/>
      <c r="J48" s="131"/>
      <c r="K48" s="25"/>
      <c r="L48" s="25"/>
      <c r="M48" s="25"/>
      <c r="N48" s="25"/>
      <c r="O48" s="25"/>
    </row>
    <row r="49" spans="1:15" ht="16.5">
      <c r="A49" s="78" t="s">
        <v>66</v>
      </c>
      <c r="B49" s="86">
        <v>197995.39372553202</v>
      </c>
      <c r="C49" s="86">
        <v>204377.11828239181</v>
      </c>
      <c r="D49" s="86">
        <v>206055.8943608824</v>
      </c>
      <c r="E49" s="86">
        <v>1678.7760784905986</v>
      </c>
      <c r="F49" s="86">
        <v>8060.500635350385</v>
      </c>
      <c r="G49" s="86">
        <v>0.82141097428088017</v>
      </c>
      <c r="H49" s="131">
        <v>6.7411530764667162</v>
      </c>
      <c r="I49" s="131">
        <v>6.2681819017062992</v>
      </c>
      <c r="J49" s="131">
        <v>4.0710546259091984</v>
      </c>
      <c r="K49" s="25"/>
      <c r="L49" s="25"/>
      <c r="M49" s="25"/>
      <c r="N49" s="25"/>
      <c r="O49" s="25"/>
    </row>
    <row r="50" spans="1:15" ht="16.5">
      <c r="A50" s="78" t="s">
        <v>80</v>
      </c>
      <c r="B50" s="86">
        <v>13316.257880938065</v>
      </c>
      <c r="C50" s="86">
        <v>13125.584777988081</v>
      </c>
      <c r="D50" s="86">
        <v>12919.895429111388</v>
      </c>
      <c r="E50" s="86">
        <v>-205.68934887669275</v>
      </c>
      <c r="F50" s="86">
        <v>-396.36245182667699</v>
      </c>
      <c r="G50" s="86">
        <v>-1.5670871230182257</v>
      </c>
      <c r="H50" s="131">
        <v>-1.3160015341448457</v>
      </c>
      <c r="I50" s="131">
        <v>-4.1592729980130798</v>
      </c>
      <c r="J50" s="131">
        <v>-2.9765303088194202</v>
      </c>
      <c r="K50" s="25"/>
      <c r="L50" s="25"/>
      <c r="M50" s="25"/>
      <c r="N50" s="25"/>
      <c r="O50" s="25"/>
    </row>
    <row r="51" spans="1:15" ht="16.5">
      <c r="A51" s="87" t="s">
        <v>58</v>
      </c>
      <c r="B51" s="88">
        <v>11221.8198169063</v>
      </c>
      <c r="C51" s="88">
        <v>9937.3358962640996</v>
      </c>
      <c r="D51" s="88">
        <v>9690.2068003043642</v>
      </c>
      <c r="E51" s="88">
        <v>-247.12909595973542</v>
      </c>
      <c r="F51" s="88">
        <v>-1531.6130166019357</v>
      </c>
      <c r="G51" s="88">
        <v>-2.4868747372486695</v>
      </c>
      <c r="H51" s="132">
        <v>-11.719775993410991</v>
      </c>
      <c r="I51" s="132">
        <v>-14.469089929681104</v>
      </c>
      <c r="J51" s="132">
        <v>-13.648526189080982</v>
      </c>
      <c r="K51" s="25"/>
      <c r="L51" s="25"/>
      <c r="M51" s="25"/>
      <c r="N51" s="25"/>
      <c r="O51" s="25"/>
    </row>
    <row r="52" spans="1:15" ht="16.5">
      <c r="A52" s="87" t="s">
        <v>81</v>
      </c>
      <c r="B52" s="88">
        <v>458.02929498999998</v>
      </c>
      <c r="C52" s="88">
        <v>1133.2807238</v>
      </c>
      <c r="D52" s="88">
        <v>1100.3712782</v>
      </c>
      <c r="E52" s="88">
        <v>-32.909445600000026</v>
      </c>
      <c r="F52" s="88">
        <v>642.34198321000008</v>
      </c>
      <c r="G52" s="88">
        <v>-2.9039094117520534</v>
      </c>
      <c r="H52" s="132">
        <v>276.21843464368322</v>
      </c>
      <c r="I52" s="132">
        <v>141.9880164951052</v>
      </c>
      <c r="J52" s="132">
        <v>140.24037113696494</v>
      </c>
      <c r="K52" s="25"/>
      <c r="L52" s="25"/>
      <c r="M52" s="25"/>
      <c r="N52" s="25"/>
      <c r="O52" s="25"/>
    </row>
    <row r="53" spans="1:15" ht="16.5">
      <c r="A53" s="87" t="s">
        <v>76</v>
      </c>
      <c r="B53" s="88">
        <v>929.4983166917666</v>
      </c>
      <c r="C53" s="88">
        <v>1023.2012028839807</v>
      </c>
      <c r="D53" s="88">
        <v>1045.8069319070232</v>
      </c>
      <c r="E53" s="88">
        <v>22.6057290230425</v>
      </c>
      <c r="F53" s="88">
        <v>116.30861521525662</v>
      </c>
      <c r="G53" s="88">
        <v>2.2093141563288157</v>
      </c>
      <c r="H53" s="132">
        <v>11.675499209369562</v>
      </c>
      <c r="I53" s="132">
        <v>9.0510155021846401</v>
      </c>
      <c r="J53" s="132">
        <v>12.51305280780042</v>
      </c>
      <c r="K53" s="25"/>
      <c r="L53" s="25"/>
      <c r="M53" s="25"/>
      <c r="N53" s="25"/>
      <c r="O53" s="25"/>
    </row>
    <row r="54" spans="1:15" ht="16.5">
      <c r="A54" s="87" t="s">
        <v>82</v>
      </c>
      <c r="B54" s="88">
        <v>706.91045235000001</v>
      </c>
      <c r="C54" s="88">
        <v>1031.7669550400001</v>
      </c>
      <c r="D54" s="88">
        <v>1083.5104187000002</v>
      </c>
      <c r="E54" s="88">
        <v>51.743463660000089</v>
      </c>
      <c r="F54" s="88">
        <v>376.59996635000016</v>
      </c>
      <c r="G54" s="88">
        <v>5.0150340062009633</v>
      </c>
      <c r="H54" s="132">
        <v>41.579087131442861</v>
      </c>
      <c r="I54" s="132">
        <v>53.950852197668496</v>
      </c>
      <c r="J54" s="132">
        <v>53.274069593688921</v>
      </c>
      <c r="K54" s="25"/>
      <c r="L54" s="25"/>
      <c r="M54" s="25"/>
      <c r="N54" s="25"/>
      <c r="O54" s="25"/>
    </row>
    <row r="55" spans="1:15" ht="16.5">
      <c r="A55" s="78" t="s">
        <v>83</v>
      </c>
      <c r="B55" s="86">
        <v>184679.13584459395</v>
      </c>
      <c r="C55" s="86">
        <v>191251.53350440372</v>
      </c>
      <c r="D55" s="86">
        <v>193135.99893177103</v>
      </c>
      <c r="E55" s="86">
        <v>1884.4654273673077</v>
      </c>
      <c r="F55" s="86">
        <v>8456.8630871770729</v>
      </c>
      <c r="G55" s="86">
        <v>0.98533349920768387</v>
      </c>
      <c r="H55" s="131">
        <v>7.3562083474384821</v>
      </c>
      <c r="I55" s="131">
        <v>7.0676483087137996</v>
      </c>
      <c r="J55" s="131">
        <v>4.5792195466484316</v>
      </c>
      <c r="K55" s="25"/>
      <c r="L55" s="25"/>
      <c r="M55" s="25"/>
      <c r="N55" s="25"/>
      <c r="O55" s="25"/>
    </row>
    <row r="56" spans="1:15" ht="16.5">
      <c r="A56" s="78" t="s">
        <v>84</v>
      </c>
      <c r="B56" s="86">
        <v>135533.37351480784</v>
      </c>
      <c r="C56" s="86">
        <v>142936.67742195469</v>
      </c>
      <c r="D56" s="86">
        <v>143489.11539313133</v>
      </c>
      <c r="E56" s="86">
        <v>552.4379711766378</v>
      </c>
      <c r="F56" s="86">
        <v>7955.7418783234898</v>
      </c>
      <c r="G56" s="86">
        <v>0.38649140384438851</v>
      </c>
      <c r="H56" s="131">
        <v>10.453350068181507</v>
      </c>
      <c r="I56" s="131">
        <v>11.608032435339339</v>
      </c>
      <c r="J56" s="131">
        <v>5.8699504572239363</v>
      </c>
      <c r="K56" s="25"/>
      <c r="L56" s="25"/>
      <c r="M56" s="25"/>
      <c r="N56" s="25"/>
      <c r="O56" s="25"/>
    </row>
    <row r="57" spans="1:15" ht="15">
      <c r="A57" s="90" t="s">
        <v>85</v>
      </c>
      <c r="B57" s="88">
        <v>73637.765617652054</v>
      </c>
      <c r="C57" s="88">
        <v>82734.583573691227</v>
      </c>
      <c r="D57" s="88">
        <v>81276.711686947296</v>
      </c>
      <c r="E57" s="88">
        <v>-1457.8718867439311</v>
      </c>
      <c r="F57" s="88">
        <v>7638.9460692952416</v>
      </c>
      <c r="G57" s="88">
        <v>-1.7621069977894024</v>
      </c>
      <c r="H57" s="132">
        <v>17.065016825302919</v>
      </c>
      <c r="I57" s="132">
        <v>19.084467849360593</v>
      </c>
      <c r="J57" s="132">
        <v>10.373679870949374</v>
      </c>
      <c r="K57" s="25"/>
      <c r="L57" s="25"/>
      <c r="M57" s="25"/>
      <c r="N57" s="25"/>
      <c r="O57" s="25"/>
    </row>
    <row r="58" spans="1:15" ht="15">
      <c r="A58" s="90" t="s">
        <v>82</v>
      </c>
      <c r="B58" s="88">
        <v>61895.607897155794</v>
      </c>
      <c r="C58" s="88">
        <v>60202.093848263466</v>
      </c>
      <c r="D58" s="88">
        <v>62212.403706184043</v>
      </c>
      <c r="E58" s="88">
        <v>2010.3098579205762</v>
      </c>
      <c r="F58" s="88">
        <v>316.79580902824819</v>
      </c>
      <c r="G58" s="88">
        <v>3.3392690011537951</v>
      </c>
      <c r="H58" s="132">
        <v>2.7885047391875446</v>
      </c>
      <c r="I58" s="132">
        <v>2.7432467579436803</v>
      </c>
      <c r="J58" s="132">
        <v>0.51182276059817866</v>
      </c>
      <c r="K58" s="25"/>
      <c r="L58" s="25"/>
      <c r="M58" s="25"/>
      <c r="N58" s="25"/>
      <c r="O58" s="25"/>
    </row>
    <row r="59" spans="1:15" ht="16.5">
      <c r="A59" s="78" t="s">
        <v>86</v>
      </c>
      <c r="B59" s="86">
        <v>6334.2376337199994</v>
      </c>
      <c r="C59" s="86">
        <v>9401.4420058458891</v>
      </c>
      <c r="D59" s="86">
        <v>10574.651226247261</v>
      </c>
      <c r="E59" s="86">
        <v>1173.2092204013716</v>
      </c>
      <c r="F59" s="86">
        <v>4240.4135925272612</v>
      </c>
      <c r="G59" s="86">
        <v>12.479034808403441</v>
      </c>
      <c r="H59" s="131">
        <v>83.306141642903668</v>
      </c>
      <c r="I59" s="131">
        <v>75.052411459624068</v>
      </c>
      <c r="J59" s="131">
        <v>66.944340230521675</v>
      </c>
      <c r="K59" s="25"/>
      <c r="L59" s="25"/>
      <c r="M59" s="25"/>
      <c r="N59" s="25"/>
      <c r="O59" s="25"/>
    </row>
    <row r="60" spans="1:15" ht="16.5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5"/>
      <c r="L60" s="25"/>
      <c r="M60" s="25"/>
      <c r="N60" s="25"/>
      <c r="O60" s="25"/>
    </row>
    <row r="61" spans="1:15" ht="16.5">
      <c r="A61" s="78" t="s">
        <v>88</v>
      </c>
      <c r="B61" s="86">
        <v>23703.004242109997</v>
      </c>
      <c r="C61" s="86">
        <v>19561.554422630688</v>
      </c>
      <c r="D61" s="86">
        <v>19357.518677729451</v>
      </c>
      <c r="E61" s="86">
        <v>-204.03574490123719</v>
      </c>
      <c r="F61" s="86">
        <v>-4345.4855643805458</v>
      </c>
      <c r="G61" s="86">
        <v>-1.0430446399760029</v>
      </c>
      <c r="H61" s="133">
        <v>-18.243725649885945</v>
      </c>
      <c r="I61" s="133">
        <v>-20.293371433696521</v>
      </c>
      <c r="J61" s="133">
        <v>-18.33305820643821</v>
      </c>
      <c r="K61" s="25"/>
      <c r="L61" s="25"/>
      <c r="M61" s="25"/>
      <c r="N61" s="25"/>
      <c r="O61" s="25"/>
    </row>
    <row r="62" spans="1:15" ht="16.5">
      <c r="A62" s="78" t="s">
        <v>89</v>
      </c>
      <c r="B62" s="86">
        <v>2926.7336269299999</v>
      </c>
      <c r="C62" s="86">
        <v>2900.4440670000004</v>
      </c>
      <c r="D62" s="86">
        <v>3075.410197034254</v>
      </c>
      <c r="E62" s="86">
        <v>174.96613003425364</v>
      </c>
      <c r="F62" s="86">
        <v>148.6765701042541</v>
      </c>
      <c r="G62" s="86">
        <v>6.032391109518116</v>
      </c>
      <c r="H62" s="131">
        <v>-3.1283964544959701</v>
      </c>
      <c r="I62" s="131">
        <v>7.9827027379282214</v>
      </c>
      <c r="J62" s="131">
        <v>5.0799488117477978</v>
      </c>
      <c r="K62" s="25"/>
      <c r="L62" s="25"/>
      <c r="M62" s="25"/>
      <c r="N62" s="25"/>
      <c r="O62" s="25"/>
    </row>
    <row r="63" spans="1:15" ht="16.5">
      <c r="A63" s="78" t="s">
        <v>90</v>
      </c>
      <c r="B63" s="86">
        <v>-2E-8</v>
      </c>
      <c r="C63" s="86">
        <v>210.14126942000001</v>
      </c>
      <c r="D63" s="86">
        <v>213.97647846999999</v>
      </c>
      <c r="E63" s="86">
        <v>3.8352090499999747</v>
      </c>
      <c r="F63" s="86">
        <v>213.97647848999998</v>
      </c>
      <c r="G63" s="86">
        <v>1.8250622833798218</v>
      </c>
      <c r="H63" s="131">
        <v>0</v>
      </c>
      <c r="I63" s="131">
        <v>-30.661823790109054</v>
      </c>
      <c r="J63" s="131">
        <v>0</v>
      </c>
      <c r="K63" s="25"/>
      <c r="L63" s="25"/>
      <c r="M63" s="25"/>
      <c r="N63" s="25"/>
      <c r="O63" s="25"/>
    </row>
    <row r="64" spans="1:15" ht="16.5">
      <c r="A64" s="78" t="s">
        <v>76</v>
      </c>
      <c r="B64" s="86">
        <v>191.91281965000002</v>
      </c>
      <c r="C64" s="86">
        <v>46</v>
      </c>
      <c r="D64" s="86">
        <v>46</v>
      </c>
      <c r="E64" s="86">
        <v>0</v>
      </c>
      <c r="F64" s="86">
        <v>-145.91281965000002</v>
      </c>
      <c r="G64" s="86">
        <v>0</v>
      </c>
      <c r="H64" s="131">
        <v>-77.872913560055792</v>
      </c>
      <c r="I64" s="131">
        <v>-77.872913560055792</v>
      </c>
      <c r="J64" s="131">
        <v>-76.030783100424316</v>
      </c>
      <c r="K64" s="25"/>
      <c r="L64" s="25"/>
      <c r="M64" s="25"/>
      <c r="N64" s="25"/>
      <c r="O64" s="25"/>
    </row>
    <row r="65" spans="1:15" ht="16.5">
      <c r="A65" s="78" t="s">
        <v>91</v>
      </c>
      <c r="B65" s="86">
        <v>164.67980396999999</v>
      </c>
      <c r="C65" s="86">
        <v>97.832756619999998</v>
      </c>
      <c r="D65" s="86">
        <v>113.07554955999998</v>
      </c>
      <c r="E65" s="86">
        <v>15.242792939999987</v>
      </c>
      <c r="F65" s="86">
        <v>-51.60425441000001</v>
      </c>
      <c r="G65" s="86">
        <v>15.580459415250587</v>
      </c>
      <c r="H65" s="131">
        <v>-47.566053631936633</v>
      </c>
      <c r="I65" s="131">
        <v>-58.335662662466788</v>
      </c>
      <c r="J65" s="131">
        <v>-31.336116005700887</v>
      </c>
      <c r="K65" s="25"/>
      <c r="L65" s="25"/>
      <c r="M65" s="25"/>
      <c r="N65" s="25"/>
      <c r="O65" s="25"/>
    </row>
    <row r="66" spans="1:15" ht="16.5">
      <c r="A66" s="78" t="s">
        <v>92</v>
      </c>
      <c r="B66" s="86">
        <v>25288.857728350002</v>
      </c>
      <c r="C66" s="86">
        <v>26101.560501369993</v>
      </c>
      <c r="D66" s="86">
        <v>26511.299442417268</v>
      </c>
      <c r="E66" s="86">
        <v>409.73894104727515</v>
      </c>
      <c r="F66" s="86">
        <v>1222.4417140672667</v>
      </c>
      <c r="G66" s="86">
        <v>1.5697871436681794</v>
      </c>
      <c r="H66" s="131">
        <v>5.0038160908962652</v>
      </c>
      <c r="I66" s="131">
        <v>4.9875077810435329</v>
      </c>
      <c r="J66" s="131">
        <v>4.8339143159354734</v>
      </c>
      <c r="K66" s="25"/>
      <c r="L66" s="25"/>
      <c r="M66" s="25"/>
      <c r="N66" s="25"/>
      <c r="O66" s="25"/>
    </row>
    <row r="67" spans="1:15" ht="17.25" thickBot="1">
      <c r="A67" s="91" t="s">
        <v>74</v>
      </c>
      <c r="B67" s="92">
        <v>-9463.6635249239225</v>
      </c>
      <c r="C67" s="92">
        <v>-10004.118940437553</v>
      </c>
      <c r="D67" s="92">
        <v>-10245.048032818522</v>
      </c>
      <c r="E67" s="92">
        <v>-240.92909238096945</v>
      </c>
      <c r="F67" s="92">
        <v>-781.38450789459966</v>
      </c>
      <c r="G67" s="92">
        <v>2.408298959812555</v>
      </c>
      <c r="H67" s="86">
        <v>21.896904378796805</v>
      </c>
      <c r="I67" s="86">
        <v>30.783185543858849</v>
      </c>
      <c r="J67" s="86">
        <v>8.2566809971287682</v>
      </c>
      <c r="K67" s="25"/>
      <c r="L67" s="25"/>
      <c r="M67" s="25"/>
      <c r="N67" s="25"/>
      <c r="O67" s="25"/>
    </row>
    <row r="68" spans="1:15" ht="17.25" hidden="1" customHeight="1">
      <c r="A68" s="93"/>
      <c r="B68" s="135"/>
      <c r="C68" s="94"/>
      <c r="D68" s="136"/>
      <c r="E68" s="136"/>
      <c r="F68" s="136"/>
      <c r="G68" s="136"/>
      <c r="H68" s="137"/>
      <c r="I68" s="137"/>
      <c r="J68" s="137"/>
      <c r="K68" s="25"/>
      <c r="L68" s="25"/>
      <c r="M68" s="25"/>
      <c r="N68" s="25"/>
      <c r="O68" s="25"/>
    </row>
    <row r="69" spans="1:15" ht="13.5" hidden="1" thickBot="1">
      <c r="A69" s="95"/>
      <c r="B69" s="96"/>
      <c r="C69" s="96"/>
      <c r="D69" s="96"/>
      <c r="E69" s="96"/>
      <c r="F69" s="96"/>
      <c r="G69" s="96"/>
      <c r="H69" s="104">
        <v>0.99999956692121805</v>
      </c>
      <c r="I69" s="104">
        <v>1.9999995669212201</v>
      </c>
      <c r="J69" s="104">
        <v>2.9999995669212201</v>
      </c>
      <c r="K69" s="25"/>
      <c r="L69" s="25"/>
      <c r="M69" s="25"/>
      <c r="N69" s="25"/>
      <c r="O69" s="25"/>
    </row>
    <row r="70" spans="1:15">
      <c r="A70" s="95"/>
      <c r="B70" s="96"/>
      <c r="C70" s="96"/>
      <c r="D70" s="96"/>
      <c r="E70" s="96"/>
      <c r="F70" s="96"/>
      <c r="G70" s="96"/>
      <c r="H70" s="124"/>
      <c r="I70" s="124"/>
      <c r="J70" s="124"/>
      <c r="K70" s="25"/>
      <c r="L70" s="25"/>
      <c r="M70" s="25"/>
      <c r="N70" s="25"/>
      <c r="O70" s="25"/>
    </row>
    <row r="71" spans="1:15" ht="13.5" thickBot="1">
      <c r="A71" s="95"/>
      <c r="B71" s="96"/>
      <c r="C71" s="96"/>
      <c r="D71" s="96"/>
      <c r="E71" s="96"/>
      <c r="F71" s="96"/>
      <c r="G71" s="96"/>
      <c r="H71" s="121"/>
      <c r="I71" s="121"/>
      <c r="J71" s="121"/>
      <c r="K71" s="25"/>
      <c r="L71" s="25"/>
      <c r="M71" s="25"/>
      <c r="N71" s="25"/>
      <c r="O71" s="25"/>
    </row>
    <row r="72" spans="1:15" ht="12.75" customHeight="1">
      <c r="A72" s="179" t="s">
        <v>93</v>
      </c>
      <c r="B72" s="180"/>
      <c r="C72" s="180"/>
      <c r="D72" s="180"/>
      <c r="E72" s="180"/>
      <c r="F72" s="180"/>
      <c r="G72" s="180"/>
      <c r="H72" s="106"/>
      <c r="I72" s="106"/>
      <c r="J72" s="123"/>
      <c r="K72" s="25"/>
      <c r="L72" s="25"/>
      <c r="M72" s="25"/>
      <c r="N72" s="25"/>
      <c r="O72" s="25"/>
    </row>
    <row r="73" spans="1:15" ht="19.5" customHeight="1">
      <c r="A73" s="181"/>
      <c r="B73" s="182"/>
      <c r="C73" s="182"/>
      <c r="D73" s="183"/>
      <c r="E73" s="182"/>
      <c r="F73" s="182"/>
      <c r="G73" s="182"/>
      <c r="H73" s="105"/>
      <c r="I73" s="105"/>
      <c r="J73" s="125"/>
      <c r="K73" s="25"/>
      <c r="L73" s="25"/>
      <c r="M73" s="25"/>
      <c r="N73" s="25"/>
      <c r="O73" s="25"/>
    </row>
    <row r="74" spans="1:15" ht="19.5" customHeight="1">
      <c r="A74" s="26"/>
      <c r="B74" s="159" t="str">
        <f>B4</f>
        <v xml:space="preserve">           N$ Million</v>
      </c>
      <c r="C74" s="160"/>
      <c r="D74" s="103"/>
      <c r="E74" s="160" t="s">
        <v>1</v>
      </c>
      <c r="F74" s="178"/>
      <c r="G74" s="27" t="s">
        <v>2</v>
      </c>
      <c r="H74" s="156"/>
      <c r="I74" s="125"/>
      <c r="J74" s="125"/>
      <c r="K74" s="25"/>
      <c r="L74" s="25"/>
      <c r="M74" s="25"/>
      <c r="N74" s="25"/>
      <c r="O74" s="25"/>
    </row>
    <row r="75" spans="1:15" ht="17.25" thickBot="1">
      <c r="A75" s="5"/>
      <c r="B75" s="97">
        <f>B5</f>
        <v>45046</v>
      </c>
      <c r="C75" s="6">
        <f>C5</f>
        <v>45382</v>
      </c>
      <c r="D75" s="6">
        <f>D5</f>
        <v>45412</v>
      </c>
      <c r="E75" s="6" t="s">
        <v>3</v>
      </c>
      <c r="F75" s="75" t="s">
        <v>4</v>
      </c>
      <c r="G75" s="6" t="s">
        <v>3</v>
      </c>
      <c r="H75" s="6">
        <v>45351</v>
      </c>
      <c r="I75" s="6">
        <v>45382</v>
      </c>
      <c r="J75" s="6">
        <v>45412</v>
      </c>
      <c r="K75" s="25"/>
      <c r="L75" s="25"/>
      <c r="M75" s="25"/>
      <c r="N75" s="25"/>
      <c r="O75" s="25"/>
    </row>
    <row r="76" spans="1:15" ht="17.25" thickTop="1">
      <c r="A76" s="78" t="s">
        <v>56</v>
      </c>
      <c r="B76" s="86">
        <v>216267.6995282007</v>
      </c>
      <c r="C76" s="86">
        <v>220903.38632753046</v>
      </c>
      <c r="D76" s="86">
        <v>220881.06170952375</v>
      </c>
      <c r="E76" s="86">
        <v>-22.324618006707169</v>
      </c>
      <c r="F76" s="86">
        <v>4613.3621813230566</v>
      </c>
      <c r="G76" s="86">
        <v>-1.0106055130194136E-2</v>
      </c>
      <c r="H76" s="85">
        <v>5.6960707501997803</v>
      </c>
      <c r="I76" s="85">
        <v>5.3168646553263272</v>
      </c>
      <c r="J76" s="85">
        <v>2.1331720785800883</v>
      </c>
      <c r="K76" s="25"/>
      <c r="L76" s="25"/>
      <c r="M76" s="25"/>
      <c r="N76" s="25"/>
      <c r="O76" s="25"/>
    </row>
    <row r="77" spans="1:15" ht="16.5">
      <c r="A77" s="78" t="s">
        <v>5</v>
      </c>
      <c r="B77" s="86">
        <v>72970.788874552876</v>
      </c>
      <c r="C77" s="86">
        <v>73737.703700826911</v>
      </c>
      <c r="D77" s="86">
        <v>76951.654133018572</v>
      </c>
      <c r="E77" s="86">
        <v>3213.9504321916611</v>
      </c>
      <c r="F77" s="86">
        <v>3980.8652584656957</v>
      </c>
      <c r="G77" s="86">
        <v>4.3586256024889138</v>
      </c>
      <c r="H77" s="85">
        <v>22.633496095269251</v>
      </c>
      <c r="I77" s="85">
        <v>21.130802934068058</v>
      </c>
      <c r="J77" s="85">
        <v>5.4554230807472521</v>
      </c>
      <c r="K77" s="25"/>
      <c r="L77" s="25"/>
      <c r="M77" s="25"/>
      <c r="N77" s="25"/>
      <c r="O77" s="25"/>
    </row>
    <row r="78" spans="1:15" ht="16.5">
      <c r="A78" s="78" t="s">
        <v>6</v>
      </c>
      <c r="B78" s="86">
        <v>143296.91065364782</v>
      </c>
      <c r="C78" s="86">
        <v>147165.68262670355</v>
      </c>
      <c r="D78" s="86">
        <v>143929.40757650518</v>
      </c>
      <c r="E78" s="86">
        <v>-3236.2750501983683</v>
      </c>
      <c r="F78" s="86">
        <v>632.49692285736091</v>
      </c>
      <c r="G78" s="86">
        <v>-2.1990690984714263</v>
      </c>
      <c r="H78" s="85">
        <v>-1.4235878732810363</v>
      </c>
      <c r="I78" s="85">
        <v>-1.149320861556987</v>
      </c>
      <c r="J78" s="85">
        <v>0.44138908506275243</v>
      </c>
      <c r="K78" s="25"/>
      <c r="L78" s="25"/>
      <c r="M78" s="25"/>
      <c r="N78" s="25"/>
      <c r="O78" s="25"/>
    </row>
    <row r="79" spans="1:15" ht="16.5">
      <c r="A79" s="33" t="s">
        <v>94</v>
      </c>
      <c r="B79" s="88">
        <v>28231.358597429677</v>
      </c>
      <c r="C79" s="88">
        <v>29225.745065071307</v>
      </c>
      <c r="D79" s="88">
        <v>25008.696514555748</v>
      </c>
      <c r="E79" s="88">
        <v>-4217.0485505155593</v>
      </c>
      <c r="F79" s="88">
        <v>-3222.6620828739287</v>
      </c>
      <c r="G79" s="88">
        <v>-14.429225127114037</v>
      </c>
      <c r="H79" s="128">
        <v>-20.624476004832545</v>
      </c>
      <c r="I79" s="128">
        <v>-14.948610070398686</v>
      </c>
      <c r="J79" s="128">
        <v>-11.415185959797682</v>
      </c>
      <c r="K79" s="25"/>
      <c r="L79" s="25"/>
      <c r="M79" s="25"/>
      <c r="N79" s="25"/>
      <c r="O79" s="25"/>
    </row>
    <row r="80" spans="1:15" ht="16.5">
      <c r="A80" s="78" t="s">
        <v>95</v>
      </c>
      <c r="B80" s="86">
        <v>115065.55205621813</v>
      </c>
      <c r="C80" s="86">
        <v>117939.93756163225</v>
      </c>
      <c r="D80" s="86">
        <v>118920.71106194943</v>
      </c>
      <c r="E80" s="86">
        <v>980.77350031718379</v>
      </c>
      <c r="F80" s="86">
        <v>3855.1590057313006</v>
      </c>
      <c r="G80" s="86">
        <v>0.83158726432652941</v>
      </c>
      <c r="H80" s="85">
        <v>3.692029593355727</v>
      </c>
      <c r="I80" s="85">
        <v>2.9914497373455333</v>
      </c>
      <c r="J80" s="85">
        <v>3.3504023896289539</v>
      </c>
      <c r="K80" s="25"/>
      <c r="L80" s="25"/>
      <c r="M80" s="25"/>
      <c r="N80" s="25"/>
      <c r="O80" s="25"/>
    </row>
    <row r="81" spans="1:15" ht="16.5">
      <c r="A81" s="44" t="s">
        <v>9</v>
      </c>
      <c r="B81" s="88">
        <v>1446.1629698222582</v>
      </c>
      <c r="C81" s="88">
        <v>2406.9547256782757</v>
      </c>
      <c r="D81" s="88">
        <v>2392.8202160516134</v>
      </c>
      <c r="E81" s="88">
        <v>-14.134509626662293</v>
      </c>
      <c r="F81" s="88">
        <v>946.65724622935522</v>
      </c>
      <c r="G81" s="88">
        <v>-0.58723620664194698</v>
      </c>
      <c r="H81" s="128">
        <v>65.699707555591658</v>
      </c>
      <c r="I81" s="128">
        <v>61.486033584383165</v>
      </c>
      <c r="J81" s="128">
        <v>65.459928513154011</v>
      </c>
      <c r="K81" s="25"/>
      <c r="L81" s="25"/>
      <c r="M81" s="25"/>
      <c r="N81" s="25"/>
      <c r="O81" s="25"/>
    </row>
    <row r="82" spans="1:15" ht="16.5">
      <c r="A82" s="44" t="s">
        <v>101</v>
      </c>
      <c r="B82" s="88">
        <v>260.34134011999998</v>
      </c>
      <c r="C82" s="88">
        <v>148.26003812000002</v>
      </c>
      <c r="D82" s="88">
        <v>149.22386544</v>
      </c>
      <c r="E82" s="88">
        <v>0.96382731999997873</v>
      </c>
      <c r="F82" s="88">
        <v>-111.11747467999999</v>
      </c>
      <c r="G82" s="88">
        <v>0.65009245392198522</v>
      </c>
      <c r="H82" s="128">
        <v>-49.673137158553217</v>
      </c>
      <c r="I82" s="128">
        <v>-40.539819246791929</v>
      </c>
      <c r="J82" s="128">
        <v>-42.681456056415115</v>
      </c>
      <c r="K82" s="25"/>
      <c r="L82" s="25"/>
      <c r="M82" s="25"/>
      <c r="N82" s="25"/>
      <c r="O82" s="25"/>
    </row>
    <row r="83" spans="1:15" ht="16.5">
      <c r="A83" s="44" t="s">
        <v>10</v>
      </c>
      <c r="B83" s="88">
        <v>881.98565152000003</v>
      </c>
      <c r="C83" s="88">
        <v>1014.9427030956321</v>
      </c>
      <c r="D83" s="88">
        <v>2158.0802444092028</v>
      </c>
      <c r="E83" s="88">
        <v>1143.1375413135706</v>
      </c>
      <c r="F83" s="88">
        <v>1276.0945928892029</v>
      </c>
      <c r="G83" s="88">
        <v>112.63074632951566</v>
      </c>
      <c r="H83" s="128">
        <v>244.85288367475573</v>
      </c>
      <c r="I83" s="128">
        <v>54.394958572930733</v>
      </c>
      <c r="J83" s="128">
        <v>144.68428037236225</v>
      </c>
      <c r="K83" s="25"/>
      <c r="L83" s="25"/>
      <c r="M83" s="25"/>
      <c r="N83" s="25"/>
      <c r="O83" s="25"/>
    </row>
    <row r="84" spans="1:15" ht="16.5">
      <c r="A84" s="44" t="s">
        <v>96</v>
      </c>
      <c r="B84" s="88">
        <v>46662.880901187498</v>
      </c>
      <c r="C84" s="88">
        <v>47301.90376261354</v>
      </c>
      <c r="D84" s="88">
        <v>47013.024332066365</v>
      </c>
      <c r="E84" s="88">
        <v>-288.87943054717471</v>
      </c>
      <c r="F84" s="88">
        <v>350.14343087886664</v>
      </c>
      <c r="G84" s="88">
        <v>-0.61071417335955402</v>
      </c>
      <c r="H84" s="128">
        <v>2.1539183446258647</v>
      </c>
      <c r="I84" s="128">
        <v>1.8446432556296912</v>
      </c>
      <c r="J84" s="128">
        <v>0.75036822441443007</v>
      </c>
      <c r="K84" s="25"/>
      <c r="L84" s="25"/>
      <c r="M84" s="25"/>
      <c r="N84" s="25"/>
      <c r="O84" s="25"/>
    </row>
    <row r="85" spans="1:15" ht="16.5">
      <c r="A85" s="44" t="s">
        <v>13</v>
      </c>
      <c r="B85" s="88">
        <v>65814.18119356838</v>
      </c>
      <c r="C85" s="88">
        <v>67067.876332124812</v>
      </c>
      <c r="D85" s="88">
        <v>67207.562403982243</v>
      </c>
      <c r="E85" s="88">
        <v>139.68607185743167</v>
      </c>
      <c r="F85" s="88">
        <v>1393.3812104138633</v>
      </c>
      <c r="G85" s="88">
        <v>0.20827567458032092</v>
      </c>
      <c r="H85" s="128">
        <v>2.3169493156098895</v>
      </c>
      <c r="I85" s="128">
        <v>2.1256377738366723</v>
      </c>
      <c r="J85" s="128">
        <v>2.1171443375034045</v>
      </c>
      <c r="K85" s="25"/>
      <c r="L85" s="25"/>
      <c r="M85" s="25"/>
      <c r="N85" s="25"/>
      <c r="O85" s="25"/>
    </row>
    <row r="86" spans="1:15" ht="15">
      <c r="A86" s="98"/>
      <c r="B86" s="99"/>
      <c r="C86" s="99"/>
      <c r="D86" s="99"/>
      <c r="E86" s="99"/>
      <c r="F86" s="99"/>
      <c r="G86" s="99"/>
      <c r="H86" s="127"/>
      <c r="I86" s="127"/>
      <c r="J86" s="127"/>
      <c r="K86" s="25"/>
      <c r="L86" s="25"/>
      <c r="M86" s="25"/>
      <c r="N86" s="25"/>
      <c r="O86" s="25"/>
    </row>
    <row r="87" spans="1:15" ht="16.5">
      <c r="A87" s="78" t="s">
        <v>66</v>
      </c>
      <c r="B87" s="86">
        <v>216267.61992565703</v>
      </c>
      <c r="C87" s="86">
        <v>220904.38799298872</v>
      </c>
      <c r="D87" s="86">
        <v>220881.22422939108</v>
      </c>
      <c r="E87" s="86">
        <v>-23.163763597636716</v>
      </c>
      <c r="F87" s="86">
        <v>4613.6043037340569</v>
      </c>
      <c r="G87" s="86">
        <v>-1.0485877536467569E-2</v>
      </c>
      <c r="H87" s="85">
        <v>5.6965421932854809</v>
      </c>
      <c r="I87" s="85">
        <v>5.3173387827029472</v>
      </c>
      <c r="J87" s="85">
        <v>2.1332848187444853</v>
      </c>
      <c r="K87" s="25"/>
      <c r="L87" s="25"/>
      <c r="M87" s="25"/>
      <c r="N87" s="25"/>
      <c r="O87" s="25"/>
    </row>
    <row r="88" spans="1:15" ht="16.5">
      <c r="A88" s="78" t="s">
        <v>97</v>
      </c>
      <c r="B88" s="86">
        <v>138929.03436957818</v>
      </c>
      <c r="C88" s="86">
        <v>146456.8918993838</v>
      </c>
      <c r="D88" s="86">
        <v>146852.51610309471</v>
      </c>
      <c r="E88" s="86">
        <v>395.62420371090411</v>
      </c>
      <c r="F88" s="86">
        <v>7923.481733516528</v>
      </c>
      <c r="G88" s="86">
        <v>0.27013013766719496</v>
      </c>
      <c r="H88" s="85">
        <v>10.309937604886272</v>
      </c>
      <c r="I88" s="85">
        <v>11.555314179286881</v>
      </c>
      <c r="J88" s="85">
        <v>5.7032583357907356</v>
      </c>
      <c r="K88" s="25"/>
      <c r="L88" s="25"/>
      <c r="M88" s="25"/>
      <c r="N88" s="25"/>
      <c r="O88" s="25"/>
    </row>
    <row r="89" spans="1:15" ht="16.5">
      <c r="A89" s="33" t="s">
        <v>98</v>
      </c>
      <c r="B89" s="88">
        <v>3395.6608333803633</v>
      </c>
      <c r="C89" s="88">
        <v>3520.2144560391089</v>
      </c>
      <c r="D89" s="88">
        <v>3363.4006885733679</v>
      </c>
      <c r="E89" s="88">
        <v>-156.81376746574097</v>
      </c>
      <c r="F89" s="88">
        <v>-32.260144806995413</v>
      </c>
      <c r="G89" s="88">
        <v>-4.4546651752059887</v>
      </c>
      <c r="H89" s="128">
        <v>4.7065232122696585</v>
      </c>
      <c r="I89" s="128">
        <v>9.4559892721738095</v>
      </c>
      <c r="J89" s="128">
        <v>-0.95004025401679826</v>
      </c>
      <c r="K89" s="25"/>
      <c r="L89" s="25"/>
      <c r="M89" s="25"/>
      <c r="N89" s="25"/>
      <c r="O89" s="25"/>
    </row>
    <row r="90" spans="1:15" ht="16.5">
      <c r="A90" s="33" t="s">
        <v>99</v>
      </c>
      <c r="B90" s="88">
        <v>73637.765639042045</v>
      </c>
      <c r="C90" s="88">
        <v>82734.583595081232</v>
      </c>
      <c r="D90" s="88">
        <v>81276.711708337301</v>
      </c>
      <c r="E90" s="88">
        <v>-1457.8718867439311</v>
      </c>
      <c r="F90" s="88">
        <v>7638.9460692952562</v>
      </c>
      <c r="G90" s="88">
        <v>-1.7621069973338166</v>
      </c>
      <c r="H90" s="128">
        <v>17.065016819934471</v>
      </c>
      <c r="I90" s="128">
        <v>19.084467843484916</v>
      </c>
      <c r="J90" s="128">
        <v>10.373679867936076</v>
      </c>
      <c r="K90" s="25"/>
      <c r="L90" s="25"/>
      <c r="M90" s="25"/>
      <c r="N90" s="25"/>
      <c r="O90" s="25"/>
    </row>
    <row r="91" spans="1:15" ht="16.5">
      <c r="A91" s="33" t="s">
        <v>100</v>
      </c>
      <c r="B91" s="88">
        <v>61895.607897155787</v>
      </c>
      <c r="C91" s="88">
        <v>60202.093848263459</v>
      </c>
      <c r="D91" s="88">
        <v>62212.403706184043</v>
      </c>
      <c r="E91" s="88">
        <v>2010.3098579205835</v>
      </c>
      <c r="F91" s="88">
        <v>316.79580902825546</v>
      </c>
      <c r="G91" s="88">
        <v>3.3392690011537951</v>
      </c>
      <c r="H91" s="128">
        <v>2.788504739187573</v>
      </c>
      <c r="I91" s="128">
        <v>2.7432467579436661</v>
      </c>
      <c r="J91" s="128">
        <v>0.51182276059820708</v>
      </c>
      <c r="K91" s="25"/>
      <c r="L91" s="25"/>
      <c r="M91" s="25"/>
      <c r="N91" s="25"/>
      <c r="O91" s="25"/>
    </row>
    <row r="92" spans="1:15" ht="16.5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5"/>
      <c r="L92" s="25"/>
      <c r="M92" s="25"/>
      <c r="N92" s="25"/>
      <c r="O92" s="25"/>
    </row>
    <row r="93" spans="1:15" ht="17.25" thickBot="1">
      <c r="A93" s="80" t="s">
        <v>14</v>
      </c>
      <c r="B93" s="92">
        <v>77338.585556078848</v>
      </c>
      <c r="C93" s="92">
        <v>74447.496093604917</v>
      </c>
      <c r="D93" s="92">
        <v>74028.708126296377</v>
      </c>
      <c r="E93" s="92">
        <v>-418.78796730854083</v>
      </c>
      <c r="F93" s="92">
        <v>-3309.8774297824712</v>
      </c>
      <c r="G93" s="92">
        <v>-0.56252794154686114</v>
      </c>
      <c r="H93" s="126">
        <v>-2.2059385677295325</v>
      </c>
      <c r="I93" s="126">
        <v>-5.1199568539972091</v>
      </c>
      <c r="J93" s="126">
        <v>-4.2797232532555824</v>
      </c>
      <c r="K93" s="25"/>
      <c r="L93" s="25"/>
      <c r="M93" s="25"/>
      <c r="N93" s="25"/>
      <c r="O93" s="25"/>
    </row>
    <row r="94" spans="1:15">
      <c r="A94" s="100"/>
      <c r="H94" s="1"/>
      <c r="I94" s="1"/>
      <c r="J94" s="1"/>
    </row>
    <row r="95" spans="1:15">
      <c r="A95" s="100"/>
      <c r="B95" s="25"/>
      <c r="C95" s="25"/>
      <c r="D95" s="25"/>
      <c r="H95" s="1"/>
      <c r="I95" s="1"/>
      <c r="J95" s="1"/>
    </row>
    <row r="96" spans="1:15">
      <c r="A96" s="100"/>
      <c r="H96" s="1"/>
      <c r="I96" s="1"/>
      <c r="J96" s="1"/>
    </row>
    <row r="97" spans="1:4">
      <c r="A97" s="100"/>
      <c r="C97" s="25"/>
      <c r="D97" s="25"/>
    </row>
    <row r="98" spans="1:4">
      <c r="A98" s="100"/>
      <c r="C98" s="25"/>
      <c r="D98" s="25"/>
    </row>
    <row r="99" spans="1:4">
      <c r="A99" s="100"/>
    </row>
    <row r="100" spans="1:4">
      <c r="A100" s="100"/>
    </row>
    <row r="101" spans="1:4">
      <c r="A101" s="100"/>
    </row>
    <row r="102" spans="1:4">
      <c r="A102" s="100"/>
    </row>
    <row r="103" spans="1:4">
      <c r="A103" s="100"/>
    </row>
    <row r="104" spans="1:4">
      <c r="A104" s="100"/>
    </row>
    <row r="105" spans="1:4">
      <c r="A105" s="100"/>
    </row>
    <row r="106" spans="1:4">
      <c r="A106" s="100"/>
    </row>
    <row r="107" spans="1:4">
      <c r="A107" s="100"/>
    </row>
    <row r="108" spans="1:4">
      <c r="A108" s="100"/>
    </row>
    <row r="109" spans="1:4">
      <c r="A109" s="100"/>
    </row>
    <row r="110" spans="1:4">
      <c r="A110" s="100"/>
    </row>
    <row r="111" spans="1:4">
      <c r="A111" s="100"/>
    </row>
    <row r="112" spans="1:4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2">
    <mergeCell ref="B74:C74"/>
    <mergeCell ref="E74:F74"/>
    <mergeCell ref="A30:G31"/>
    <mergeCell ref="A1:G1"/>
    <mergeCell ref="A2:G3"/>
    <mergeCell ref="B4:C4"/>
    <mergeCell ref="E4:F4"/>
    <mergeCell ref="H4:J4"/>
    <mergeCell ref="H32:J32"/>
    <mergeCell ref="B32:C32"/>
    <mergeCell ref="E32:F32"/>
    <mergeCell ref="A72:G73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2024-06-03T10:20:41Z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