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" yWindow="336" windowWidth="13392" windowHeight="7272" activeTab="4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<sst xmlns="http://schemas.openxmlformats.org/spreadsheetml/2006/main" count="314" uniqueCount="163">
  <si>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</si>
  <si>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</si>
  <si>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</si>
  <si>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</si>
  <si>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</si>
  <si>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</si>
  <si>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</si>
  <si>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</si>
  <si>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</si>
  <si>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</si>
  <si>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</si>
  <si>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</si>
  <si>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</si>
  <si>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</si>
  <si>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</si>
  <si>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</si>
  <si>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</si>
  <si>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</si>
  <si>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</si>
  <si>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</si>
  <si>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</si>
  <si>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</si>
  <si>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</si>
  <si>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</si>
  <si>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</si>
  <si>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</si>
  <si>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</si>
  <si>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</si>
  <si>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</si>
  <si>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</si>
  <si>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</si>
  <si>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</si>
  <si>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</si>
  <si>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</si>
  <si>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</si>
  <si>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</si>
  <si>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</si>
  <si>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</si>
  <si>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</si>
  <si>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</si>
  <si>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</si>
  <si>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</si>
  <si>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</si>
  <si>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</si>
  <si>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</si>
  <si>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</si>
  <si>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</si>
  <si>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</si>
  <si>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</si>
  <si>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</si>
  <si>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</si>
  <si>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</si>
  <si>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</si>
  <si>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</si>
  <si>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</si>
  <si>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</si>
  <si>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</si>
  <si>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</si>
  <si>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</si>
  <si>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</si>
  <si>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</si>
  <si>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</si>
  <si>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</si>
  <si>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</si>
  <si>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</si>
  <si>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</si>
  <si>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</si>
  <si>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</si>
  <si>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</si>
  <si>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</si>
  <si>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</si>
  <si>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</si>
  <si>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</si>
  <si>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</si>
  <si>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</si>
  <si>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</si>
  <si>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</si>
  <si>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</si>
  <si>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</si>
  <si>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</si>
  <si>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</si>
  <si>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</si>
  <si>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</si>
  <si>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</si>
  <si>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</si>
  <si>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</si>
  <si>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</si>
  <si>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</si>
  <si>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</si>
  <si>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</si>
  <si>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</si>
  <si>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</si>
  <si>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</si>
  <si>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</si>
  <si>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</si>
  <si>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</si>
  <si>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</si>
  <si>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</si>
  <si>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</si>
  <si>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</si>
  <si>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</si>
  <si>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</si>
  <si>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</si>
  <si>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</si>
  <si>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</si>
  <si>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</si>
  <si>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</si>
  <si>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</si>
  <si>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</si>
  <si>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</si>
  <si>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</si>
  <si>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</si>
  <si>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</si>
  <si>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</si>
  <si>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</si>
  <si>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</si>
  <si>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</si>
  <si>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</si>
  <si>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</si>
  <si>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</si>
  <si>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</si>
  <si>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</si>
  <si>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</si>
  <si>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</si>
  <si>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</si>
  <si>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</si>
  <si>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</si>
  <si>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</si>
  <si>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</si>
  <si>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</si>
  <si>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</si>
  <si>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</si>
  <si>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</si>
  <si>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</si>
  <si>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</si>
  <si>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</si>
  <si>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</si>
  <si>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</si>
  <si>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</si>
  <si>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</si>
  <si>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</si>
  <si>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</si>
  <si>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</si>
  <si>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</si>
  <si>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</si>
  <si>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</si>
  <si>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</si>
  <si>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</si>
  <si>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</si>
  <si>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</si>
  <si>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</si>
  <si>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</si>
  <si>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</si>
  <si>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</si>
  <si>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</si>
  <si>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</si>
  <si>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</si>
  <si>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</si>
  <si>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</si>
  <si>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</si>
  <si>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</si>
  <si>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 xml:space="preserve">    -  Health</t>
  </si>
  <si>
    <t>Other Liabilities e.g OFCs</t>
  </si>
</sst>
</file>

<file path=xl/styles.xml><?xml version="1.0" encoding="utf-8"?>
<styleSheet xmlns="http://schemas.openxmlformats.org/spreadsheetml/2006/main">
  <numFmts count="5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\ #,##0;&quot;N$&quot;\ \-#,##0"/>
    <numFmt numFmtId="173" formatCode="&quot;N$&quot;\ #,##0;[Red]&quot;N$&quot;\ \-#,##0"/>
    <numFmt numFmtId="174" formatCode="&quot;N$&quot;\ #,##0.00;&quot;N$&quot;\ \-#,##0.00"/>
    <numFmt numFmtId="175" formatCode="&quot;N$&quot;\ #,##0.00;[Red]&quot;N$&quot;\ \-#,##0.00"/>
    <numFmt numFmtId="176" formatCode="_ &quot;N$&quot;\ * #,##0_ ;_ &quot;N$&quot;\ * \-#,##0_ ;_ &quot;N$&quot;\ * &quot;-&quot;_ ;_ @_ "/>
    <numFmt numFmtId="177" formatCode="_ &quot;N$&quot;\ * #,##0.00_ ;_ &quot;N$&quot;\ * \-#,##0.00_ ;_ &quot;N$&quot;\ * &quot;-&quot;??_ ;_ @_ "/>
    <numFmt numFmtId="178" formatCode="[$-409]mmm\-yy;@"/>
    <numFmt numFmtId="179" formatCode="#,##0.0"/>
    <numFmt numFmtId="180" formatCode="0.0000"/>
    <numFmt numFmtId="181" formatCode="_-[$€-2]* #,##0.00_-;\-[$€-2]* #,##0.00_-;_-[$€-2]* &quot;-&quot;??_-"/>
    <numFmt numFmtId="182" formatCode="&quot;   &quot;@"/>
    <numFmt numFmtId="183" formatCode="&quot;      &quot;@"/>
    <numFmt numFmtId="184" formatCode="&quot;         &quot;@"/>
    <numFmt numFmtId="185" formatCode="&quot;            &quot;@"/>
    <numFmt numFmtId="186" formatCode="&quot;               &quot;@"/>
    <numFmt numFmtId="187" formatCode="[Black][&gt;0.05]#,##0.0;[Black][&lt;-0.05]\-#,##0.0;;"/>
    <numFmt numFmtId="188" formatCode="[Black][&gt;0.5]#,##0;[Black][&lt;-0.5]\-#,##0;;"/>
    <numFmt numFmtId="189" formatCode="0.0"/>
    <numFmt numFmtId="190" formatCode="#,##0.0_);\(#,##0.0\)"/>
    <numFmt numFmtId="191" formatCode="_(* #,##0.0000_);_(* \(#,##0.0000\);_(* &quot;-&quot;??_);_(@_)"/>
    <numFmt numFmtId="192" formatCode="_-* #,##0.00_-;\-* #,##0.00_-;_-* &quot;-&quot;??_-;_-@_-"/>
    <numFmt numFmtId="193" formatCode="_(* #,##0.0_);_(* \(#,##0.0\);_(* &quot;-&quot;??_);_(@_)"/>
    <numFmt numFmtId="194" formatCode="_ * #,##0.0000_ ;_ * \-#,##0.0000_ ;_ * &quot;-&quot;????_ ;_ @_ "/>
    <numFmt numFmtId="195" formatCode="0.0%"/>
    <numFmt numFmtId="196" formatCode="_(* #,##0_);_(* \(#,##0\);_(* &quot;-&quot;??_);_(@_)"/>
    <numFmt numFmtId="197" formatCode="#,##0.000"/>
    <numFmt numFmtId="198" formatCode="0.000"/>
    <numFmt numFmtId="199" formatCode="#,##0.0000"/>
    <numFmt numFmtId="200" formatCode="#,##0.000_);\(#,##0.000\)"/>
    <numFmt numFmtId="201" formatCode="#,##0.000000"/>
    <numFmt numFmtId="202" formatCode="mmm\-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.00000"/>
    <numFmt numFmtId="208" formatCode="[$-1C09]dd\ mmmm\ yyyy"/>
    <numFmt numFmtId="209" formatCode="[$-409]hh:mm:ss\ AM/PM"/>
    <numFmt numFmtId="210" formatCode="0.00000"/>
    <numFmt numFmtId="211" formatCode="0.000000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7.75"/>
      <color indexed="8"/>
      <name val="Calibri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</borders>
  <cellStyleXfs count="194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86" fontId="5" fillId="0" borderId="0" applyFont="0" applyFill="0" applyBorder="0" applyAlignment="0" applyProtection="0"/>
    <xf numFmtId="0" fontId="73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3" fillId="24" borderId="0" applyNumberFormat="0" applyBorder="0" applyAlignment="0" applyProtection="0"/>
    <xf numFmtId="0" fontId="73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3" fillId="28" borderId="0" applyNumberFormat="0" applyBorder="0" applyAlignment="0" applyProtection="0"/>
    <xf numFmtId="0" fontId="73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3" fillId="30" borderId="0" applyNumberFormat="0" applyBorder="0" applyAlignment="0" applyProtection="0"/>
    <xf numFmtId="0" fontId="73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3" fillId="32" borderId="0" applyNumberFormat="0" applyBorder="0" applyAlignment="0" applyProtection="0"/>
    <xf numFmtId="0" fontId="73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3" fillId="34" borderId="0" applyNumberFormat="0" applyBorder="0" applyAlignment="0" applyProtection="0"/>
    <xf numFmtId="0" fontId="73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3" fillId="36" borderId="0" applyNumberFormat="0" applyBorder="0" applyAlignment="0" applyProtection="0"/>
    <xf numFmtId="0" fontId="73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3" fillId="38" borderId="0" applyNumberFormat="0" applyBorder="0" applyAlignment="0" applyProtection="0"/>
    <xf numFmtId="0" fontId="73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3" fillId="41" borderId="0" applyNumberFormat="0" applyBorder="0" applyAlignment="0" applyProtection="0"/>
    <xf numFmtId="0" fontId="73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3" fillId="42" borderId="0" applyNumberFormat="0" applyBorder="0" applyAlignment="0" applyProtection="0"/>
    <xf numFmtId="0" fontId="74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4" fillId="44" borderId="0" applyNumberFormat="0" applyBorder="0" applyAlignment="0" applyProtection="0"/>
    <xf numFmtId="0" fontId="75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5" fillId="45" borderId="1" applyNumberFormat="0" applyAlignment="0" applyProtection="0"/>
    <xf numFmtId="0" fontId="76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0" fontId="76" fillId="47" borderId="3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0" fontId="12" fillId="0" borderId="0" applyProtection="0">
      <alignment/>
    </xf>
    <xf numFmtId="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2" fontId="12" fillId="0" borderId="0" applyProtection="0">
      <alignment/>
    </xf>
    <xf numFmtId="2" fontId="4" fillId="0" borderId="0" applyFont="0" applyFill="0" applyBorder="0" applyAlignment="0" applyProtection="0"/>
    <xf numFmtId="0" fontId="78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8" fillId="52" borderId="0" applyNumberFormat="0" applyBorder="0" applyAlignment="0" applyProtection="0"/>
    <xf numFmtId="0" fontId="7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79" fillId="0" borderId="7" applyNumberFormat="0" applyFill="0" applyAlignment="0" applyProtection="0"/>
    <xf numFmtId="0" fontId="8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0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80" fillId="0" borderId="9" applyNumberFormat="0" applyFill="0" applyAlignment="0" applyProtection="0"/>
    <xf numFmtId="0" fontId="8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2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2" fillId="53" borderId="1" applyNumberFormat="0" applyAlignment="0" applyProtection="0"/>
    <xf numFmtId="0" fontId="83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3" fillId="0" borderId="13" applyNumberFormat="0" applyFill="0" applyAlignment="0" applyProtection="0"/>
    <xf numFmtId="0" fontId="84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84" fillId="54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top"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0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5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0" fontId="85" fillId="45" borderId="17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4" fillId="0" borderId="22" applyNumberFormat="0" applyFont="0" applyFill="0" applyAlignment="0" applyProtection="0"/>
    <xf numFmtId="0" fontId="12" fillId="0" borderId="20" applyProtection="0">
      <alignment/>
    </xf>
    <xf numFmtId="0" fontId="87" fillId="0" borderId="19" applyNumberFormat="0" applyFill="0" applyAlignment="0" applyProtection="0"/>
    <xf numFmtId="0" fontId="8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36" fillId="0" borderId="0" xfId="562" applyFont="1">
      <alignment/>
      <protection/>
    </xf>
    <xf numFmtId="0" fontId="39" fillId="0" borderId="0" xfId="562" applyFont="1" applyBorder="1">
      <alignment/>
      <protection/>
    </xf>
    <xf numFmtId="0" fontId="39" fillId="0" borderId="0" xfId="562" applyFont="1">
      <alignment/>
      <protection/>
    </xf>
    <xf numFmtId="0" fontId="39" fillId="0" borderId="0" xfId="562" applyFont="1" applyAlignment="1">
      <alignment horizontal="center"/>
      <protection/>
    </xf>
    <xf numFmtId="190" fontId="39" fillId="0" borderId="0" xfId="562" applyNumberFormat="1" applyFont="1" applyAlignment="1">
      <alignment horizontal="center"/>
      <protection/>
    </xf>
    <xf numFmtId="179" fontId="36" fillId="0" borderId="0" xfId="562" applyNumberFormat="1" applyFont="1" applyBorder="1">
      <alignment/>
      <protection/>
    </xf>
    <xf numFmtId="0" fontId="36" fillId="0" borderId="23" xfId="562" applyFont="1" applyBorder="1">
      <alignment/>
      <protection/>
    </xf>
    <xf numFmtId="179" fontId="39" fillId="0" borderId="0" xfId="562" applyNumberFormat="1" applyFont="1" applyFill="1" applyBorder="1">
      <alignment/>
      <protection/>
    </xf>
    <xf numFmtId="0" fontId="40" fillId="0" borderId="0" xfId="562" applyFont="1" applyFill="1" applyBorder="1" applyAlignment="1">
      <alignment horizontal="left" indent="1"/>
      <protection/>
    </xf>
    <xf numFmtId="179" fontId="36" fillId="0" borderId="24" xfId="562" applyNumberFormat="1" applyFont="1" applyBorder="1">
      <alignment/>
      <protection/>
    </xf>
    <xf numFmtId="0" fontId="36" fillId="0" borderId="24" xfId="562" applyFont="1" applyBorder="1">
      <alignment/>
      <protection/>
    </xf>
    <xf numFmtId="0" fontId="38" fillId="0" borderId="0" xfId="599">
      <alignment/>
      <protection/>
    </xf>
    <xf numFmtId="0" fontId="55" fillId="0" borderId="0" xfId="601" applyFont="1">
      <alignment/>
      <protection/>
    </xf>
    <xf numFmtId="0" fontId="42" fillId="0" borderId="0" xfId="601" applyFont="1">
      <alignment/>
      <protection/>
    </xf>
    <xf numFmtId="17" fontId="44" fillId="46" borderId="25" xfId="601" applyNumberFormat="1" applyFont="1" applyFill="1" applyBorder="1" applyAlignment="1">
      <alignment horizontal="center"/>
      <protection/>
    </xf>
    <xf numFmtId="17" fontId="44" fillId="46" borderId="26" xfId="601" applyNumberFormat="1" applyFont="1" applyFill="1" applyBorder="1" applyAlignment="1">
      <alignment horizontal="center"/>
      <protection/>
    </xf>
    <xf numFmtId="17" fontId="44" fillId="46" borderId="27" xfId="601" applyNumberFormat="1" applyFont="1" applyFill="1" applyBorder="1" applyAlignment="1">
      <alignment horizontal="center"/>
      <protection/>
    </xf>
    <xf numFmtId="0" fontId="38" fillId="0" borderId="0" xfId="601">
      <alignment/>
      <protection/>
    </xf>
    <xf numFmtId="43" fontId="36" fillId="0" borderId="0" xfId="601" applyNumberFormat="1" applyFont="1">
      <alignment/>
      <protection/>
    </xf>
    <xf numFmtId="0" fontId="45" fillId="0" borderId="0" xfId="603" applyFont="1" applyFill="1" applyBorder="1">
      <alignment/>
      <protection/>
    </xf>
    <xf numFmtId="179" fontId="45" fillId="0" borderId="0" xfId="603" applyNumberFormat="1" applyFont="1" applyFill="1" applyBorder="1">
      <alignment/>
      <protection/>
    </xf>
    <xf numFmtId="189" fontId="45" fillId="0" borderId="0" xfId="603" applyNumberFormat="1" applyFont="1" applyFill="1" applyBorder="1">
      <alignment/>
      <protection/>
    </xf>
    <xf numFmtId="0" fontId="46" fillId="0" borderId="0" xfId="603" applyFont="1">
      <alignment/>
      <protection/>
    </xf>
    <xf numFmtId="0" fontId="38" fillId="0" borderId="0" xfId="603" applyFont="1">
      <alignment/>
      <protection/>
    </xf>
    <xf numFmtId="0" fontId="56" fillId="0" borderId="0" xfId="0" applyFont="1" applyAlignment="1">
      <alignment/>
    </xf>
    <xf numFmtId="178" fontId="49" fillId="46" borderId="28" xfId="599" applyNumberFormat="1" applyFont="1" applyFill="1" applyBorder="1" applyAlignment="1">
      <alignment horizontal="right"/>
      <protection/>
    </xf>
    <xf numFmtId="2" fontId="51" fillId="46" borderId="26" xfId="599" applyNumberFormat="1" applyFont="1" applyFill="1" applyBorder="1" applyAlignment="1">
      <alignment horizontal="right"/>
      <protection/>
    </xf>
    <xf numFmtId="2" fontId="51" fillId="46" borderId="27" xfId="599" applyNumberFormat="1" applyFont="1" applyFill="1" applyBorder="1" applyAlignment="1">
      <alignment horizontal="right"/>
      <protection/>
    </xf>
    <xf numFmtId="179" fontId="51" fillId="46" borderId="26" xfId="599" applyNumberFormat="1" applyFont="1" applyFill="1" applyBorder="1" applyAlignment="1">
      <alignment horizontal="right"/>
      <protection/>
    </xf>
    <xf numFmtId="179" fontId="51" fillId="46" borderId="27" xfId="599" applyNumberFormat="1" applyFont="1" applyFill="1" applyBorder="1" applyAlignment="1">
      <alignment horizontal="right"/>
      <protection/>
    </xf>
    <xf numFmtId="171" fontId="51" fillId="46" borderId="27" xfId="338" applyFont="1" applyFill="1" applyBorder="1" applyAlignment="1">
      <alignment horizontal="right"/>
    </xf>
    <xf numFmtId="0" fontId="53" fillId="0" borderId="0" xfId="601" applyFont="1" applyBorder="1" applyAlignment="1">
      <alignment/>
      <protection/>
    </xf>
    <xf numFmtId="17" fontId="49" fillId="37" borderId="0" xfId="601" applyNumberFormat="1" applyFont="1" applyFill="1" applyBorder="1" applyAlignment="1">
      <alignment horizontal="center"/>
      <protection/>
    </xf>
    <xf numFmtId="17" fontId="49" fillId="37" borderId="29" xfId="601" applyNumberFormat="1" applyFont="1" applyFill="1" applyBorder="1" applyAlignment="1">
      <alignment horizontal="center"/>
      <protection/>
    </xf>
    <xf numFmtId="17" fontId="49" fillId="37" borderId="28" xfId="601" applyNumberFormat="1" applyFont="1" applyFill="1" applyBorder="1" applyAlignment="1">
      <alignment horizontal="center"/>
      <protection/>
    </xf>
    <xf numFmtId="0" fontId="42" fillId="46" borderId="27" xfId="601" applyFont="1" applyFill="1" applyBorder="1">
      <alignment/>
      <protection/>
    </xf>
    <xf numFmtId="0" fontId="42" fillId="46" borderId="25" xfId="601" applyFont="1" applyFill="1" applyBorder="1">
      <alignment/>
      <protection/>
    </xf>
    <xf numFmtId="171" fontId="42" fillId="46" borderId="27" xfId="338" applyNumberFormat="1" applyFont="1" applyFill="1" applyBorder="1" applyAlignment="1">
      <alignment horizontal="right"/>
    </xf>
    <xf numFmtId="171" fontId="42" fillId="46" borderId="25" xfId="338" applyNumberFormat="1" applyFont="1" applyFill="1" applyBorder="1" applyAlignment="1">
      <alignment horizontal="right"/>
    </xf>
    <xf numFmtId="4" fontId="42" fillId="46" borderId="27" xfId="338" applyNumberFormat="1" applyFont="1" applyFill="1" applyBorder="1" applyAlignment="1">
      <alignment horizontal="right"/>
    </xf>
    <xf numFmtId="191" fontId="42" fillId="46" borderId="27" xfId="338" applyNumberFormat="1" applyFont="1" applyFill="1" applyBorder="1" applyAlignment="1">
      <alignment horizontal="right"/>
    </xf>
    <xf numFmtId="180" fontId="42" fillId="46" borderId="27" xfId="338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79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79" fontId="57" fillId="46" borderId="0" xfId="0" applyNumberFormat="1" applyFont="1" applyFill="1" applyBorder="1" applyAlignment="1">
      <alignment/>
    </xf>
    <xf numFmtId="179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3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3" xfId="0" applyFont="1" applyFill="1" applyBorder="1" applyAlignment="1">
      <alignment horizontal="left" indent="3"/>
    </xf>
    <xf numFmtId="0" fontId="41" fillId="49" borderId="0" xfId="570" applyNumberFormat="1" applyFont="1" applyFill="1" applyAlignment="1">
      <alignment horizontal="left"/>
      <protection/>
    </xf>
    <xf numFmtId="0" fontId="52" fillId="0" borderId="0" xfId="570" applyFont="1" applyAlignment="1">
      <alignment horizontal="left"/>
      <protection/>
    </xf>
    <xf numFmtId="0" fontId="58" fillId="0" borderId="0" xfId="562" applyFont="1" applyBorder="1">
      <alignment/>
      <protection/>
    </xf>
    <xf numFmtId="179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99" applyFont="1" applyAlignment="1">
      <alignment horizontal="center"/>
      <protection/>
    </xf>
    <xf numFmtId="43" fontId="0" fillId="0" borderId="0" xfId="0" applyNumberFormat="1" applyAlignment="1">
      <alignment/>
    </xf>
    <xf numFmtId="179" fontId="59" fillId="46" borderId="0" xfId="0" applyNumberFormat="1" applyFont="1" applyFill="1" applyBorder="1" applyAlignment="1">
      <alignment horizontal="left" indent="1"/>
    </xf>
    <xf numFmtId="179" fontId="57" fillId="46" borderId="0" xfId="0" applyNumberFormat="1" applyFont="1" applyFill="1" applyBorder="1" applyAlignment="1">
      <alignment horizontal="left"/>
    </xf>
    <xf numFmtId="179" fontId="58" fillId="46" borderId="0" xfId="0" applyNumberFormat="1" applyFont="1" applyFill="1" applyBorder="1" applyAlignment="1">
      <alignment horizontal="left" indent="2"/>
    </xf>
    <xf numFmtId="179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79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3" xfId="601" applyFont="1" applyFill="1" applyBorder="1" applyAlignment="1">
      <alignment horizontal="center"/>
      <protection/>
    </xf>
    <xf numFmtId="0" fontId="44" fillId="57" borderId="26" xfId="601" applyFont="1" applyFill="1" applyBorder="1" applyAlignment="1">
      <alignment horizontal="center"/>
      <protection/>
    </xf>
    <xf numFmtId="0" fontId="49" fillId="57" borderId="27" xfId="601" applyFont="1" applyFill="1" applyBorder="1" applyAlignment="1">
      <alignment horizontal="center"/>
      <protection/>
    </xf>
    <xf numFmtId="1" fontId="49" fillId="57" borderId="0" xfId="601" applyNumberFormat="1" applyFont="1" applyFill="1" applyBorder="1" applyAlignment="1">
      <alignment horizontal="center"/>
      <protection/>
    </xf>
    <xf numFmtId="1" fontId="49" fillId="57" borderId="35" xfId="601" applyNumberFormat="1" applyFont="1" applyFill="1" applyBorder="1" applyAlignment="1">
      <alignment horizontal="center"/>
      <protection/>
    </xf>
    <xf numFmtId="17" fontId="49" fillId="57" borderId="28" xfId="601" applyNumberFormat="1" applyFont="1" applyFill="1" applyBorder="1" applyAlignment="1">
      <alignment horizontal="center"/>
      <protection/>
    </xf>
    <xf numFmtId="0" fontId="67" fillId="49" borderId="0" xfId="601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0" fontId="50" fillId="57" borderId="36" xfId="599" applyFont="1" applyFill="1" applyBorder="1">
      <alignment/>
      <protection/>
    </xf>
    <xf numFmtId="0" fontId="43" fillId="57" borderId="37" xfId="599" applyFont="1" applyFill="1" applyBorder="1">
      <alignment/>
      <protection/>
    </xf>
    <xf numFmtId="0" fontId="50" fillId="57" borderId="37" xfId="599" applyFont="1" applyFill="1" applyBorder="1">
      <alignment/>
      <protection/>
    </xf>
    <xf numFmtId="0" fontId="43" fillId="57" borderId="38" xfId="599" applyFont="1" applyFill="1" applyBorder="1">
      <alignment/>
      <protection/>
    </xf>
    <xf numFmtId="9" fontId="1" fillId="0" borderId="0" xfId="1913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99" applyFont="1" applyFill="1" applyBorder="1">
      <alignment/>
      <protection/>
    </xf>
    <xf numFmtId="178" fontId="49" fillId="46" borderId="39" xfId="599" applyNumberFormat="1" applyFont="1" applyFill="1" applyBorder="1" applyAlignment="1">
      <alignment horizontal="right"/>
      <protection/>
    </xf>
    <xf numFmtId="0" fontId="43" fillId="0" borderId="0" xfId="599" applyFont="1" applyFill="1" applyBorder="1">
      <alignment/>
      <protection/>
    </xf>
    <xf numFmtId="171" fontId="51" fillId="0" borderId="0" xfId="338" applyFont="1" applyFill="1" applyBorder="1" applyAlignment="1">
      <alignment horizontal="right"/>
    </xf>
    <xf numFmtId="179" fontId="51" fillId="0" borderId="0" xfId="599" applyNumberFormat="1" applyFont="1" applyFill="1" applyBorder="1" applyAlignment="1">
      <alignment horizontal="right"/>
      <protection/>
    </xf>
    <xf numFmtId="0" fontId="57" fillId="46" borderId="30" xfId="0" applyFont="1" applyFill="1" applyBorder="1" applyAlignment="1">
      <alignment/>
    </xf>
    <xf numFmtId="179" fontId="0" fillId="0" borderId="0" xfId="0" applyNumberFormat="1" applyAlignment="1">
      <alignment/>
    </xf>
    <xf numFmtId="43" fontId="51" fillId="46" borderId="27" xfId="335" applyFont="1" applyFill="1" applyBorder="1" applyAlignment="1">
      <alignment horizontal="right"/>
    </xf>
    <xf numFmtId="179" fontId="57" fillId="58" borderId="0" xfId="767" applyNumberFormat="1" applyFont="1" applyFill="1" applyBorder="1">
      <alignment/>
      <protection/>
    </xf>
    <xf numFmtId="179" fontId="57" fillId="58" borderId="0" xfId="767" applyNumberFormat="1" applyFont="1" applyFill="1" applyBorder="1" applyAlignment="1">
      <alignment horizontal="center"/>
      <protection/>
    </xf>
    <xf numFmtId="179" fontId="58" fillId="58" borderId="0" xfId="767" applyNumberFormat="1" applyFont="1" applyFill="1" applyBorder="1">
      <alignment/>
      <protection/>
    </xf>
    <xf numFmtId="179" fontId="58" fillId="58" borderId="0" xfId="767" applyNumberFormat="1" applyFont="1" applyFill="1" applyBorder="1" applyAlignment="1">
      <alignment horizontal="center"/>
      <protection/>
    </xf>
    <xf numFmtId="179" fontId="57" fillId="58" borderId="23" xfId="767" applyNumberFormat="1" applyFont="1" applyFill="1" applyBorder="1">
      <alignment/>
      <protection/>
    </xf>
    <xf numFmtId="179" fontId="57" fillId="58" borderId="23" xfId="767" applyNumberFormat="1" applyFont="1" applyFill="1" applyBorder="1" applyAlignment="1">
      <alignment horizontal="center"/>
      <protection/>
    </xf>
    <xf numFmtId="179" fontId="57" fillId="58" borderId="0" xfId="765" applyNumberFormat="1" applyFont="1" applyFill="1" applyBorder="1">
      <alignment/>
      <protection/>
    </xf>
    <xf numFmtId="179" fontId="57" fillId="58" borderId="0" xfId="765" applyNumberFormat="1" applyFont="1" applyFill="1" applyBorder="1" applyAlignment="1">
      <alignment horizontal="center"/>
      <protection/>
    </xf>
    <xf numFmtId="179" fontId="58" fillId="58" borderId="0" xfId="765" applyNumberFormat="1" applyFont="1" applyFill="1" applyBorder="1">
      <alignment/>
      <protection/>
    </xf>
    <xf numFmtId="179" fontId="58" fillId="58" borderId="0" xfId="765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>
      <alignment/>
      <protection/>
    </xf>
    <xf numFmtId="179" fontId="57" fillId="58" borderId="0" xfId="764" applyNumberFormat="1" applyFont="1" applyFill="1" applyBorder="1" applyAlignment="1">
      <alignment horizontal="center"/>
      <protection/>
    </xf>
    <xf numFmtId="179" fontId="57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>
      <alignment/>
      <protection/>
    </xf>
    <xf numFmtId="179" fontId="58" fillId="58" borderId="0" xfId="764" applyNumberFormat="1" applyFont="1" applyFill="1" applyBorder="1" applyAlignment="1">
      <alignment horizontal="right"/>
      <protection/>
    </xf>
    <xf numFmtId="179" fontId="58" fillId="58" borderId="0" xfId="764" applyNumberFormat="1" applyFont="1" applyFill="1" applyBorder="1" applyAlignment="1">
      <alignment horizontal="center"/>
      <protection/>
    </xf>
    <xf numFmtId="179" fontId="58" fillId="58" borderId="0" xfId="337" applyNumberFormat="1" applyFont="1" applyFill="1" applyBorder="1" applyAlignment="1">
      <alignment/>
    </xf>
    <xf numFmtId="179" fontId="57" fillId="58" borderId="23" xfId="764" applyNumberFormat="1" applyFont="1" applyFill="1" applyBorder="1">
      <alignment/>
      <protection/>
    </xf>
    <xf numFmtId="179" fontId="57" fillId="58" borderId="23" xfId="764" applyNumberFormat="1" applyFont="1" applyFill="1" applyBorder="1" applyAlignment="1">
      <alignment horizontal="right"/>
      <protection/>
    </xf>
    <xf numFmtId="179" fontId="57" fillId="58" borderId="23" xfId="764" applyNumberFormat="1" applyFont="1" applyFill="1" applyBorder="1" applyAlignment="1">
      <alignment horizontal="center"/>
      <protection/>
    </xf>
    <xf numFmtId="179" fontId="57" fillId="58" borderId="0" xfId="768" applyNumberFormat="1" applyFont="1" applyFill="1" applyBorder="1">
      <alignment/>
      <protection/>
    </xf>
    <xf numFmtId="189" fontId="57" fillId="58" borderId="0" xfId="768" applyNumberFormat="1" applyFont="1" applyFill="1" applyBorder="1">
      <alignment/>
      <protection/>
    </xf>
    <xf numFmtId="189" fontId="58" fillId="58" borderId="0" xfId="0" applyNumberFormat="1" applyFont="1" applyFill="1" applyBorder="1" applyAlignment="1">
      <alignment/>
    </xf>
    <xf numFmtId="179" fontId="58" fillId="58" borderId="0" xfId="768" applyNumberFormat="1" applyFont="1" applyFill="1" applyBorder="1">
      <alignment/>
      <protection/>
    </xf>
    <xf numFmtId="189" fontId="58" fillId="58" borderId="0" xfId="768" applyNumberFormat="1" applyFont="1" applyFill="1" applyBorder="1">
      <alignment/>
      <protection/>
    </xf>
    <xf numFmtId="179" fontId="57" fillId="58" borderId="0" xfId="769" applyNumberFormat="1" applyFont="1" applyFill="1" applyBorder="1">
      <alignment/>
      <protection/>
    </xf>
    <xf numFmtId="189" fontId="57" fillId="58" borderId="0" xfId="769" applyNumberFormat="1" applyFont="1" applyFill="1" applyBorder="1">
      <alignment/>
      <protection/>
    </xf>
    <xf numFmtId="179" fontId="58" fillId="58" borderId="0" xfId="769" applyNumberFormat="1" applyFont="1" applyFill="1" applyBorder="1">
      <alignment/>
      <protection/>
    </xf>
    <xf numFmtId="189" fontId="58" fillId="58" borderId="0" xfId="769" applyNumberFormat="1" applyFont="1" applyFill="1" applyBorder="1">
      <alignment/>
      <protection/>
    </xf>
    <xf numFmtId="179" fontId="57" fillId="58" borderId="31" xfId="0" applyNumberFormat="1" applyFont="1" applyFill="1" applyBorder="1" applyAlignment="1">
      <alignment/>
    </xf>
    <xf numFmtId="179" fontId="57" fillId="58" borderId="0" xfId="550" applyNumberFormat="1" applyFont="1" applyFill="1" applyBorder="1">
      <alignment/>
      <protection/>
    </xf>
    <xf numFmtId="189" fontId="57" fillId="58" borderId="0" xfId="550" applyNumberFormat="1" applyFont="1" applyFill="1" applyBorder="1">
      <alignment/>
      <protection/>
    </xf>
    <xf numFmtId="179" fontId="58" fillId="58" borderId="0" xfId="550" applyNumberFormat="1" applyFont="1" applyFill="1" applyBorder="1">
      <alignment/>
      <protection/>
    </xf>
    <xf numFmtId="189" fontId="58" fillId="58" borderId="0" xfId="550" applyNumberFormat="1" applyFont="1" applyFill="1" applyBorder="1">
      <alignment/>
      <protection/>
    </xf>
    <xf numFmtId="179" fontId="57" fillId="58" borderId="31" xfId="550" applyNumberFormat="1" applyFont="1" applyFill="1" applyBorder="1">
      <alignment/>
      <protection/>
    </xf>
    <xf numFmtId="189" fontId="57" fillId="58" borderId="31" xfId="550" applyNumberFormat="1" applyFont="1" applyFill="1" applyBorder="1">
      <alignment/>
      <protection/>
    </xf>
    <xf numFmtId="189" fontId="0" fillId="0" borderId="0" xfId="0" applyNumberFormat="1" applyAlignment="1">
      <alignment/>
    </xf>
    <xf numFmtId="189" fontId="57" fillId="58" borderId="0" xfId="768" applyNumberFormat="1" applyFont="1" applyFill="1" applyBorder="1">
      <alignment/>
      <protection/>
    </xf>
    <xf numFmtId="179" fontId="57" fillId="58" borderId="31" xfId="768" applyNumberFormat="1" applyFont="1" applyFill="1" applyBorder="1">
      <alignment/>
      <protection/>
    </xf>
    <xf numFmtId="189" fontId="57" fillId="58" borderId="31" xfId="768" applyNumberFormat="1" applyFont="1" applyFill="1" applyBorder="1">
      <alignment/>
      <protection/>
    </xf>
    <xf numFmtId="189" fontId="1" fillId="0" borderId="0" xfId="1913" applyNumberFormat="1" applyFont="1" applyAlignment="1">
      <alignment/>
    </xf>
    <xf numFmtId="2" fontId="0" fillId="0" borderId="0" xfId="0" applyNumberFormat="1" applyAlignment="1">
      <alignment/>
    </xf>
    <xf numFmtId="1" fontId="49" fillId="57" borderId="29" xfId="601" applyNumberFormat="1" applyFont="1" applyFill="1" applyBorder="1" applyAlignment="1">
      <alignment horizontal="center"/>
      <protection/>
    </xf>
    <xf numFmtId="0" fontId="41" fillId="57" borderId="40" xfId="0" applyFont="1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0" fontId="41" fillId="57" borderId="42" xfId="0" applyFont="1" applyFill="1" applyBorder="1" applyAlignment="1">
      <alignment horizontal="center"/>
    </xf>
    <xf numFmtId="179" fontId="54" fillId="57" borderId="43" xfId="0" applyNumberFormat="1" applyFont="1" applyFill="1" applyBorder="1" applyAlignment="1">
      <alignment horizontal="center"/>
    </xf>
    <xf numFmtId="0" fontId="0" fillId="57" borderId="44" xfId="0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46" fontId="54" fillId="57" borderId="43" xfId="0" applyNumberFormat="1" applyFont="1" applyFill="1" applyBorder="1" applyAlignment="1">
      <alignment horizontal="center"/>
    </xf>
    <xf numFmtId="46" fontId="54" fillId="57" borderId="44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0" fontId="53" fillId="57" borderId="40" xfId="0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0" fontId="53" fillId="57" borderId="42" xfId="0" applyFont="1" applyFill="1" applyBorder="1" applyAlignment="1">
      <alignment horizontal="center"/>
    </xf>
    <xf numFmtId="0" fontId="50" fillId="57" borderId="44" xfId="0" applyFont="1" applyFill="1" applyBorder="1" applyAlignment="1">
      <alignment horizontal="center"/>
    </xf>
    <xf numFmtId="0" fontId="41" fillId="57" borderId="46" xfId="0" applyFont="1" applyFill="1" applyBorder="1" applyAlignment="1">
      <alignment horizontal="center"/>
    </xf>
    <xf numFmtId="0" fontId="63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0" fontId="63" fillId="57" borderId="42" xfId="0" applyFont="1" applyFill="1" applyBorder="1" applyAlignment="1">
      <alignment horizontal="center"/>
    </xf>
    <xf numFmtId="0" fontId="50" fillId="49" borderId="0" xfId="570" applyNumberFormat="1" applyFont="1" applyFill="1" applyAlignment="1">
      <alignment horizontal="left"/>
      <protection/>
    </xf>
    <xf numFmtId="0" fontId="43" fillId="0" borderId="0" xfId="570" applyFont="1" applyAlignment="1">
      <alignment horizontal="left"/>
      <protection/>
    </xf>
    <xf numFmtId="0" fontId="64" fillId="49" borderId="0" xfId="570" applyNumberFormat="1" applyFont="1" applyFill="1" applyAlignment="1">
      <alignment horizontal="left"/>
      <protection/>
    </xf>
    <xf numFmtId="0" fontId="65" fillId="0" borderId="0" xfId="570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7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 horizontal="center"/>
      <protection/>
    </xf>
    <xf numFmtId="0" fontId="42" fillId="37" borderId="23" xfId="601" applyFont="1" applyFill="1" applyBorder="1" applyAlignment="1">
      <alignment/>
      <protection/>
    </xf>
    <xf numFmtId="1" fontId="49" fillId="37" borderId="47" xfId="601" applyNumberFormat="1" applyFont="1" applyFill="1" applyBorder="1" applyAlignment="1">
      <alignment horizontal="center"/>
      <protection/>
    </xf>
    <xf numFmtId="1" fontId="49" fillId="37" borderId="23" xfId="601" applyNumberFormat="1" applyFont="1" applyFill="1" applyBorder="1" applyAlignment="1">
      <alignment horizontal="center"/>
      <protection/>
    </xf>
    <xf numFmtId="1" fontId="49" fillId="37" borderId="29" xfId="601" applyNumberFormat="1" applyFont="1" applyFill="1" applyBorder="1" applyAlignment="1">
      <alignment horizontal="center"/>
      <protection/>
    </xf>
    <xf numFmtId="1" fontId="49" fillId="57" borderId="47" xfId="601" applyNumberFormat="1" applyFont="1" applyFill="1" applyBorder="1" applyAlignment="1">
      <alignment horizontal="center"/>
      <protection/>
    </xf>
    <xf numFmtId="1" fontId="49" fillId="57" borderId="23" xfId="601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50" xfId="0" applyFont="1" applyFill="1" applyBorder="1" applyAlignment="1">
      <alignment horizontal="center"/>
    </xf>
  </cellXfs>
  <cellStyles count="1935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1 8 2" xfId="37"/>
    <cellStyle name="20% - Accent2" xfId="38"/>
    <cellStyle name="20% - Accent2 2" xfId="39"/>
    <cellStyle name="20% - Accent2 2 2" xfId="40"/>
    <cellStyle name="20% - Accent2 3" xfId="41"/>
    <cellStyle name="20% - Accent2 3 2" xfId="42"/>
    <cellStyle name="20% - Accent2 3 3" xfId="43"/>
    <cellStyle name="20% - Accent2 3 4" xfId="44"/>
    <cellStyle name="20% - Accent2 3 5" xfId="45"/>
    <cellStyle name="20% - Accent2 3 6" xfId="46"/>
    <cellStyle name="20% - Accent2 4" xfId="47"/>
    <cellStyle name="20% - Accent2 4 2" xfId="48"/>
    <cellStyle name="20% - Accent2 4 3" xfId="49"/>
    <cellStyle name="20% - Accent2 4 4" xfId="50"/>
    <cellStyle name="20% - Accent2 4 5" xfId="51"/>
    <cellStyle name="20% - Accent2 4 6" xfId="52"/>
    <cellStyle name="20% - Accent2 5" xfId="53"/>
    <cellStyle name="20% - Accent2 6" xfId="54"/>
    <cellStyle name="20% - Accent2 7" xfId="55"/>
    <cellStyle name="20% - Accent2 8" xfId="56"/>
    <cellStyle name="20% - Accent2 8 2" xfId="57"/>
    <cellStyle name="20% - Accent3" xfId="58"/>
    <cellStyle name="20% - Accent3 2" xfId="59"/>
    <cellStyle name="20% - Accent3 2 2" xfId="60"/>
    <cellStyle name="20% - Accent3 3" xfId="61"/>
    <cellStyle name="20% - Accent3 3 2" xfId="62"/>
    <cellStyle name="20% - Accent3 3 3" xfId="63"/>
    <cellStyle name="20% - Accent3 3 4" xfId="64"/>
    <cellStyle name="20% - Accent3 3 5" xfId="65"/>
    <cellStyle name="20% - Accent3 3 6" xfId="66"/>
    <cellStyle name="20% - Accent3 4" xfId="67"/>
    <cellStyle name="20% - Accent3 4 2" xfId="68"/>
    <cellStyle name="20% - Accent3 4 3" xfId="69"/>
    <cellStyle name="20% - Accent3 4 4" xfId="70"/>
    <cellStyle name="20% - Accent3 4 5" xfId="71"/>
    <cellStyle name="20% - Accent3 4 6" xfId="72"/>
    <cellStyle name="20% - Accent3 5" xfId="73"/>
    <cellStyle name="20% - Accent3 6" xfId="74"/>
    <cellStyle name="20% - Accent3 7" xfId="75"/>
    <cellStyle name="20% - Accent3 8" xfId="76"/>
    <cellStyle name="20% - Accent3 8 2" xfId="77"/>
    <cellStyle name="20% - Accent4" xfId="78"/>
    <cellStyle name="20% - Accent4 2" xfId="79"/>
    <cellStyle name="20% - Accent4 2 2" xfId="80"/>
    <cellStyle name="20% - Accent4 3" xfId="81"/>
    <cellStyle name="20% - Accent4 3 2" xfId="82"/>
    <cellStyle name="20% - Accent4 3 3" xfId="83"/>
    <cellStyle name="20% - Accent4 3 4" xfId="84"/>
    <cellStyle name="20% - Accent4 3 5" xfId="85"/>
    <cellStyle name="20% - Accent4 3 6" xfId="86"/>
    <cellStyle name="20% - Accent4 4" xfId="87"/>
    <cellStyle name="20% - Accent4 4 2" xfId="88"/>
    <cellStyle name="20% - Accent4 4 3" xfId="89"/>
    <cellStyle name="20% - Accent4 4 4" xfId="90"/>
    <cellStyle name="20% - Accent4 4 5" xfId="91"/>
    <cellStyle name="20% - Accent4 4 6" xfId="92"/>
    <cellStyle name="20% - Accent4 5" xfId="93"/>
    <cellStyle name="20% - Accent4 6" xfId="94"/>
    <cellStyle name="20% - Accent4 7" xfId="95"/>
    <cellStyle name="20% - Accent4 8" xfId="96"/>
    <cellStyle name="20% - Accent4 8 2" xfId="97"/>
    <cellStyle name="20% - Accent5" xfId="98"/>
    <cellStyle name="20% - Accent5 2" xfId="99"/>
    <cellStyle name="20% - Accent5 2 2" xfId="100"/>
    <cellStyle name="20% - Accent5 3" xfId="101"/>
    <cellStyle name="20% - Accent5 3 2" xfId="102"/>
    <cellStyle name="20% - Accent5 3 3" xfId="103"/>
    <cellStyle name="20% - Accent5 3 4" xfId="104"/>
    <cellStyle name="20% - Accent5 3 5" xfId="105"/>
    <cellStyle name="20% - Accent5 3 6" xfId="106"/>
    <cellStyle name="20% - Accent5 4" xfId="107"/>
    <cellStyle name="20% - Accent5 4 2" xfId="108"/>
    <cellStyle name="20% - Accent5 4 3" xfId="109"/>
    <cellStyle name="20% - Accent5 4 4" xfId="110"/>
    <cellStyle name="20% - Accent5 4 5" xfId="111"/>
    <cellStyle name="20% - Accent5 4 6" xfId="112"/>
    <cellStyle name="20% - Accent5 5" xfId="113"/>
    <cellStyle name="20% - Accent5 6" xfId="114"/>
    <cellStyle name="20% - Accent5 7" xfId="115"/>
    <cellStyle name="20% - Accent5 8" xfId="116"/>
    <cellStyle name="20% - Accent5 8 2" xfId="117"/>
    <cellStyle name="20% - Accent6" xfId="118"/>
    <cellStyle name="20% - Accent6 2" xfId="119"/>
    <cellStyle name="20% - Accent6 2 2" xfId="120"/>
    <cellStyle name="20% - Accent6 3" xfId="121"/>
    <cellStyle name="20% - Accent6 3 2" xfId="122"/>
    <cellStyle name="20% - Accent6 3 3" xfId="123"/>
    <cellStyle name="20% - Accent6 3 4" xfId="124"/>
    <cellStyle name="20% - Accent6 3 5" xfId="125"/>
    <cellStyle name="20% - Accent6 3 6" xfId="126"/>
    <cellStyle name="20% - Accent6 4" xfId="127"/>
    <cellStyle name="20% - Accent6 4 2" xfId="128"/>
    <cellStyle name="20% - Accent6 4 3" xfId="129"/>
    <cellStyle name="20% - Accent6 4 4" xfId="130"/>
    <cellStyle name="20% - Accent6 4 5" xfId="131"/>
    <cellStyle name="20% - Accent6 4 6" xfId="132"/>
    <cellStyle name="20% - Accent6 5" xfId="133"/>
    <cellStyle name="20% - Accent6 6" xfId="134"/>
    <cellStyle name="20% - Accent6 7" xfId="135"/>
    <cellStyle name="20% - Accent6 8" xfId="136"/>
    <cellStyle name="20% - Accent6 8 2" xfId="137"/>
    <cellStyle name="3 indents" xfId="138"/>
    <cellStyle name="4 indents" xfId="139"/>
    <cellStyle name="40% - Accent1" xfId="140"/>
    <cellStyle name="40% - Accent1 2" xfId="141"/>
    <cellStyle name="40% - Accent1 2 2" xfId="142"/>
    <cellStyle name="40% - Accent1 3" xfId="143"/>
    <cellStyle name="40% - Accent1 3 2" xfId="144"/>
    <cellStyle name="40% - Accent1 3 3" xfId="145"/>
    <cellStyle name="40% - Accent1 3 4" xfId="146"/>
    <cellStyle name="40% - Accent1 3 5" xfId="147"/>
    <cellStyle name="40% - Accent1 3 6" xfId="148"/>
    <cellStyle name="40% - Accent1 4" xfId="149"/>
    <cellStyle name="40% - Accent1 4 2" xfId="150"/>
    <cellStyle name="40% - Accent1 4 3" xfId="151"/>
    <cellStyle name="40% - Accent1 4 4" xfId="152"/>
    <cellStyle name="40% - Accent1 4 5" xfId="153"/>
    <cellStyle name="40% - Accent1 4 6" xfId="154"/>
    <cellStyle name="40% - Accent1 5" xfId="155"/>
    <cellStyle name="40% - Accent1 6" xfId="156"/>
    <cellStyle name="40% - Accent1 7" xfId="157"/>
    <cellStyle name="40% - Accent1 8" xfId="158"/>
    <cellStyle name="40% - Accent1 8 2" xfId="159"/>
    <cellStyle name="40% - Accent2" xfId="160"/>
    <cellStyle name="40% - Accent2 2" xfId="161"/>
    <cellStyle name="40% - Accent2 2 2" xfId="162"/>
    <cellStyle name="40% - Accent2 3" xfId="163"/>
    <cellStyle name="40% - Accent2 3 2" xfId="164"/>
    <cellStyle name="40% - Accent2 3 3" xfId="165"/>
    <cellStyle name="40% - Accent2 3 4" xfId="166"/>
    <cellStyle name="40% - Accent2 3 5" xfId="167"/>
    <cellStyle name="40% - Accent2 3 6" xfId="168"/>
    <cellStyle name="40% - Accent2 4" xfId="169"/>
    <cellStyle name="40% - Accent2 4 2" xfId="170"/>
    <cellStyle name="40% - Accent2 4 3" xfId="171"/>
    <cellStyle name="40% - Accent2 4 4" xfId="172"/>
    <cellStyle name="40% - Accent2 4 5" xfId="173"/>
    <cellStyle name="40% - Accent2 4 6" xfId="174"/>
    <cellStyle name="40% - Accent2 5" xfId="175"/>
    <cellStyle name="40% - Accent2 6" xfId="176"/>
    <cellStyle name="40% - Accent2 7" xfId="177"/>
    <cellStyle name="40% - Accent2 8" xfId="178"/>
    <cellStyle name="40% - Accent2 8 2" xfId="179"/>
    <cellStyle name="40% - Accent3" xfId="180"/>
    <cellStyle name="40% - Accent3 2" xfId="181"/>
    <cellStyle name="40% - Accent3 2 2" xfId="182"/>
    <cellStyle name="40% - Accent3 3" xfId="183"/>
    <cellStyle name="40% - Accent3 3 2" xfId="184"/>
    <cellStyle name="40% - Accent3 3 3" xfId="185"/>
    <cellStyle name="40% - Accent3 3 4" xfId="186"/>
    <cellStyle name="40% - Accent3 3 5" xfId="187"/>
    <cellStyle name="40% - Accent3 3 6" xfId="188"/>
    <cellStyle name="40% - Accent3 4" xfId="189"/>
    <cellStyle name="40% - Accent3 4 2" xfId="190"/>
    <cellStyle name="40% - Accent3 4 3" xfId="191"/>
    <cellStyle name="40% - Accent3 4 4" xfId="192"/>
    <cellStyle name="40% - Accent3 4 5" xfId="193"/>
    <cellStyle name="40% - Accent3 4 6" xfId="194"/>
    <cellStyle name="40% - Accent3 5" xfId="195"/>
    <cellStyle name="40% - Accent3 6" xfId="196"/>
    <cellStyle name="40% - Accent3 7" xfId="197"/>
    <cellStyle name="40% - Accent3 8" xfId="198"/>
    <cellStyle name="40% - Accent3 8 2" xfId="199"/>
    <cellStyle name="40% - Accent4" xfId="200"/>
    <cellStyle name="40% - Accent4 2" xfId="201"/>
    <cellStyle name="40% - Accent4 2 2" xfId="202"/>
    <cellStyle name="40% - Accent4 3" xfId="203"/>
    <cellStyle name="40% - Accent4 3 2" xfId="204"/>
    <cellStyle name="40% - Accent4 3 3" xfId="205"/>
    <cellStyle name="40% - Accent4 3 4" xfId="206"/>
    <cellStyle name="40% - Accent4 3 5" xfId="207"/>
    <cellStyle name="40% - Accent4 3 6" xfId="208"/>
    <cellStyle name="40% - Accent4 4" xfId="209"/>
    <cellStyle name="40% - Accent4 4 2" xfId="210"/>
    <cellStyle name="40% - Accent4 4 3" xfId="211"/>
    <cellStyle name="40% - Accent4 4 4" xfId="212"/>
    <cellStyle name="40% - Accent4 4 5" xfId="213"/>
    <cellStyle name="40% - Accent4 4 6" xfId="214"/>
    <cellStyle name="40% - Accent4 5" xfId="215"/>
    <cellStyle name="40% - Accent4 6" xfId="216"/>
    <cellStyle name="40% - Accent4 7" xfId="217"/>
    <cellStyle name="40% - Accent4 8" xfId="218"/>
    <cellStyle name="40% - Accent4 8 2" xfId="219"/>
    <cellStyle name="40% - Accent5" xfId="220"/>
    <cellStyle name="40% - Accent5 2" xfId="221"/>
    <cellStyle name="40% - Accent5 2 2" xfId="222"/>
    <cellStyle name="40% - Accent5 3" xfId="223"/>
    <cellStyle name="40% - Accent5 3 2" xfId="224"/>
    <cellStyle name="40% - Accent5 3 3" xfId="225"/>
    <cellStyle name="40% - Accent5 3 4" xfId="226"/>
    <cellStyle name="40% - Accent5 3 5" xfId="227"/>
    <cellStyle name="40% - Accent5 3 6" xfId="228"/>
    <cellStyle name="40% - Accent5 4" xfId="229"/>
    <cellStyle name="40% - Accent5 4 2" xfId="230"/>
    <cellStyle name="40% - Accent5 4 3" xfId="231"/>
    <cellStyle name="40% - Accent5 4 4" xfId="232"/>
    <cellStyle name="40% - Accent5 4 5" xfId="233"/>
    <cellStyle name="40% - Accent5 4 6" xfId="234"/>
    <cellStyle name="40% - Accent5 5" xfId="235"/>
    <cellStyle name="40% - Accent5 6" xfId="236"/>
    <cellStyle name="40% - Accent5 7" xfId="237"/>
    <cellStyle name="40% - Accent5 8" xfId="238"/>
    <cellStyle name="40% - Accent5 8 2" xfId="239"/>
    <cellStyle name="40% - Accent6" xfId="240"/>
    <cellStyle name="40% - Accent6 2" xfId="241"/>
    <cellStyle name="40% - Accent6 2 2" xfId="242"/>
    <cellStyle name="40% - Accent6 3" xfId="243"/>
    <cellStyle name="40% - Accent6 3 2" xfId="244"/>
    <cellStyle name="40% - Accent6 3 3" xfId="245"/>
    <cellStyle name="40% - Accent6 3 4" xfId="246"/>
    <cellStyle name="40% - Accent6 3 5" xfId="247"/>
    <cellStyle name="40% - Accent6 3 6" xfId="248"/>
    <cellStyle name="40% - Accent6 4" xfId="249"/>
    <cellStyle name="40% - Accent6 4 2" xfId="250"/>
    <cellStyle name="40% - Accent6 4 3" xfId="251"/>
    <cellStyle name="40% - Accent6 4 4" xfId="252"/>
    <cellStyle name="40% - Accent6 4 5" xfId="253"/>
    <cellStyle name="40% - Accent6 4 6" xfId="254"/>
    <cellStyle name="40% - Accent6 5" xfId="255"/>
    <cellStyle name="40% - Accent6 6" xfId="256"/>
    <cellStyle name="40% - Accent6 7" xfId="257"/>
    <cellStyle name="40% - Accent6 8" xfId="258"/>
    <cellStyle name="40% - Accent6 8 2" xfId="259"/>
    <cellStyle name="5 indents" xfId="260"/>
    <cellStyle name="60% - Accent1" xfId="261"/>
    <cellStyle name="60% - Accent1 2" xfId="262"/>
    <cellStyle name="60% - Accent1 3" xfId="263"/>
    <cellStyle name="60% - Accent1 3 2" xfId="264"/>
    <cellStyle name="60% - Accent2" xfId="265"/>
    <cellStyle name="60% - Accent2 2" xfId="266"/>
    <cellStyle name="60% - Accent2 3" xfId="267"/>
    <cellStyle name="60% - Accent2 3 2" xfId="268"/>
    <cellStyle name="60% - Accent3" xfId="269"/>
    <cellStyle name="60% - Accent3 2" xfId="270"/>
    <cellStyle name="60% - Accent3 3" xfId="271"/>
    <cellStyle name="60% - Accent3 3 2" xfId="272"/>
    <cellStyle name="60% - Accent4" xfId="273"/>
    <cellStyle name="60% - Accent4 2" xfId="274"/>
    <cellStyle name="60% - Accent4 3" xfId="275"/>
    <cellStyle name="60% - Accent4 3 2" xfId="276"/>
    <cellStyle name="60% - Accent5" xfId="277"/>
    <cellStyle name="60% - Accent5 2" xfId="278"/>
    <cellStyle name="60% - Accent5 3" xfId="279"/>
    <cellStyle name="60% - Accent5 3 2" xfId="280"/>
    <cellStyle name="60% - Accent6" xfId="281"/>
    <cellStyle name="60% - Accent6 2" xfId="282"/>
    <cellStyle name="60% - Accent6 3" xfId="283"/>
    <cellStyle name="60% - Accent6 3 2" xfId="284"/>
    <cellStyle name="Accent1" xfId="285"/>
    <cellStyle name="Accent1 2" xfId="286"/>
    <cellStyle name="Accent1 3" xfId="287"/>
    <cellStyle name="Accent1 3 2" xfId="288"/>
    <cellStyle name="Accent2" xfId="289"/>
    <cellStyle name="Accent2 2" xfId="290"/>
    <cellStyle name="Accent2 3" xfId="291"/>
    <cellStyle name="Accent2 3 2" xfId="292"/>
    <cellStyle name="Accent3" xfId="293"/>
    <cellStyle name="Accent3 2" xfId="294"/>
    <cellStyle name="Accent3 3" xfId="295"/>
    <cellStyle name="Accent3 3 2" xfId="296"/>
    <cellStyle name="Accent4" xfId="297"/>
    <cellStyle name="Accent4 2" xfId="298"/>
    <cellStyle name="Accent4 3" xfId="299"/>
    <cellStyle name="Accent4 3 2" xfId="300"/>
    <cellStyle name="Accent5" xfId="301"/>
    <cellStyle name="Accent5 2" xfId="302"/>
    <cellStyle name="Accent5 3" xfId="303"/>
    <cellStyle name="Accent5 3 2" xfId="304"/>
    <cellStyle name="Accent6" xfId="305"/>
    <cellStyle name="Accent6 2" xfId="306"/>
    <cellStyle name="Accent6 3" xfId="307"/>
    <cellStyle name="Accent6 3 2" xfId="308"/>
    <cellStyle name="Bad" xfId="309"/>
    <cellStyle name="Bad 2" xfId="310"/>
    <cellStyle name="Bad 3" xfId="311"/>
    <cellStyle name="Bad 3 2" xfId="312"/>
    <cellStyle name="Calculation" xfId="313"/>
    <cellStyle name="Calculation 2" xfId="314"/>
    <cellStyle name="Calculation 3" xfId="315"/>
    <cellStyle name="Calculation 3 2" xfId="316"/>
    <cellStyle name="Check Cell" xfId="317"/>
    <cellStyle name="Check Cell 2" xfId="318"/>
    <cellStyle name="Check Cell 3" xfId="319"/>
    <cellStyle name="Check Cell 3 2" xfId="320"/>
    <cellStyle name="clsAltData" xfId="321"/>
    <cellStyle name="clsAltMRVData" xfId="322"/>
    <cellStyle name="clsBlank" xfId="323"/>
    <cellStyle name="clsColumnHeader" xfId="324"/>
    <cellStyle name="clsData" xfId="325"/>
    <cellStyle name="clsDefault" xfId="326"/>
    <cellStyle name="clsFooter" xfId="327"/>
    <cellStyle name="clsIndexTableTitle" xfId="328"/>
    <cellStyle name="clsMRVData" xfId="329"/>
    <cellStyle name="clsReportFooter" xfId="330"/>
    <cellStyle name="clsReportHeader" xfId="331"/>
    <cellStyle name="clsRowHeader" xfId="332"/>
    <cellStyle name="clsScale" xfId="333"/>
    <cellStyle name="clsSection" xfId="334"/>
    <cellStyle name="Comma" xfId="335"/>
    <cellStyle name="Comma [0]" xfId="336"/>
    <cellStyle name="Comma 10" xfId="337"/>
    <cellStyle name="Comma 10 2" xfId="338"/>
    <cellStyle name="Comma 10 2 2" xfId="339"/>
    <cellStyle name="Comma 10 3" xfId="340"/>
    <cellStyle name="Comma 10 3 2" xfId="341"/>
    <cellStyle name="Comma 11" xfId="342"/>
    <cellStyle name="Comma 11 2" xfId="343"/>
    <cellStyle name="Comma 12" xfId="344"/>
    <cellStyle name="Comma 12 2" xfId="345"/>
    <cellStyle name="Comma 12 3" xfId="346"/>
    <cellStyle name="Comma 13" xfId="347"/>
    <cellStyle name="Comma 14" xfId="348"/>
    <cellStyle name="Comma 14 2" xfId="349"/>
    <cellStyle name="Comma 15" xfId="350"/>
    <cellStyle name="Comma 15 2" xfId="351"/>
    <cellStyle name="Comma 16" xfId="352"/>
    <cellStyle name="Comma 19" xfId="353"/>
    <cellStyle name="Comma 19 2" xfId="354"/>
    <cellStyle name="Comma 2" xfId="355"/>
    <cellStyle name="Comma 2 10" xfId="356"/>
    <cellStyle name="Comma 2 2" xfId="357"/>
    <cellStyle name="Comma 2 2 2" xfId="358"/>
    <cellStyle name="Comma 2 2 3" xfId="359"/>
    <cellStyle name="Comma 2 3" xfId="360"/>
    <cellStyle name="Comma 2 3 2" xfId="361"/>
    <cellStyle name="Comma 2 3 3" xfId="362"/>
    <cellStyle name="Comma 2 4" xfId="363"/>
    <cellStyle name="Comma 2 4 2" xfId="364"/>
    <cellStyle name="Comma 2 5" xfId="365"/>
    <cellStyle name="Comma 2 5 2" xfId="366"/>
    <cellStyle name="Comma 2 5 3" xfId="367"/>
    <cellStyle name="Comma 2 5 3 2" xfId="368"/>
    <cellStyle name="Comma 2 6" xfId="369"/>
    <cellStyle name="Comma 2 6 2" xfId="370"/>
    <cellStyle name="Comma 2 7" xfId="371"/>
    <cellStyle name="Comma 2 7 2" xfId="372"/>
    <cellStyle name="Comma 2 8" xfId="373"/>
    <cellStyle name="Comma 2 8 2" xfId="374"/>
    <cellStyle name="Comma 2 8 3" xfId="375"/>
    <cellStyle name="Comma 2 8 4" xfId="376"/>
    <cellStyle name="Comma 2 9" xfId="377"/>
    <cellStyle name="Comma 3" xfId="378"/>
    <cellStyle name="Comma 3 2" xfId="379"/>
    <cellStyle name="Comma 3 3" xfId="380"/>
    <cellStyle name="Comma 3 3 2" xfId="381"/>
    <cellStyle name="Comma 4" xfId="382"/>
    <cellStyle name="Comma 4 2" xfId="383"/>
    <cellStyle name="Comma 4 3" xfId="384"/>
    <cellStyle name="Comma 4 3 2" xfId="385"/>
    <cellStyle name="Comma 5" xfId="386"/>
    <cellStyle name="Comma 5 2" xfId="387"/>
    <cellStyle name="Comma 5 2 2" xfId="388"/>
    <cellStyle name="Comma 5 3" xfId="389"/>
    <cellStyle name="Comma 5 3 2" xfId="390"/>
    <cellStyle name="Comma 5 4" xfId="391"/>
    <cellStyle name="Comma 6" xfId="392"/>
    <cellStyle name="Comma 6 2" xfId="393"/>
    <cellStyle name="Comma 7" xfId="394"/>
    <cellStyle name="Comma 7 2" xfId="395"/>
    <cellStyle name="Comma 7 2 2" xfId="396"/>
    <cellStyle name="Comma 7 3" xfId="397"/>
    <cellStyle name="Comma 7 4" xfId="398"/>
    <cellStyle name="Comma 8" xfId="399"/>
    <cellStyle name="Comma 8 2" xfId="400"/>
    <cellStyle name="Comma 8 3" xfId="401"/>
    <cellStyle name="Comma 9" xfId="402"/>
    <cellStyle name="Comma 9 2" xfId="403"/>
    <cellStyle name="Comma 9 2 2" xfId="404"/>
    <cellStyle name="Comma 9 3" xfId="405"/>
    <cellStyle name="Comma 9 3 2" xfId="406"/>
    <cellStyle name="Comma 9 4" xfId="407"/>
    <cellStyle name="Comma 9 4 2" xfId="408"/>
    <cellStyle name="Comma 9 5" xfId="409"/>
    <cellStyle name="Comma 9 6" xfId="410"/>
    <cellStyle name="Comma 9 7" xfId="411"/>
    <cellStyle name="Comma0" xfId="412"/>
    <cellStyle name="Currency" xfId="413"/>
    <cellStyle name="Currency [0]" xfId="414"/>
    <cellStyle name="Currency 10" xfId="415"/>
    <cellStyle name="Currency 11" xfId="416"/>
    <cellStyle name="Currency 12" xfId="417"/>
    <cellStyle name="Currency 13" xfId="418"/>
    <cellStyle name="Currency 14" xfId="419"/>
    <cellStyle name="Currency 15" xfId="420"/>
    <cellStyle name="Currency 16" xfId="421"/>
    <cellStyle name="Currency 17" xfId="422"/>
    <cellStyle name="Currency 18" xfId="423"/>
    <cellStyle name="Currency 19" xfId="424"/>
    <cellStyle name="Currency 19 10" xfId="425"/>
    <cellStyle name="Currency 19 11" xfId="426"/>
    <cellStyle name="Currency 19 12" xfId="427"/>
    <cellStyle name="Currency 19 13" xfId="428"/>
    <cellStyle name="Currency 19 14" xfId="429"/>
    <cellStyle name="Currency 19 15" xfId="430"/>
    <cellStyle name="Currency 19 16" xfId="431"/>
    <cellStyle name="Currency 19 2" xfId="432"/>
    <cellStyle name="Currency 19 3" xfId="433"/>
    <cellStyle name="Currency 19 4" xfId="434"/>
    <cellStyle name="Currency 19 5" xfId="435"/>
    <cellStyle name="Currency 19 6" xfId="436"/>
    <cellStyle name="Currency 19 7" xfId="437"/>
    <cellStyle name="Currency 19 8" xfId="438"/>
    <cellStyle name="Currency 19 9" xfId="439"/>
    <cellStyle name="Currency 2" xfId="440"/>
    <cellStyle name="Currency 3" xfId="441"/>
    <cellStyle name="Currency 4" xfId="442"/>
    <cellStyle name="Currency 5" xfId="443"/>
    <cellStyle name="Currency 6" xfId="444"/>
    <cellStyle name="Currency 7" xfId="445"/>
    <cellStyle name="Currency 8" xfId="446"/>
    <cellStyle name="Currency 9" xfId="447"/>
    <cellStyle name="Currency0" xfId="448"/>
    <cellStyle name="Date" xfId="449"/>
    <cellStyle name="Date 2" xfId="450"/>
    <cellStyle name="Date 3" xfId="451"/>
    <cellStyle name="Euro" xfId="452"/>
    <cellStyle name="Explanatory Text" xfId="453"/>
    <cellStyle name="Explanatory Text 2" xfId="454"/>
    <cellStyle name="Explanatory Text 3" xfId="455"/>
    <cellStyle name="Explanatory Text 3 2" xfId="456"/>
    <cellStyle name="F2" xfId="457"/>
    <cellStyle name="F2 2" xfId="458"/>
    <cellStyle name="F2 2 2" xfId="459"/>
    <cellStyle name="F3" xfId="460"/>
    <cellStyle name="F3 2" xfId="461"/>
    <cellStyle name="F3 2 2" xfId="462"/>
    <cellStyle name="F4" xfId="463"/>
    <cellStyle name="F4 2" xfId="464"/>
    <cellStyle name="F4 2 2" xfId="465"/>
    <cellStyle name="F5" xfId="466"/>
    <cellStyle name="F5 10" xfId="467"/>
    <cellStyle name="F5 11" xfId="468"/>
    <cellStyle name="F5 12" xfId="469"/>
    <cellStyle name="F5 13" xfId="470"/>
    <cellStyle name="F5 14" xfId="471"/>
    <cellStyle name="F5 2" xfId="472"/>
    <cellStyle name="F5 2 2" xfId="473"/>
    <cellStyle name="F5 3" xfId="474"/>
    <cellStyle name="F5 4" xfId="475"/>
    <cellStyle name="F5 5" xfId="476"/>
    <cellStyle name="F5 6" xfId="477"/>
    <cellStyle name="F5 7" xfId="478"/>
    <cellStyle name="F5 8" xfId="479"/>
    <cellStyle name="F5 9" xfId="480"/>
    <cellStyle name="F6" xfId="481"/>
    <cellStyle name="F6 2" xfId="482"/>
    <cellStyle name="F6 2 2" xfId="483"/>
    <cellStyle name="F7" xfId="484"/>
    <cellStyle name="F7 10" xfId="485"/>
    <cellStyle name="F7 11" xfId="486"/>
    <cellStyle name="F7 12" xfId="487"/>
    <cellStyle name="F7 13" xfId="488"/>
    <cellStyle name="F7 14" xfId="489"/>
    <cellStyle name="F7 2" xfId="490"/>
    <cellStyle name="F7 3" xfId="491"/>
    <cellStyle name="F7 4" xfId="492"/>
    <cellStyle name="F7 5" xfId="493"/>
    <cellStyle name="F7 6" xfId="494"/>
    <cellStyle name="F7 6 2" xfId="495"/>
    <cellStyle name="F7 7" xfId="496"/>
    <cellStyle name="F7 8" xfId="497"/>
    <cellStyle name="F7 9" xfId="498"/>
    <cellStyle name="F8" xfId="499"/>
    <cellStyle name="F8 2" xfId="500"/>
    <cellStyle name="F8 2 2" xfId="501"/>
    <cellStyle name="Fixed" xfId="502"/>
    <cellStyle name="Fixed 2" xfId="503"/>
    <cellStyle name="Fixed 3" xfId="504"/>
    <cellStyle name="Good" xfId="505"/>
    <cellStyle name="Good 2" xfId="506"/>
    <cellStyle name="Good 3" xfId="507"/>
    <cellStyle name="Good 3 2" xfId="508"/>
    <cellStyle name="Heading 1" xfId="509"/>
    <cellStyle name="Heading 1 2" xfId="510"/>
    <cellStyle name="Heading 1 2 2" xfId="511"/>
    <cellStyle name="Heading 1 2 3" xfId="512"/>
    <cellStyle name="Heading 1 3" xfId="513"/>
    <cellStyle name="Heading 1 3 2" xfId="514"/>
    <cellStyle name="Heading 2" xfId="515"/>
    <cellStyle name="Heading 2 2" xfId="516"/>
    <cellStyle name="Heading 2 2 2" xfId="517"/>
    <cellStyle name="Heading 2 2 3" xfId="518"/>
    <cellStyle name="Heading 2 3" xfId="519"/>
    <cellStyle name="Heading 2 3 2" xfId="520"/>
    <cellStyle name="Heading 3" xfId="521"/>
    <cellStyle name="Heading 3 2" xfId="522"/>
    <cellStyle name="Heading 3 3" xfId="523"/>
    <cellStyle name="Heading 3 3 2" xfId="524"/>
    <cellStyle name="Heading 4" xfId="525"/>
    <cellStyle name="Heading 4 2" xfId="526"/>
    <cellStyle name="Heading 4 3" xfId="527"/>
    <cellStyle name="Heading 4 3 2" xfId="528"/>
    <cellStyle name="HEADING1" xfId="529"/>
    <cellStyle name="HEADING2" xfId="530"/>
    <cellStyle name="Hipervínculo" xfId="531"/>
    <cellStyle name="Hipervínculo visitado" xfId="532"/>
    <cellStyle name="imf-one decimal" xfId="533"/>
    <cellStyle name="imf-zero decimal" xfId="534"/>
    <cellStyle name="Input" xfId="535"/>
    <cellStyle name="Input 2" xfId="536"/>
    <cellStyle name="Input 3" xfId="537"/>
    <cellStyle name="Input 3 2" xfId="538"/>
    <cellStyle name="Linked Cell" xfId="539"/>
    <cellStyle name="Linked Cell 2" xfId="540"/>
    <cellStyle name="Linked Cell 3" xfId="541"/>
    <cellStyle name="Linked Cell 3 2" xfId="542"/>
    <cellStyle name="Neutral" xfId="543"/>
    <cellStyle name="Neutral 2" xfId="544"/>
    <cellStyle name="Neutral 3" xfId="545"/>
    <cellStyle name="Neutral 3 2" xfId="546"/>
    <cellStyle name="Normal - Style1" xfId="547"/>
    <cellStyle name="Normal 10" xfId="548"/>
    <cellStyle name="Normal 10 2" xfId="549"/>
    <cellStyle name="Normal 100" xfId="550"/>
    <cellStyle name="Normal 101" xfId="551"/>
    <cellStyle name="Normal 11" xfId="552"/>
    <cellStyle name="Normal 11 2" xfId="553"/>
    <cellStyle name="Normal 12" xfId="554"/>
    <cellStyle name="Normal 12 2" xfId="555"/>
    <cellStyle name="Normal 12 2 2" xfId="556"/>
    <cellStyle name="Normal 12 3" xfId="557"/>
    <cellStyle name="Normal 13" xfId="558"/>
    <cellStyle name="Normal 13 2" xfId="559"/>
    <cellStyle name="Normal 13 2 2" xfId="560"/>
    <cellStyle name="Normal 13 3" xfId="561"/>
    <cellStyle name="Normal 14" xfId="562"/>
    <cellStyle name="Normal 14 2" xfId="563"/>
    <cellStyle name="Normal 15" xfId="564"/>
    <cellStyle name="Normal 15 2" xfId="565"/>
    <cellStyle name="Normal 15 3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7 3 2" xfId="573"/>
    <cellStyle name="Normal 18" xfId="574"/>
    <cellStyle name="Normal 18 2" xfId="575"/>
    <cellStyle name="Normal 19" xfId="576"/>
    <cellStyle name="Normal 19 2" xfId="577"/>
    <cellStyle name="Normal 2" xfId="578"/>
    <cellStyle name="Normal 2 10" xfId="579"/>
    <cellStyle name="Normal 2 2" xfId="580"/>
    <cellStyle name="Normal 2 2 2" xfId="581"/>
    <cellStyle name="Normal 2 2 2 2" xfId="582"/>
    <cellStyle name="Normal 2 2 2 2 2" xfId="583"/>
    <cellStyle name="Normal 2 2 3" xfId="584"/>
    <cellStyle name="Normal 2 2 3 2" xfId="585"/>
    <cellStyle name="Normal 2 3" xfId="586"/>
    <cellStyle name="Normal 2 3 2" xfId="587"/>
    <cellStyle name="Normal 2 3 3" xfId="588"/>
    <cellStyle name="Normal 2 4" xfId="589"/>
    <cellStyle name="Normal 2 4 2" xfId="590"/>
    <cellStyle name="Normal 2 4 3" xfId="591"/>
    <cellStyle name="Normal 2 5" xfId="592"/>
    <cellStyle name="Normal 2 6" xfId="593"/>
    <cellStyle name="Normal 2 7" xfId="594"/>
    <cellStyle name="Normal 2 8" xfId="595"/>
    <cellStyle name="Normal 2 9" xfId="596"/>
    <cellStyle name="Normal 20" xfId="597"/>
    <cellStyle name="Normal 20 2" xfId="598"/>
    <cellStyle name="Normal 21" xfId="599"/>
    <cellStyle name="Normal 21 2" xfId="600"/>
    <cellStyle name="Normal 22" xfId="601"/>
    <cellStyle name="Normal 22 2" xfId="602"/>
    <cellStyle name="Normal 23" xfId="603"/>
    <cellStyle name="Normal 23 2" xfId="604"/>
    <cellStyle name="Normal 24" xfId="605"/>
    <cellStyle name="Normal 24 2" xfId="606"/>
    <cellStyle name="Normal 25" xfId="607"/>
    <cellStyle name="Normal 25 2" xfId="608"/>
    <cellStyle name="Normal 26" xfId="609"/>
    <cellStyle name="Normal 26 2" xfId="610"/>
    <cellStyle name="Normal 27" xfId="611"/>
    <cellStyle name="Normal 27 2" xfId="612"/>
    <cellStyle name="Normal 27 3" xfId="613"/>
    <cellStyle name="Normal 28" xfId="614"/>
    <cellStyle name="Normal 28 2" xfId="615"/>
    <cellStyle name="Normal 28 3" xfId="616"/>
    <cellStyle name="Normal 29" xfId="617"/>
    <cellStyle name="Normal 29 2" xfId="618"/>
    <cellStyle name="Normal 29 3" xfId="619"/>
    <cellStyle name="Normal 3" xfId="620"/>
    <cellStyle name="Normal 3 2" xfId="621"/>
    <cellStyle name="Normal 3 3" xfId="622"/>
    <cellStyle name="Normal 3 4" xfId="623"/>
    <cellStyle name="Normal 3 5" xfId="624"/>
    <cellStyle name="Normal 3 6" xfId="625"/>
    <cellStyle name="Normal 3 7" xfId="626"/>
    <cellStyle name="Normal 3 8" xfId="627"/>
    <cellStyle name="Normal 3 9" xfId="628"/>
    <cellStyle name="Normal 30" xfId="629"/>
    <cellStyle name="Normal 30 2" xfId="630"/>
    <cellStyle name="Normal 30 3" xfId="631"/>
    <cellStyle name="Normal 31" xfId="632"/>
    <cellStyle name="Normal 31 2" xfId="633"/>
    <cellStyle name="Normal 31 3" xfId="634"/>
    <cellStyle name="Normal 32" xfId="635"/>
    <cellStyle name="Normal 32 2" xfId="636"/>
    <cellStyle name="Normal 32 3" xfId="637"/>
    <cellStyle name="Normal 33" xfId="638"/>
    <cellStyle name="Normal 33 2" xfId="639"/>
    <cellStyle name="Normal 33 3" xfId="640"/>
    <cellStyle name="Normal 34" xfId="641"/>
    <cellStyle name="Normal 34 2" xfId="642"/>
    <cellStyle name="Normal 34 3" xfId="643"/>
    <cellStyle name="Normal 35" xfId="644"/>
    <cellStyle name="Normal 35 2" xfId="645"/>
    <cellStyle name="Normal 35 3" xfId="646"/>
    <cellStyle name="Normal 36" xfId="647"/>
    <cellStyle name="Normal 36 2" xfId="648"/>
    <cellStyle name="Normal 36 3" xfId="649"/>
    <cellStyle name="Normal 37" xfId="650"/>
    <cellStyle name="Normal 37 2" xfId="651"/>
    <cellStyle name="Normal 38" xfId="652"/>
    <cellStyle name="Normal 38 2" xfId="653"/>
    <cellStyle name="Normal 39" xfId="654"/>
    <cellStyle name="Normal 39 2" xfId="655"/>
    <cellStyle name="Normal 4" xfId="656"/>
    <cellStyle name="Normal 4 2" xfId="657"/>
    <cellStyle name="Normal 4 2 2" xfId="658"/>
    <cellStyle name="Normal 4 3" xfId="659"/>
    <cellStyle name="Normal 4 4" xfId="660"/>
    <cellStyle name="Normal 40" xfId="661"/>
    <cellStyle name="Normal 40 2" xfId="662"/>
    <cellStyle name="Normal 41" xfId="663"/>
    <cellStyle name="Normal 41 2" xfId="664"/>
    <cellStyle name="Normal 42" xfId="665"/>
    <cellStyle name="Normal 42 2" xfId="666"/>
    <cellStyle name="Normal 42 3" xfId="667"/>
    <cellStyle name="Normal 43" xfId="668"/>
    <cellStyle name="Normal 43 2" xfId="669"/>
    <cellStyle name="Normal 43 3" xfId="670"/>
    <cellStyle name="Normal 44" xfId="671"/>
    <cellStyle name="Normal 44 2" xfId="672"/>
    <cellStyle name="Normal 45" xfId="673"/>
    <cellStyle name="Normal 45 2" xfId="674"/>
    <cellStyle name="Normal 46" xfId="675"/>
    <cellStyle name="Normal 46 2" xfId="676"/>
    <cellStyle name="Normal 46 3" xfId="677"/>
    <cellStyle name="Normal 47" xfId="678"/>
    <cellStyle name="Normal 47 2" xfId="679"/>
    <cellStyle name="Normal 47 3" xfId="680"/>
    <cellStyle name="Normal 48" xfId="681"/>
    <cellStyle name="Normal 48 2" xfId="682"/>
    <cellStyle name="Normal 48 3" xfId="683"/>
    <cellStyle name="Normal 49" xfId="684"/>
    <cellStyle name="Normal 49 2" xfId="685"/>
    <cellStyle name="Normal 49 3" xfId="686"/>
    <cellStyle name="Normal 5" xfId="687"/>
    <cellStyle name="Normal 5 2" xfId="688"/>
    <cellStyle name="Normal 5 2 2" xfId="689"/>
    <cellStyle name="Normal 5 3" xfId="690"/>
    <cellStyle name="Normal 50" xfId="691"/>
    <cellStyle name="Normal 50 2" xfId="692"/>
    <cellStyle name="Normal 51" xfId="693"/>
    <cellStyle name="Normal 51 2" xfId="694"/>
    <cellStyle name="Normal 52" xfId="695"/>
    <cellStyle name="Normal 52 2" xfId="696"/>
    <cellStyle name="Normal 53" xfId="697"/>
    <cellStyle name="Normal 53 2" xfId="698"/>
    <cellStyle name="Normal 53 3" xfId="699"/>
    <cellStyle name="Normal 54" xfId="700"/>
    <cellStyle name="Normal 54 2" xfId="701"/>
    <cellStyle name="Normal 55" xfId="702"/>
    <cellStyle name="Normal 55 2" xfId="703"/>
    <cellStyle name="Normal 56" xfId="704"/>
    <cellStyle name="Normal 56 2" xfId="705"/>
    <cellStyle name="Normal 57" xfId="706"/>
    <cellStyle name="Normal 57 2" xfId="707"/>
    <cellStyle name="Normal 58" xfId="708"/>
    <cellStyle name="Normal 58 2" xfId="709"/>
    <cellStyle name="Normal 59" xfId="710"/>
    <cellStyle name="Normal 59 2" xfId="711"/>
    <cellStyle name="Normal 6" xfId="712"/>
    <cellStyle name="Normal 6 2" xfId="713"/>
    <cellStyle name="Normal 60" xfId="714"/>
    <cellStyle name="Normal 60 2" xfId="715"/>
    <cellStyle name="Normal 61" xfId="716"/>
    <cellStyle name="Normal 62" xfId="717"/>
    <cellStyle name="Normal 62 2" xfId="718"/>
    <cellStyle name="Normal 63" xfId="719"/>
    <cellStyle name="Normal 63 2" xfId="720"/>
    <cellStyle name="Normal 64" xfId="721"/>
    <cellStyle name="Normal 64 2" xfId="722"/>
    <cellStyle name="Normal 65" xfId="723"/>
    <cellStyle name="Normal 65 2" xfId="724"/>
    <cellStyle name="Normal 66" xfId="725"/>
    <cellStyle name="Normal 66 2" xfId="726"/>
    <cellStyle name="Normal 67" xfId="727"/>
    <cellStyle name="Normal 67 2" xfId="728"/>
    <cellStyle name="Normal 68" xfId="729"/>
    <cellStyle name="Normal 68 2" xfId="730"/>
    <cellStyle name="Normal 69" xfId="731"/>
    <cellStyle name="Normal 69 2" xfId="732"/>
    <cellStyle name="Normal 7" xfId="733"/>
    <cellStyle name="Normal 7 2" xfId="734"/>
    <cellStyle name="Normal 70" xfId="735"/>
    <cellStyle name="Normal 70 2" xfId="736"/>
    <cellStyle name="Normal 71" xfId="737"/>
    <cellStyle name="Normal 72" xfId="738"/>
    <cellStyle name="Normal 73" xfId="739"/>
    <cellStyle name="Normal 74" xfId="740"/>
    <cellStyle name="Normal 75" xfId="741"/>
    <cellStyle name="Normal 76" xfId="742"/>
    <cellStyle name="Normal 77" xfId="743"/>
    <cellStyle name="Normal 78" xfId="744"/>
    <cellStyle name="Normal 79" xfId="745"/>
    <cellStyle name="Normal 8" xfId="746"/>
    <cellStyle name="Normal 8 2" xfId="747"/>
    <cellStyle name="Normal 80" xfId="748"/>
    <cellStyle name="Normal 81" xfId="749"/>
    <cellStyle name="Normal 82" xfId="750"/>
    <cellStyle name="Normal 83" xfId="751"/>
    <cellStyle name="Normal 84" xfId="752"/>
    <cellStyle name="Normal 85" xfId="753"/>
    <cellStyle name="Normal 86" xfId="754"/>
    <cellStyle name="Normal 87" xfId="755"/>
    <cellStyle name="Normal 88" xfId="756"/>
    <cellStyle name="Normal 89" xfId="757"/>
    <cellStyle name="Normal 9" xfId="758"/>
    <cellStyle name="Normal 9 2" xfId="759"/>
    <cellStyle name="Normal 90" xfId="760"/>
    <cellStyle name="Normal 91" xfId="761"/>
    <cellStyle name="Normal 92" xfId="762"/>
    <cellStyle name="Normal 93" xfId="763"/>
    <cellStyle name="Normal 94" xfId="764"/>
    <cellStyle name="Normal 95" xfId="765"/>
    <cellStyle name="Normal 96" xfId="766"/>
    <cellStyle name="Normal 97" xfId="767"/>
    <cellStyle name="Normal 98" xfId="768"/>
    <cellStyle name="Normal 99" xfId="769"/>
    <cellStyle name="Note" xfId="770"/>
    <cellStyle name="Note 10" xfId="771"/>
    <cellStyle name="Note 10 2" xfId="772"/>
    <cellStyle name="Note 10 2 2" xfId="773"/>
    <cellStyle name="Note 10 3" xfId="774"/>
    <cellStyle name="Note 10 3 2" xfId="775"/>
    <cellStyle name="Note 10 3 3" xfId="776"/>
    <cellStyle name="Note 10 4" xfId="777"/>
    <cellStyle name="Note 10 5" xfId="778"/>
    <cellStyle name="Note 10 6" xfId="779"/>
    <cellStyle name="Note 11" xfId="780"/>
    <cellStyle name="Note 11 2" xfId="781"/>
    <cellStyle name="Note 11 2 2" xfId="782"/>
    <cellStyle name="Note 11 3" xfId="783"/>
    <cellStyle name="Note 11 3 2" xfId="784"/>
    <cellStyle name="Note 11 3 3" xfId="785"/>
    <cellStyle name="Note 11 4" xfId="786"/>
    <cellStyle name="Note 11 5" xfId="787"/>
    <cellStyle name="Note 11 6" xfId="788"/>
    <cellStyle name="Note 12" xfId="789"/>
    <cellStyle name="Note 12 2" xfId="790"/>
    <cellStyle name="Note 12 2 2" xfId="791"/>
    <cellStyle name="Note 12 3" xfId="792"/>
    <cellStyle name="Note 12 3 2" xfId="793"/>
    <cellStyle name="Note 12 3 3" xfId="794"/>
    <cellStyle name="Note 12 4" xfId="795"/>
    <cellStyle name="Note 12 5" xfId="796"/>
    <cellStyle name="Note 12 6" xfId="797"/>
    <cellStyle name="Note 13" xfId="798"/>
    <cellStyle name="Note 13 2" xfId="799"/>
    <cellStyle name="Note 13 2 2" xfId="800"/>
    <cellStyle name="Note 13 3" xfId="801"/>
    <cellStyle name="Note 14" xfId="802"/>
    <cellStyle name="Note 15" xfId="803"/>
    <cellStyle name="Note 15 2" xfId="804"/>
    <cellStyle name="Note 15 3" xfId="805"/>
    <cellStyle name="Note 16" xfId="806"/>
    <cellStyle name="Note 16 2" xfId="807"/>
    <cellStyle name="Note 2" xfId="808"/>
    <cellStyle name="Note 2 10" xfId="809"/>
    <cellStyle name="Note 2 10 2" xfId="810"/>
    <cellStyle name="Note 2 10 2 2" xfId="811"/>
    <cellStyle name="Note 2 10 3" xfId="812"/>
    <cellStyle name="Note 2 10 3 2" xfId="813"/>
    <cellStyle name="Note 2 10 3 3" xfId="814"/>
    <cellStyle name="Note 2 10 4" xfId="815"/>
    <cellStyle name="Note 2 10 5" xfId="816"/>
    <cellStyle name="Note 2 10 6" xfId="817"/>
    <cellStyle name="Note 2 11" xfId="818"/>
    <cellStyle name="Note 2 11 2" xfId="819"/>
    <cellStyle name="Note 2 12" xfId="820"/>
    <cellStyle name="Note 2 13" xfId="821"/>
    <cellStyle name="Note 2 13 2" xfId="822"/>
    <cellStyle name="Note 2 13 3" xfId="823"/>
    <cellStyle name="Note 2 14" xfId="824"/>
    <cellStyle name="Note 2 2" xfId="825"/>
    <cellStyle name="Note 2 2 10" xfId="826"/>
    <cellStyle name="Note 2 2 11" xfId="827"/>
    <cellStyle name="Note 2 2 12" xfId="828"/>
    <cellStyle name="Note 2 2 13" xfId="829"/>
    <cellStyle name="Note 2 2 2" xfId="830"/>
    <cellStyle name="Note 2 2 2 2" xfId="831"/>
    <cellStyle name="Note 2 2 2 2 2" xfId="832"/>
    <cellStyle name="Note 2 2 2 3" xfId="833"/>
    <cellStyle name="Note 2 2 2 3 2" xfId="834"/>
    <cellStyle name="Note 2 2 2 3 3" xfId="835"/>
    <cellStyle name="Note 2 2 2 4" xfId="836"/>
    <cellStyle name="Note 2 2 2 5" xfId="837"/>
    <cellStyle name="Note 2 2 2 6" xfId="838"/>
    <cellStyle name="Note 2 2 3" xfId="839"/>
    <cellStyle name="Note 2 2 3 2" xfId="840"/>
    <cellStyle name="Note 2 2 3 2 2" xfId="841"/>
    <cellStyle name="Note 2 2 3 3" xfId="842"/>
    <cellStyle name="Note 2 2 3 3 2" xfId="843"/>
    <cellStyle name="Note 2 2 3 3 3" xfId="844"/>
    <cellStyle name="Note 2 2 3 4" xfId="845"/>
    <cellStyle name="Note 2 2 3 5" xfId="846"/>
    <cellStyle name="Note 2 2 3 6" xfId="847"/>
    <cellStyle name="Note 2 2 4" xfId="848"/>
    <cellStyle name="Note 2 2 4 2" xfId="849"/>
    <cellStyle name="Note 2 2 4 2 2" xfId="850"/>
    <cellStyle name="Note 2 2 4 3" xfId="851"/>
    <cellStyle name="Note 2 2 4 3 2" xfId="852"/>
    <cellStyle name="Note 2 2 4 3 3" xfId="853"/>
    <cellStyle name="Note 2 2 4 4" xfId="854"/>
    <cellStyle name="Note 2 2 4 5" xfId="855"/>
    <cellStyle name="Note 2 2 4 6" xfId="856"/>
    <cellStyle name="Note 2 2 5" xfId="857"/>
    <cellStyle name="Note 2 2 5 2" xfId="858"/>
    <cellStyle name="Note 2 2 5 2 2" xfId="859"/>
    <cellStyle name="Note 2 2 5 3" xfId="860"/>
    <cellStyle name="Note 2 2 5 3 2" xfId="861"/>
    <cellStyle name="Note 2 2 5 3 3" xfId="862"/>
    <cellStyle name="Note 2 2 5 4" xfId="863"/>
    <cellStyle name="Note 2 2 5 5" xfId="864"/>
    <cellStyle name="Note 2 2 5 6" xfId="865"/>
    <cellStyle name="Note 2 2 6" xfId="866"/>
    <cellStyle name="Note 2 2 6 2" xfId="867"/>
    <cellStyle name="Note 2 2 6 2 2" xfId="868"/>
    <cellStyle name="Note 2 2 6 3" xfId="869"/>
    <cellStyle name="Note 2 2 6 3 2" xfId="870"/>
    <cellStyle name="Note 2 2 6 3 3" xfId="871"/>
    <cellStyle name="Note 2 2 6 4" xfId="872"/>
    <cellStyle name="Note 2 2 6 5" xfId="873"/>
    <cellStyle name="Note 2 2 6 6" xfId="874"/>
    <cellStyle name="Note 2 2 7" xfId="875"/>
    <cellStyle name="Note 2 2 7 2" xfId="876"/>
    <cellStyle name="Note 2 2 8" xfId="877"/>
    <cellStyle name="Note 2 2 8 2" xfId="878"/>
    <cellStyle name="Note 2 2 8 3" xfId="879"/>
    <cellStyle name="Note 2 2 9" xfId="880"/>
    <cellStyle name="Note 2 2 9 2" xfId="881"/>
    <cellStyle name="Note 2 2 9 3" xfId="882"/>
    <cellStyle name="Note 2 3" xfId="883"/>
    <cellStyle name="Note 2 3 10" xfId="884"/>
    <cellStyle name="Note 2 3 11" xfId="885"/>
    <cellStyle name="Note 2 3 12" xfId="886"/>
    <cellStyle name="Note 2 3 13" xfId="887"/>
    <cellStyle name="Note 2 3 2" xfId="888"/>
    <cellStyle name="Note 2 3 2 2" xfId="889"/>
    <cellStyle name="Note 2 3 2 2 2" xfId="890"/>
    <cellStyle name="Note 2 3 2 3" xfId="891"/>
    <cellStyle name="Note 2 3 2 3 2" xfId="892"/>
    <cellStyle name="Note 2 3 2 3 3" xfId="893"/>
    <cellStyle name="Note 2 3 2 4" xfId="894"/>
    <cellStyle name="Note 2 3 2 5" xfId="895"/>
    <cellStyle name="Note 2 3 2 6" xfId="896"/>
    <cellStyle name="Note 2 3 3" xfId="897"/>
    <cellStyle name="Note 2 3 3 2" xfId="898"/>
    <cellStyle name="Note 2 3 3 2 2" xfId="899"/>
    <cellStyle name="Note 2 3 3 3" xfId="900"/>
    <cellStyle name="Note 2 3 3 3 2" xfId="901"/>
    <cellStyle name="Note 2 3 3 3 3" xfId="902"/>
    <cellStyle name="Note 2 3 3 4" xfId="903"/>
    <cellStyle name="Note 2 3 3 5" xfId="904"/>
    <cellStyle name="Note 2 3 3 6" xfId="905"/>
    <cellStyle name="Note 2 3 4" xfId="906"/>
    <cellStyle name="Note 2 3 4 2" xfId="907"/>
    <cellStyle name="Note 2 3 4 2 2" xfId="908"/>
    <cellStyle name="Note 2 3 4 3" xfId="909"/>
    <cellStyle name="Note 2 3 4 3 2" xfId="910"/>
    <cellStyle name="Note 2 3 4 3 3" xfId="911"/>
    <cellStyle name="Note 2 3 4 4" xfId="912"/>
    <cellStyle name="Note 2 3 4 5" xfId="913"/>
    <cellStyle name="Note 2 3 4 6" xfId="914"/>
    <cellStyle name="Note 2 3 5" xfId="915"/>
    <cellStyle name="Note 2 3 5 2" xfId="916"/>
    <cellStyle name="Note 2 3 5 2 2" xfId="917"/>
    <cellStyle name="Note 2 3 5 3" xfId="918"/>
    <cellStyle name="Note 2 3 5 3 2" xfId="919"/>
    <cellStyle name="Note 2 3 5 3 3" xfId="920"/>
    <cellStyle name="Note 2 3 5 4" xfId="921"/>
    <cellStyle name="Note 2 3 5 5" xfId="922"/>
    <cellStyle name="Note 2 3 5 6" xfId="923"/>
    <cellStyle name="Note 2 3 6" xfId="924"/>
    <cellStyle name="Note 2 3 6 2" xfId="925"/>
    <cellStyle name="Note 2 3 6 2 2" xfId="926"/>
    <cellStyle name="Note 2 3 6 3" xfId="927"/>
    <cellStyle name="Note 2 3 6 3 2" xfId="928"/>
    <cellStyle name="Note 2 3 6 3 3" xfId="929"/>
    <cellStyle name="Note 2 3 6 4" xfId="930"/>
    <cellStyle name="Note 2 3 6 5" xfId="931"/>
    <cellStyle name="Note 2 3 6 6" xfId="932"/>
    <cellStyle name="Note 2 3 7" xfId="933"/>
    <cellStyle name="Note 2 3 7 2" xfId="934"/>
    <cellStyle name="Note 2 3 8" xfId="935"/>
    <cellStyle name="Note 2 3 8 2" xfId="936"/>
    <cellStyle name="Note 2 3 8 3" xfId="937"/>
    <cellStyle name="Note 2 3 9" xfId="938"/>
    <cellStyle name="Note 2 3 9 2" xfId="939"/>
    <cellStyle name="Note 2 3 9 3" xfId="940"/>
    <cellStyle name="Note 2 4" xfId="941"/>
    <cellStyle name="Note 2 4 10" xfId="942"/>
    <cellStyle name="Note 2 4 11" xfId="943"/>
    <cellStyle name="Note 2 4 12" xfId="944"/>
    <cellStyle name="Note 2 4 13" xfId="945"/>
    <cellStyle name="Note 2 4 2" xfId="946"/>
    <cellStyle name="Note 2 4 2 2" xfId="947"/>
    <cellStyle name="Note 2 4 2 2 2" xfId="948"/>
    <cellStyle name="Note 2 4 2 3" xfId="949"/>
    <cellStyle name="Note 2 4 2 3 2" xfId="950"/>
    <cellStyle name="Note 2 4 2 3 3" xfId="951"/>
    <cellStyle name="Note 2 4 2 4" xfId="952"/>
    <cellStyle name="Note 2 4 2 5" xfId="953"/>
    <cellStyle name="Note 2 4 2 6" xfId="954"/>
    <cellStyle name="Note 2 4 3" xfId="955"/>
    <cellStyle name="Note 2 4 3 2" xfId="956"/>
    <cellStyle name="Note 2 4 3 2 2" xfId="957"/>
    <cellStyle name="Note 2 4 3 3" xfId="958"/>
    <cellStyle name="Note 2 4 3 3 2" xfId="959"/>
    <cellStyle name="Note 2 4 3 3 3" xfId="960"/>
    <cellStyle name="Note 2 4 3 4" xfId="961"/>
    <cellStyle name="Note 2 4 3 5" xfId="962"/>
    <cellStyle name="Note 2 4 3 6" xfId="963"/>
    <cellStyle name="Note 2 4 4" xfId="964"/>
    <cellStyle name="Note 2 4 4 2" xfId="965"/>
    <cellStyle name="Note 2 4 4 2 2" xfId="966"/>
    <cellStyle name="Note 2 4 4 3" xfId="967"/>
    <cellStyle name="Note 2 4 4 3 2" xfId="968"/>
    <cellStyle name="Note 2 4 4 3 3" xfId="969"/>
    <cellStyle name="Note 2 4 4 4" xfId="970"/>
    <cellStyle name="Note 2 4 4 5" xfId="971"/>
    <cellStyle name="Note 2 4 4 6" xfId="972"/>
    <cellStyle name="Note 2 4 5" xfId="973"/>
    <cellStyle name="Note 2 4 5 2" xfId="974"/>
    <cellStyle name="Note 2 4 5 2 2" xfId="975"/>
    <cellStyle name="Note 2 4 5 3" xfId="976"/>
    <cellStyle name="Note 2 4 5 3 2" xfId="977"/>
    <cellStyle name="Note 2 4 5 3 3" xfId="978"/>
    <cellStyle name="Note 2 4 5 4" xfId="979"/>
    <cellStyle name="Note 2 4 5 5" xfId="980"/>
    <cellStyle name="Note 2 4 5 6" xfId="981"/>
    <cellStyle name="Note 2 4 6" xfId="982"/>
    <cellStyle name="Note 2 4 6 2" xfId="983"/>
    <cellStyle name="Note 2 4 6 2 2" xfId="984"/>
    <cellStyle name="Note 2 4 6 3" xfId="985"/>
    <cellStyle name="Note 2 4 6 3 2" xfId="986"/>
    <cellStyle name="Note 2 4 6 3 3" xfId="987"/>
    <cellStyle name="Note 2 4 6 4" xfId="988"/>
    <cellStyle name="Note 2 4 6 5" xfId="989"/>
    <cellStyle name="Note 2 4 6 6" xfId="990"/>
    <cellStyle name="Note 2 4 7" xfId="991"/>
    <cellStyle name="Note 2 4 7 2" xfId="992"/>
    <cellStyle name="Note 2 4 8" xfId="993"/>
    <cellStyle name="Note 2 4 8 2" xfId="994"/>
    <cellStyle name="Note 2 4 8 3" xfId="995"/>
    <cellStyle name="Note 2 4 9" xfId="996"/>
    <cellStyle name="Note 2 4 9 2" xfId="997"/>
    <cellStyle name="Note 2 4 9 3" xfId="998"/>
    <cellStyle name="Note 2 5" xfId="999"/>
    <cellStyle name="Note 2 5 10" xfId="1000"/>
    <cellStyle name="Note 2 5 11" xfId="1001"/>
    <cellStyle name="Note 2 5 12" xfId="1002"/>
    <cellStyle name="Note 2 5 13" xfId="1003"/>
    <cellStyle name="Note 2 5 2" xfId="1004"/>
    <cellStyle name="Note 2 5 2 2" xfId="1005"/>
    <cellStyle name="Note 2 5 2 2 2" xfId="1006"/>
    <cellStyle name="Note 2 5 2 3" xfId="1007"/>
    <cellStyle name="Note 2 5 2 3 2" xfId="1008"/>
    <cellStyle name="Note 2 5 2 3 3" xfId="1009"/>
    <cellStyle name="Note 2 5 2 4" xfId="1010"/>
    <cellStyle name="Note 2 5 2 5" xfId="1011"/>
    <cellStyle name="Note 2 5 2 6" xfId="1012"/>
    <cellStyle name="Note 2 5 3" xfId="1013"/>
    <cellStyle name="Note 2 5 3 2" xfId="1014"/>
    <cellStyle name="Note 2 5 3 2 2" xfId="1015"/>
    <cellStyle name="Note 2 5 3 3" xfId="1016"/>
    <cellStyle name="Note 2 5 3 3 2" xfId="1017"/>
    <cellStyle name="Note 2 5 3 3 3" xfId="1018"/>
    <cellStyle name="Note 2 5 3 4" xfId="1019"/>
    <cellStyle name="Note 2 5 3 5" xfId="1020"/>
    <cellStyle name="Note 2 5 3 6" xfId="1021"/>
    <cellStyle name="Note 2 5 4" xfId="1022"/>
    <cellStyle name="Note 2 5 4 2" xfId="1023"/>
    <cellStyle name="Note 2 5 4 2 2" xfId="1024"/>
    <cellStyle name="Note 2 5 4 3" xfId="1025"/>
    <cellStyle name="Note 2 5 4 3 2" xfId="1026"/>
    <cellStyle name="Note 2 5 4 3 3" xfId="1027"/>
    <cellStyle name="Note 2 5 4 4" xfId="1028"/>
    <cellStyle name="Note 2 5 4 5" xfId="1029"/>
    <cellStyle name="Note 2 5 4 6" xfId="1030"/>
    <cellStyle name="Note 2 5 5" xfId="1031"/>
    <cellStyle name="Note 2 5 5 2" xfId="1032"/>
    <cellStyle name="Note 2 5 5 2 2" xfId="1033"/>
    <cellStyle name="Note 2 5 5 3" xfId="1034"/>
    <cellStyle name="Note 2 5 5 3 2" xfId="1035"/>
    <cellStyle name="Note 2 5 5 3 3" xfId="1036"/>
    <cellStyle name="Note 2 5 5 4" xfId="1037"/>
    <cellStyle name="Note 2 5 5 5" xfId="1038"/>
    <cellStyle name="Note 2 5 5 6" xfId="1039"/>
    <cellStyle name="Note 2 5 6" xfId="1040"/>
    <cellStyle name="Note 2 5 6 2" xfId="1041"/>
    <cellStyle name="Note 2 5 6 2 2" xfId="1042"/>
    <cellStyle name="Note 2 5 6 3" xfId="1043"/>
    <cellStyle name="Note 2 5 6 3 2" xfId="1044"/>
    <cellStyle name="Note 2 5 6 3 3" xfId="1045"/>
    <cellStyle name="Note 2 5 6 4" xfId="1046"/>
    <cellStyle name="Note 2 5 6 5" xfId="1047"/>
    <cellStyle name="Note 2 5 6 6" xfId="1048"/>
    <cellStyle name="Note 2 5 7" xfId="1049"/>
    <cellStyle name="Note 2 5 7 2" xfId="1050"/>
    <cellStyle name="Note 2 5 8" xfId="1051"/>
    <cellStyle name="Note 2 5 8 2" xfId="1052"/>
    <cellStyle name="Note 2 5 8 3" xfId="1053"/>
    <cellStyle name="Note 2 5 9" xfId="1054"/>
    <cellStyle name="Note 2 5 9 2" xfId="1055"/>
    <cellStyle name="Note 2 5 9 3" xfId="1056"/>
    <cellStyle name="Note 2 6" xfId="1057"/>
    <cellStyle name="Note 2 6 2" xfId="1058"/>
    <cellStyle name="Note 2 6 2 2" xfId="1059"/>
    <cellStyle name="Note 2 6 3" xfId="1060"/>
    <cellStyle name="Note 2 6 3 2" xfId="1061"/>
    <cellStyle name="Note 2 6 3 3" xfId="1062"/>
    <cellStyle name="Note 2 6 4" xfId="1063"/>
    <cellStyle name="Note 2 6 5" xfId="1064"/>
    <cellStyle name="Note 2 6 6" xfId="1065"/>
    <cellStyle name="Note 2 7" xfId="1066"/>
    <cellStyle name="Note 2 7 2" xfId="1067"/>
    <cellStyle name="Note 2 7 2 2" xfId="1068"/>
    <cellStyle name="Note 2 7 3" xfId="1069"/>
    <cellStyle name="Note 2 7 3 2" xfId="1070"/>
    <cellStyle name="Note 2 7 3 3" xfId="1071"/>
    <cellStyle name="Note 2 7 4" xfId="1072"/>
    <cellStyle name="Note 2 7 5" xfId="1073"/>
    <cellStyle name="Note 2 7 6" xfId="1074"/>
    <cellStyle name="Note 2 8" xfId="1075"/>
    <cellStyle name="Note 2 8 2" xfId="1076"/>
    <cellStyle name="Note 2 8 2 2" xfId="1077"/>
    <cellStyle name="Note 2 8 3" xfId="1078"/>
    <cellStyle name="Note 2 8 3 2" xfId="1079"/>
    <cellStyle name="Note 2 8 3 3" xfId="1080"/>
    <cellStyle name="Note 2 8 4" xfId="1081"/>
    <cellStyle name="Note 2 8 5" xfId="1082"/>
    <cellStyle name="Note 2 8 6" xfId="1083"/>
    <cellStyle name="Note 2 9" xfId="1084"/>
    <cellStyle name="Note 2 9 2" xfId="1085"/>
    <cellStyle name="Note 2 9 2 2" xfId="1086"/>
    <cellStyle name="Note 2 9 3" xfId="1087"/>
    <cellStyle name="Note 2 9 3 2" xfId="1088"/>
    <cellStyle name="Note 2 9 3 3" xfId="1089"/>
    <cellStyle name="Note 2 9 4" xfId="1090"/>
    <cellStyle name="Note 2 9 5" xfId="1091"/>
    <cellStyle name="Note 2 9 6" xfId="1092"/>
    <cellStyle name="Note 3" xfId="1093"/>
    <cellStyle name="Note 3 10" xfId="1094"/>
    <cellStyle name="Note 3 10 2" xfId="1095"/>
    <cellStyle name="Note 3 10 3" xfId="1096"/>
    <cellStyle name="Note 3 11" xfId="1097"/>
    <cellStyle name="Note 3 11 2" xfId="1098"/>
    <cellStyle name="Note 3 11 3" xfId="1099"/>
    <cellStyle name="Note 3 12" xfId="1100"/>
    <cellStyle name="Note 3 13" xfId="1101"/>
    <cellStyle name="Note 3 14" xfId="1102"/>
    <cellStyle name="Note 3 15" xfId="1103"/>
    <cellStyle name="Note 3 2" xfId="1104"/>
    <cellStyle name="Note 3 2 10" xfId="1105"/>
    <cellStyle name="Note 3 2 11" xfId="1106"/>
    <cellStyle name="Note 3 2 12" xfId="1107"/>
    <cellStyle name="Note 3 2 13" xfId="1108"/>
    <cellStyle name="Note 3 2 2" xfId="1109"/>
    <cellStyle name="Note 3 2 2 2" xfId="1110"/>
    <cellStyle name="Note 3 2 2 2 2" xfId="1111"/>
    <cellStyle name="Note 3 2 2 3" xfId="1112"/>
    <cellStyle name="Note 3 2 2 3 2" xfId="1113"/>
    <cellStyle name="Note 3 2 2 3 3" xfId="1114"/>
    <cellStyle name="Note 3 2 2 4" xfId="1115"/>
    <cellStyle name="Note 3 2 2 5" xfId="1116"/>
    <cellStyle name="Note 3 2 2 6" xfId="1117"/>
    <cellStyle name="Note 3 2 3" xfId="1118"/>
    <cellStyle name="Note 3 2 3 2" xfId="1119"/>
    <cellStyle name="Note 3 2 3 2 2" xfId="1120"/>
    <cellStyle name="Note 3 2 3 3" xfId="1121"/>
    <cellStyle name="Note 3 2 3 3 2" xfId="1122"/>
    <cellStyle name="Note 3 2 3 3 3" xfId="1123"/>
    <cellStyle name="Note 3 2 3 4" xfId="1124"/>
    <cellStyle name="Note 3 2 3 5" xfId="1125"/>
    <cellStyle name="Note 3 2 3 6" xfId="1126"/>
    <cellStyle name="Note 3 2 4" xfId="1127"/>
    <cellStyle name="Note 3 2 4 2" xfId="1128"/>
    <cellStyle name="Note 3 2 4 2 2" xfId="1129"/>
    <cellStyle name="Note 3 2 4 3" xfId="1130"/>
    <cellStyle name="Note 3 2 4 3 2" xfId="1131"/>
    <cellStyle name="Note 3 2 4 3 3" xfId="1132"/>
    <cellStyle name="Note 3 2 4 4" xfId="1133"/>
    <cellStyle name="Note 3 2 4 5" xfId="1134"/>
    <cellStyle name="Note 3 2 4 6" xfId="1135"/>
    <cellStyle name="Note 3 2 5" xfId="1136"/>
    <cellStyle name="Note 3 2 5 2" xfId="1137"/>
    <cellStyle name="Note 3 2 5 2 2" xfId="1138"/>
    <cellStyle name="Note 3 2 5 3" xfId="1139"/>
    <cellStyle name="Note 3 2 5 3 2" xfId="1140"/>
    <cellStyle name="Note 3 2 5 3 3" xfId="1141"/>
    <cellStyle name="Note 3 2 5 4" xfId="1142"/>
    <cellStyle name="Note 3 2 5 5" xfId="1143"/>
    <cellStyle name="Note 3 2 5 6" xfId="1144"/>
    <cellStyle name="Note 3 2 6" xfId="1145"/>
    <cellStyle name="Note 3 2 6 2" xfId="1146"/>
    <cellStyle name="Note 3 2 6 2 2" xfId="1147"/>
    <cellStyle name="Note 3 2 6 3" xfId="1148"/>
    <cellStyle name="Note 3 2 6 3 2" xfId="1149"/>
    <cellStyle name="Note 3 2 6 3 3" xfId="1150"/>
    <cellStyle name="Note 3 2 6 4" xfId="1151"/>
    <cellStyle name="Note 3 2 6 5" xfId="1152"/>
    <cellStyle name="Note 3 2 6 6" xfId="1153"/>
    <cellStyle name="Note 3 2 7" xfId="1154"/>
    <cellStyle name="Note 3 2 7 2" xfId="1155"/>
    <cellStyle name="Note 3 2 8" xfId="1156"/>
    <cellStyle name="Note 3 2 8 2" xfId="1157"/>
    <cellStyle name="Note 3 2 8 3" xfId="1158"/>
    <cellStyle name="Note 3 2 9" xfId="1159"/>
    <cellStyle name="Note 3 2 9 2" xfId="1160"/>
    <cellStyle name="Note 3 2 9 3" xfId="1161"/>
    <cellStyle name="Note 3 3" xfId="1162"/>
    <cellStyle name="Note 3 3 10" xfId="1163"/>
    <cellStyle name="Note 3 3 11" xfId="1164"/>
    <cellStyle name="Note 3 3 12" xfId="1165"/>
    <cellStyle name="Note 3 3 13" xfId="1166"/>
    <cellStyle name="Note 3 3 2" xfId="1167"/>
    <cellStyle name="Note 3 3 2 2" xfId="1168"/>
    <cellStyle name="Note 3 3 2 2 2" xfId="1169"/>
    <cellStyle name="Note 3 3 2 3" xfId="1170"/>
    <cellStyle name="Note 3 3 2 3 2" xfId="1171"/>
    <cellStyle name="Note 3 3 2 3 3" xfId="1172"/>
    <cellStyle name="Note 3 3 2 4" xfId="1173"/>
    <cellStyle name="Note 3 3 2 5" xfId="1174"/>
    <cellStyle name="Note 3 3 2 6" xfId="1175"/>
    <cellStyle name="Note 3 3 3" xfId="1176"/>
    <cellStyle name="Note 3 3 3 2" xfId="1177"/>
    <cellStyle name="Note 3 3 3 2 2" xfId="1178"/>
    <cellStyle name="Note 3 3 3 3" xfId="1179"/>
    <cellStyle name="Note 3 3 3 3 2" xfId="1180"/>
    <cellStyle name="Note 3 3 3 3 3" xfId="1181"/>
    <cellStyle name="Note 3 3 3 4" xfId="1182"/>
    <cellStyle name="Note 3 3 3 5" xfId="1183"/>
    <cellStyle name="Note 3 3 3 6" xfId="1184"/>
    <cellStyle name="Note 3 3 4" xfId="1185"/>
    <cellStyle name="Note 3 3 4 2" xfId="1186"/>
    <cellStyle name="Note 3 3 4 2 2" xfId="1187"/>
    <cellStyle name="Note 3 3 4 3" xfId="1188"/>
    <cellStyle name="Note 3 3 4 3 2" xfId="1189"/>
    <cellStyle name="Note 3 3 4 3 3" xfId="1190"/>
    <cellStyle name="Note 3 3 4 4" xfId="1191"/>
    <cellStyle name="Note 3 3 4 5" xfId="1192"/>
    <cellStyle name="Note 3 3 4 6" xfId="1193"/>
    <cellStyle name="Note 3 3 5" xfId="1194"/>
    <cellStyle name="Note 3 3 5 2" xfId="1195"/>
    <cellStyle name="Note 3 3 5 2 2" xfId="1196"/>
    <cellStyle name="Note 3 3 5 3" xfId="1197"/>
    <cellStyle name="Note 3 3 5 3 2" xfId="1198"/>
    <cellStyle name="Note 3 3 5 3 3" xfId="1199"/>
    <cellStyle name="Note 3 3 5 4" xfId="1200"/>
    <cellStyle name="Note 3 3 5 5" xfId="1201"/>
    <cellStyle name="Note 3 3 5 6" xfId="1202"/>
    <cellStyle name="Note 3 3 6" xfId="1203"/>
    <cellStyle name="Note 3 3 6 2" xfId="1204"/>
    <cellStyle name="Note 3 3 6 2 2" xfId="1205"/>
    <cellStyle name="Note 3 3 6 3" xfId="1206"/>
    <cellStyle name="Note 3 3 6 3 2" xfId="1207"/>
    <cellStyle name="Note 3 3 6 3 3" xfId="1208"/>
    <cellStyle name="Note 3 3 6 4" xfId="1209"/>
    <cellStyle name="Note 3 3 6 5" xfId="1210"/>
    <cellStyle name="Note 3 3 6 6" xfId="1211"/>
    <cellStyle name="Note 3 3 7" xfId="1212"/>
    <cellStyle name="Note 3 3 7 2" xfId="1213"/>
    <cellStyle name="Note 3 3 8" xfId="1214"/>
    <cellStyle name="Note 3 3 8 2" xfId="1215"/>
    <cellStyle name="Note 3 3 8 3" xfId="1216"/>
    <cellStyle name="Note 3 3 9" xfId="1217"/>
    <cellStyle name="Note 3 3 9 2" xfId="1218"/>
    <cellStyle name="Note 3 3 9 3" xfId="1219"/>
    <cellStyle name="Note 3 4" xfId="1220"/>
    <cellStyle name="Note 3 4 2" xfId="1221"/>
    <cellStyle name="Note 3 4 2 2" xfId="1222"/>
    <cellStyle name="Note 3 4 3" xfId="1223"/>
    <cellStyle name="Note 3 4 3 2" xfId="1224"/>
    <cellStyle name="Note 3 4 3 3" xfId="1225"/>
    <cellStyle name="Note 3 4 4" xfId="1226"/>
    <cellStyle name="Note 3 4 5" xfId="1227"/>
    <cellStyle name="Note 3 4 6" xfId="1228"/>
    <cellStyle name="Note 3 5" xfId="1229"/>
    <cellStyle name="Note 3 5 2" xfId="1230"/>
    <cellStyle name="Note 3 5 2 2" xfId="1231"/>
    <cellStyle name="Note 3 5 3" xfId="1232"/>
    <cellStyle name="Note 3 5 3 2" xfId="1233"/>
    <cellStyle name="Note 3 5 3 3" xfId="1234"/>
    <cellStyle name="Note 3 5 4" xfId="1235"/>
    <cellStyle name="Note 3 5 5" xfId="1236"/>
    <cellStyle name="Note 3 5 6" xfId="1237"/>
    <cellStyle name="Note 3 6" xfId="1238"/>
    <cellStyle name="Note 3 6 2" xfId="1239"/>
    <cellStyle name="Note 3 6 2 2" xfId="1240"/>
    <cellStyle name="Note 3 6 3" xfId="1241"/>
    <cellStyle name="Note 3 6 3 2" xfId="1242"/>
    <cellStyle name="Note 3 6 3 3" xfId="1243"/>
    <cellStyle name="Note 3 6 4" xfId="1244"/>
    <cellStyle name="Note 3 6 5" xfId="1245"/>
    <cellStyle name="Note 3 6 6" xfId="1246"/>
    <cellStyle name="Note 3 7" xfId="1247"/>
    <cellStyle name="Note 3 7 2" xfId="1248"/>
    <cellStyle name="Note 3 7 2 2" xfId="1249"/>
    <cellStyle name="Note 3 7 3" xfId="1250"/>
    <cellStyle name="Note 3 7 3 2" xfId="1251"/>
    <cellStyle name="Note 3 7 3 3" xfId="1252"/>
    <cellStyle name="Note 3 7 4" xfId="1253"/>
    <cellStyle name="Note 3 7 5" xfId="1254"/>
    <cellStyle name="Note 3 7 6" xfId="1255"/>
    <cellStyle name="Note 3 8" xfId="1256"/>
    <cellStyle name="Note 3 8 2" xfId="1257"/>
    <cellStyle name="Note 3 8 2 2" xfId="1258"/>
    <cellStyle name="Note 3 8 3" xfId="1259"/>
    <cellStyle name="Note 3 8 3 2" xfId="1260"/>
    <cellStyle name="Note 3 8 3 3" xfId="1261"/>
    <cellStyle name="Note 3 8 4" xfId="1262"/>
    <cellStyle name="Note 3 8 5" xfId="1263"/>
    <cellStyle name="Note 3 8 6" xfId="1264"/>
    <cellStyle name="Note 3 9" xfId="1265"/>
    <cellStyle name="Note 3 9 2" xfId="1266"/>
    <cellStyle name="Note 4" xfId="1267"/>
    <cellStyle name="Note 4 10" xfId="1268"/>
    <cellStyle name="Note 4 10 2" xfId="1269"/>
    <cellStyle name="Note 4 10 3" xfId="1270"/>
    <cellStyle name="Note 4 11" xfId="1271"/>
    <cellStyle name="Note 4 11 2" xfId="1272"/>
    <cellStyle name="Note 4 11 3" xfId="1273"/>
    <cellStyle name="Note 4 12" xfId="1274"/>
    <cellStyle name="Note 4 13" xfId="1275"/>
    <cellStyle name="Note 4 14" xfId="1276"/>
    <cellStyle name="Note 4 15" xfId="1277"/>
    <cellStyle name="Note 4 2" xfId="1278"/>
    <cellStyle name="Note 4 2 10" xfId="1279"/>
    <cellStyle name="Note 4 2 11" xfId="1280"/>
    <cellStyle name="Note 4 2 12" xfId="1281"/>
    <cellStyle name="Note 4 2 13" xfId="1282"/>
    <cellStyle name="Note 4 2 2" xfId="1283"/>
    <cellStyle name="Note 4 2 2 2" xfId="1284"/>
    <cellStyle name="Note 4 2 2 2 2" xfId="1285"/>
    <cellStyle name="Note 4 2 2 3" xfId="1286"/>
    <cellStyle name="Note 4 2 2 3 2" xfId="1287"/>
    <cellStyle name="Note 4 2 2 3 3" xfId="1288"/>
    <cellStyle name="Note 4 2 2 4" xfId="1289"/>
    <cellStyle name="Note 4 2 2 5" xfId="1290"/>
    <cellStyle name="Note 4 2 2 6" xfId="1291"/>
    <cellStyle name="Note 4 2 3" xfId="1292"/>
    <cellStyle name="Note 4 2 3 2" xfId="1293"/>
    <cellStyle name="Note 4 2 3 2 2" xfId="1294"/>
    <cellStyle name="Note 4 2 3 3" xfId="1295"/>
    <cellStyle name="Note 4 2 3 3 2" xfId="1296"/>
    <cellStyle name="Note 4 2 3 3 3" xfId="1297"/>
    <cellStyle name="Note 4 2 3 4" xfId="1298"/>
    <cellStyle name="Note 4 2 3 5" xfId="1299"/>
    <cellStyle name="Note 4 2 3 6" xfId="1300"/>
    <cellStyle name="Note 4 2 4" xfId="1301"/>
    <cellStyle name="Note 4 2 4 2" xfId="1302"/>
    <cellStyle name="Note 4 2 4 2 2" xfId="1303"/>
    <cellStyle name="Note 4 2 4 3" xfId="1304"/>
    <cellStyle name="Note 4 2 4 3 2" xfId="1305"/>
    <cellStyle name="Note 4 2 4 3 3" xfId="1306"/>
    <cellStyle name="Note 4 2 4 4" xfId="1307"/>
    <cellStyle name="Note 4 2 4 5" xfId="1308"/>
    <cellStyle name="Note 4 2 4 6" xfId="1309"/>
    <cellStyle name="Note 4 2 5" xfId="1310"/>
    <cellStyle name="Note 4 2 5 2" xfId="1311"/>
    <cellStyle name="Note 4 2 5 2 2" xfId="1312"/>
    <cellStyle name="Note 4 2 5 3" xfId="1313"/>
    <cellStyle name="Note 4 2 5 3 2" xfId="1314"/>
    <cellStyle name="Note 4 2 5 3 3" xfId="1315"/>
    <cellStyle name="Note 4 2 5 4" xfId="1316"/>
    <cellStyle name="Note 4 2 5 5" xfId="1317"/>
    <cellStyle name="Note 4 2 5 6" xfId="1318"/>
    <cellStyle name="Note 4 2 6" xfId="1319"/>
    <cellStyle name="Note 4 2 6 2" xfId="1320"/>
    <cellStyle name="Note 4 2 6 2 2" xfId="1321"/>
    <cellStyle name="Note 4 2 6 3" xfId="1322"/>
    <cellStyle name="Note 4 2 6 3 2" xfId="1323"/>
    <cellStyle name="Note 4 2 6 3 3" xfId="1324"/>
    <cellStyle name="Note 4 2 6 4" xfId="1325"/>
    <cellStyle name="Note 4 2 6 5" xfId="1326"/>
    <cellStyle name="Note 4 2 6 6" xfId="1327"/>
    <cellStyle name="Note 4 2 7" xfId="1328"/>
    <cellStyle name="Note 4 2 7 2" xfId="1329"/>
    <cellStyle name="Note 4 2 8" xfId="1330"/>
    <cellStyle name="Note 4 2 8 2" xfId="1331"/>
    <cellStyle name="Note 4 2 8 3" xfId="1332"/>
    <cellStyle name="Note 4 2 9" xfId="1333"/>
    <cellStyle name="Note 4 2 9 2" xfId="1334"/>
    <cellStyle name="Note 4 2 9 3" xfId="1335"/>
    <cellStyle name="Note 4 3" xfId="1336"/>
    <cellStyle name="Note 4 3 10" xfId="1337"/>
    <cellStyle name="Note 4 3 11" xfId="1338"/>
    <cellStyle name="Note 4 3 12" xfId="1339"/>
    <cellStyle name="Note 4 3 13" xfId="1340"/>
    <cellStyle name="Note 4 3 2" xfId="1341"/>
    <cellStyle name="Note 4 3 2 2" xfId="1342"/>
    <cellStyle name="Note 4 3 2 2 2" xfId="1343"/>
    <cellStyle name="Note 4 3 2 3" xfId="1344"/>
    <cellStyle name="Note 4 3 2 3 2" xfId="1345"/>
    <cellStyle name="Note 4 3 2 3 3" xfId="1346"/>
    <cellStyle name="Note 4 3 2 4" xfId="1347"/>
    <cellStyle name="Note 4 3 2 5" xfId="1348"/>
    <cellStyle name="Note 4 3 2 6" xfId="1349"/>
    <cellStyle name="Note 4 3 3" xfId="1350"/>
    <cellStyle name="Note 4 3 3 2" xfId="1351"/>
    <cellStyle name="Note 4 3 3 2 2" xfId="1352"/>
    <cellStyle name="Note 4 3 3 3" xfId="1353"/>
    <cellStyle name="Note 4 3 3 3 2" xfId="1354"/>
    <cellStyle name="Note 4 3 3 3 3" xfId="1355"/>
    <cellStyle name="Note 4 3 3 4" xfId="1356"/>
    <cellStyle name="Note 4 3 3 5" xfId="1357"/>
    <cellStyle name="Note 4 3 3 6" xfId="1358"/>
    <cellStyle name="Note 4 3 4" xfId="1359"/>
    <cellStyle name="Note 4 3 4 2" xfId="1360"/>
    <cellStyle name="Note 4 3 4 2 2" xfId="1361"/>
    <cellStyle name="Note 4 3 4 3" xfId="1362"/>
    <cellStyle name="Note 4 3 4 3 2" xfId="1363"/>
    <cellStyle name="Note 4 3 4 3 3" xfId="1364"/>
    <cellStyle name="Note 4 3 4 4" xfId="1365"/>
    <cellStyle name="Note 4 3 4 5" xfId="1366"/>
    <cellStyle name="Note 4 3 4 6" xfId="1367"/>
    <cellStyle name="Note 4 3 5" xfId="1368"/>
    <cellStyle name="Note 4 3 5 2" xfId="1369"/>
    <cellStyle name="Note 4 3 5 2 2" xfId="1370"/>
    <cellStyle name="Note 4 3 5 3" xfId="1371"/>
    <cellStyle name="Note 4 3 5 3 2" xfId="1372"/>
    <cellStyle name="Note 4 3 5 3 3" xfId="1373"/>
    <cellStyle name="Note 4 3 5 4" xfId="1374"/>
    <cellStyle name="Note 4 3 5 5" xfId="1375"/>
    <cellStyle name="Note 4 3 5 6" xfId="1376"/>
    <cellStyle name="Note 4 3 6" xfId="1377"/>
    <cellStyle name="Note 4 3 6 2" xfId="1378"/>
    <cellStyle name="Note 4 3 6 2 2" xfId="1379"/>
    <cellStyle name="Note 4 3 6 3" xfId="1380"/>
    <cellStyle name="Note 4 3 6 3 2" xfId="1381"/>
    <cellStyle name="Note 4 3 6 3 3" xfId="1382"/>
    <cellStyle name="Note 4 3 6 4" xfId="1383"/>
    <cellStyle name="Note 4 3 6 5" xfId="1384"/>
    <cellStyle name="Note 4 3 6 6" xfId="1385"/>
    <cellStyle name="Note 4 3 7" xfId="1386"/>
    <cellStyle name="Note 4 3 7 2" xfId="1387"/>
    <cellStyle name="Note 4 3 8" xfId="1388"/>
    <cellStyle name="Note 4 3 8 2" xfId="1389"/>
    <cellStyle name="Note 4 3 8 3" xfId="1390"/>
    <cellStyle name="Note 4 3 9" xfId="1391"/>
    <cellStyle name="Note 4 3 9 2" xfId="1392"/>
    <cellStyle name="Note 4 3 9 3" xfId="1393"/>
    <cellStyle name="Note 4 4" xfId="1394"/>
    <cellStyle name="Note 4 4 2" xfId="1395"/>
    <cellStyle name="Note 4 4 2 2" xfId="1396"/>
    <cellStyle name="Note 4 4 3" xfId="1397"/>
    <cellStyle name="Note 4 4 3 2" xfId="1398"/>
    <cellStyle name="Note 4 4 3 3" xfId="1399"/>
    <cellStyle name="Note 4 4 4" xfId="1400"/>
    <cellStyle name="Note 4 4 5" xfId="1401"/>
    <cellStyle name="Note 4 4 6" xfId="1402"/>
    <cellStyle name="Note 4 5" xfId="1403"/>
    <cellStyle name="Note 4 5 2" xfId="1404"/>
    <cellStyle name="Note 4 5 2 2" xfId="1405"/>
    <cellStyle name="Note 4 5 3" xfId="1406"/>
    <cellStyle name="Note 4 5 3 2" xfId="1407"/>
    <cellStyle name="Note 4 5 3 3" xfId="1408"/>
    <cellStyle name="Note 4 5 4" xfId="1409"/>
    <cellStyle name="Note 4 5 5" xfId="1410"/>
    <cellStyle name="Note 4 5 6" xfId="1411"/>
    <cellStyle name="Note 4 6" xfId="1412"/>
    <cellStyle name="Note 4 6 2" xfId="1413"/>
    <cellStyle name="Note 4 6 2 2" xfId="1414"/>
    <cellStyle name="Note 4 6 3" xfId="1415"/>
    <cellStyle name="Note 4 6 3 2" xfId="1416"/>
    <cellStyle name="Note 4 6 3 3" xfId="1417"/>
    <cellStyle name="Note 4 6 4" xfId="1418"/>
    <cellStyle name="Note 4 6 5" xfId="1419"/>
    <cellStyle name="Note 4 6 6" xfId="1420"/>
    <cellStyle name="Note 4 7" xfId="1421"/>
    <cellStyle name="Note 4 7 2" xfId="1422"/>
    <cellStyle name="Note 4 7 2 2" xfId="1423"/>
    <cellStyle name="Note 4 7 3" xfId="1424"/>
    <cellStyle name="Note 4 7 3 2" xfId="1425"/>
    <cellStyle name="Note 4 7 3 3" xfId="1426"/>
    <cellStyle name="Note 4 7 4" xfId="1427"/>
    <cellStyle name="Note 4 7 5" xfId="1428"/>
    <cellStyle name="Note 4 7 6" xfId="1429"/>
    <cellStyle name="Note 4 8" xfId="1430"/>
    <cellStyle name="Note 4 8 2" xfId="1431"/>
    <cellStyle name="Note 4 8 2 2" xfId="1432"/>
    <cellStyle name="Note 4 8 3" xfId="1433"/>
    <cellStyle name="Note 4 8 3 2" xfId="1434"/>
    <cellStyle name="Note 4 8 3 3" xfId="1435"/>
    <cellStyle name="Note 4 8 4" xfId="1436"/>
    <cellStyle name="Note 4 8 5" xfId="1437"/>
    <cellStyle name="Note 4 8 6" xfId="1438"/>
    <cellStyle name="Note 4 9" xfId="1439"/>
    <cellStyle name="Note 4 9 2" xfId="1440"/>
    <cellStyle name="Note 5" xfId="1441"/>
    <cellStyle name="Note 5 10" xfId="1442"/>
    <cellStyle name="Note 5 10 2" xfId="1443"/>
    <cellStyle name="Note 5 10 3" xfId="1444"/>
    <cellStyle name="Note 5 11" xfId="1445"/>
    <cellStyle name="Note 5 11 2" xfId="1446"/>
    <cellStyle name="Note 5 11 3" xfId="1447"/>
    <cellStyle name="Note 5 12" xfId="1448"/>
    <cellStyle name="Note 5 13" xfId="1449"/>
    <cellStyle name="Note 5 14" xfId="1450"/>
    <cellStyle name="Note 5 15" xfId="1451"/>
    <cellStyle name="Note 5 2" xfId="1452"/>
    <cellStyle name="Note 5 2 10" xfId="1453"/>
    <cellStyle name="Note 5 2 11" xfId="1454"/>
    <cellStyle name="Note 5 2 12" xfId="1455"/>
    <cellStyle name="Note 5 2 13" xfId="1456"/>
    <cellStyle name="Note 5 2 2" xfId="1457"/>
    <cellStyle name="Note 5 2 2 2" xfId="1458"/>
    <cellStyle name="Note 5 2 2 2 2" xfId="1459"/>
    <cellStyle name="Note 5 2 2 3" xfId="1460"/>
    <cellStyle name="Note 5 2 2 3 2" xfId="1461"/>
    <cellStyle name="Note 5 2 2 3 3" xfId="1462"/>
    <cellStyle name="Note 5 2 2 4" xfId="1463"/>
    <cellStyle name="Note 5 2 2 5" xfId="1464"/>
    <cellStyle name="Note 5 2 2 6" xfId="1465"/>
    <cellStyle name="Note 5 2 3" xfId="1466"/>
    <cellStyle name="Note 5 2 3 2" xfId="1467"/>
    <cellStyle name="Note 5 2 3 2 2" xfId="1468"/>
    <cellStyle name="Note 5 2 3 3" xfId="1469"/>
    <cellStyle name="Note 5 2 3 3 2" xfId="1470"/>
    <cellStyle name="Note 5 2 3 3 3" xfId="1471"/>
    <cellStyle name="Note 5 2 3 4" xfId="1472"/>
    <cellStyle name="Note 5 2 3 5" xfId="1473"/>
    <cellStyle name="Note 5 2 3 6" xfId="1474"/>
    <cellStyle name="Note 5 2 4" xfId="1475"/>
    <cellStyle name="Note 5 2 4 2" xfId="1476"/>
    <cellStyle name="Note 5 2 4 2 2" xfId="1477"/>
    <cellStyle name="Note 5 2 4 3" xfId="1478"/>
    <cellStyle name="Note 5 2 4 3 2" xfId="1479"/>
    <cellStyle name="Note 5 2 4 3 3" xfId="1480"/>
    <cellStyle name="Note 5 2 4 4" xfId="1481"/>
    <cellStyle name="Note 5 2 4 5" xfId="1482"/>
    <cellStyle name="Note 5 2 4 6" xfId="1483"/>
    <cellStyle name="Note 5 2 5" xfId="1484"/>
    <cellStyle name="Note 5 2 5 2" xfId="1485"/>
    <cellStyle name="Note 5 2 5 2 2" xfId="1486"/>
    <cellStyle name="Note 5 2 5 3" xfId="1487"/>
    <cellStyle name="Note 5 2 5 3 2" xfId="1488"/>
    <cellStyle name="Note 5 2 5 3 3" xfId="1489"/>
    <cellStyle name="Note 5 2 5 4" xfId="1490"/>
    <cellStyle name="Note 5 2 5 5" xfId="1491"/>
    <cellStyle name="Note 5 2 5 6" xfId="1492"/>
    <cellStyle name="Note 5 2 6" xfId="1493"/>
    <cellStyle name="Note 5 2 6 2" xfId="1494"/>
    <cellStyle name="Note 5 2 6 2 2" xfId="1495"/>
    <cellStyle name="Note 5 2 6 3" xfId="1496"/>
    <cellStyle name="Note 5 2 6 3 2" xfId="1497"/>
    <cellStyle name="Note 5 2 6 3 3" xfId="1498"/>
    <cellStyle name="Note 5 2 6 4" xfId="1499"/>
    <cellStyle name="Note 5 2 6 5" xfId="1500"/>
    <cellStyle name="Note 5 2 6 6" xfId="1501"/>
    <cellStyle name="Note 5 2 7" xfId="1502"/>
    <cellStyle name="Note 5 2 7 2" xfId="1503"/>
    <cellStyle name="Note 5 2 8" xfId="1504"/>
    <cellStyle name="Note 5 2 8 2" xfId="1505"/>
    <cellStyle name="Note 5 2 8 3" xfId="1506"/>
    <cellStyle name="Note 5 2 9" xfId="1507"/>
    <cellStyle name="Note 5 2 9 2" xfId="1508"/>
    <cellStyle name="Note 5 2 9 3" xfId="1509"/>
    <cellStyle name="Note 5 3" xfId="1510"/>
    <cellStyle name="Note 5 3 10" xfId="1511"/>
    <cellStyle name="Note 5 3 11" xfId="1512"/>
    <cellStyle name="Note 5 3 12" xfId="1513"/>
    <cellStyle name="Note 5 3 13" xfId="1514"/>
    <cellStyle name="Note 5 3 2" xfId="1515"/>
    <cellStyle name="Note 5 3 2 2" xfId="1516"/>
    <cellStyle name="Note 5 3 2 2 2" xfId="1517"/>
    <cellStyle name="Note 5 3 2 3" xfId="1518"/>
    <cellStyle name="Note 5 3 2 3 2" xfId="1519"/>
    <cellStyle name="Note 5 3 2 3 3" xfId="1520"/>
    <cellStyle name="Note 5 3 2 4" xfId="1521"/>
    <cellStyle name="Note 5 3 2 5" xfId="1522"/>
    <cellStyle name="Note 5 3 2 6" xfId="1523"/>
    <cellStyle name="Note 5 3 3" xfId="1524"/>
    <cellStyle name="Note 5 3 3 2" xfId="1525"/>
    <cellStyle name="Note 5 3 3 2 2" xfId="1526"/>
    <cellStyle name="Note 5 3 3 3" xfId="1527"/>
    <cellStyle name="Note 5 3 3 3 2" xfId="1528"/>
    <cellStyle name="Note 5 3 3 3 3" xfId="1529"/>
    <cellStyle name="Note 5 3 3 4" xfId="1530"/>
    <cellStyle name="Note 5 3 3 5" xfId="1531"/>
    <cellStyle name="Note 5 3 3 6" xfId="1532"/>
    <cellStyle name="Note 5 3 4" xfId="1533"/>
    <cellStyle name="Note 5 3 4 2" xfId="1534"/>
    <cellStyle name="Note 5 3 4 2 2" xfId="1535"/>
    <cellStyle name="Note 5 3 4 3" xfId="1536"/>
    <cellStyle name="Note 5 3 4 3 2" xfId="1537"/>
    <cellStyle name="Note 5 3 4 3 3" xfId="1538"/>
    <cellStyle name="Note 5 3 4 4" xfId="1539"/>
    <cellStyle name="Note 5 3 4 5" xfId="1540"/>
    <cellStyle name="Note 5 3 4 6" xfId="1541"/>
    <cellStyle name="Note 5 3 5" xfId="1542"/>
    <cellStyle name="Note 5 3 5 2" xfId="1543"/>
    <cellStyle name="Note 5 3 5 2 2" xfId="1544"/>
    <cellStyle name="Note 5 3 5 3" xfId="1545"/>
    <cellStyle name="Note 5 3 5 3 2" xfId="1546"/>
    <cellStyle name="Note 5 3 5 3 3" xfId="1547"/>
    <cellStyle name="Note 5 3 5 4" xfId="1548"/>
    <cellStyle name="Note 5 3 5 5" xfId="1549"/>
    <cellStyle name="Note 5 3 5 6" xfId="1550"/>
    <cellStyle name="Note 5 3 6" xfId="1551"/>
    <cellStyle name="Note 5 3 6 2" xfId="1552"/>
    <cellStyle name="Note 5 3 6 2 2" xfId="1553"/>
    <cellStyle name="Note 5 3 6 3" xfId="1554"/>
    <cellStyle name="Note 5 3 6 3 2" xfId="1555"/>
    <cellStyle name="Note 5 3 6 3 3" xfId="1556"/>
    <cellStyle name="Note 5 3 6 4" xfId="1557"/>
    <cellStyle name="Note 5 3 6 5" xfId="1558"/>
    <cellStyle name="Note 5 3 6 6" xfId="1559"/>
    <cellStyle name="Note 5 3 7" xfId="1560"/>
    <cellStyle name="Note 5 3 7 2" xfId="1561"/>
    <cellStyle name="Note 5 3 8" xfId="1562"/>
    <cellStyle name="Note 5 3 8 2" xfId="1563"/>
    <cellStyle name="Note 5 3 8 3" xfId="1564"/>
    <cellStyle name="Note 5 3 9" xfId="1565"/>
    <cellStyle name="Note 5 3 9 2" xfId="1566"/>
    <cellStyle name="Note 5 3 9 3" xfId="1567"/>
    <cellStyle name="Note 5 4" xfId="1568"/>
    <cellStyle name="Note 5 4 2" xfId="1569"/>
    <cellStyle name="Note 5 4 2 2" xfId="1570"/>
    <cellStyle name="Note 5 4 3" xfId="1571"/>
    <cellStyle name="Note 5 4 3 2" xfId="1572"/>
    <cellStyle name="Note 5 4 3 3" xfId="1573"/>
    <cellStyle name="Note 5 4 4" xfId="1574"/>
    <cellStyle name="Note 5 4 5" xfId="1575"/>
    <cellStyle name="Note 5 4 6" xfId="1576"/>
    <cellStyle name="Note 5 5" xfId="1577"/>
    <cellStyle name="Note 5 5 2" xfId="1578"/>
    <cellStyle name="Note 5 5 2 2" xfId="1579"/>
    <cellStyle name="Note 5 5 3" xfId="1580"/>
    <cellStyle name="Note 5 5 3 2" xfId="1581"/>
    <cellStyle name="Note 5 5 3 3" xfId="1582"/>
    <cellStyle name="Note 5 5 4" xfId="1583"/>
    <cellStyle name="Note 5 5 5" xfId="1584"/>
    <cellStyle name="Note 5 5 6" xfId="1585"/>
    <cellStyle name="Note 5 6" xfId="1586"/>
    <cellStyle name="Note 5 6 2" xfId="1587"/>
    <cellStyle name="Note 5 6 2 2" xfId="1588"/>
    <cellStyle name="Note 5 6 3" xfId="1589"/>
    <cellStyle name="Note 5 6 3 2" xfId="1590"/>
    <cellStyle name="Note 5 6 3 3" xfId="1591"/>
    <cellStyle name="Note 5 6 4" xfId="1592"/>
    <cellStyle name="Note 5 6 5" xfId="1593"/>
    <cellStyle name="Note 5 6 6" xfId="1594"/>
    <cellStyle name="Note 5 7" xfId="1595"/>
    <cellStyle name="Note 5 7 2" xfId="1596"/>
    <cellStyle name="Note 5 7 2 2" xfId="1597"/>
    <cellStyle name="Note 5 7 3" xfId="1598"/>
    <cellStyle name="Note 5 7 3 2" xfId="1599"/>
    <cellStyle name="Note 5 7 3 3" xfId="1600"/>
    <cellStyle name="Note 5 7 4" xfId="1601"/>
    <cellStyle name="Note 5 7 5" xfId="1602"/>
    <cellStyle name="Note 5 7 6" xfId="1603"/>
    <cellStyle name="Note 5 8" xfId="1604"/>
    <cellStyle name="Note 5 8 2" xfId="1605"/>
    <cellStyle name="Note 5 8 2 2" xfId="1606"/>
    <cellStyle name="Note 5 8 3" xfId="1607"/>
    <cellStyle name="Note 5 8 3 2" xfId="1608"/>
    <cellStyle name="Note 5 8 3 3" xfId="1609"/>
    <cellStyle name="Note 5 8 4" xfId="1610"/>
    <cellStyle name="Note 5 8 5" xfId="1611"/>
    <cellStyle name="Note 5 8 6" xfId="1612"/>
    <cellStyle name="Note 5 9" xfId="1613"/>
    <cellStyle name="Note 5 9 2" xfId="1614"/>
    <cellStyle name="Note 6" xfId="1615"/>
    <cellStyle name="Note 6 10" xfId="1616"/>
    <cellStyle name="Note 6 10 2" xfId="1617"/>
    <cellStyle name="Note 6 10 3" xfId="1618"/>
    <cellStyle name="Note 6 11" xfId="1619"/>
    <cellStyle name="Note 6 11 2" xfId="1620"/>
    <cellStyle name="Note 6 11 3" xfId="1621"/>
    <cellStyle name="Note 6 12" xfId="1622"/>
    <cellStyle name="Note 6 13" xfId="1623"/>
    <cellStyle name="Note 6 14" xfId="1624"/>
    <cellStyle name="Note 6 15" xfId="1625"/>
    <cellStyle name="Note 6 2" xfId="1626"/>
    <cellStyle name="Note 6 2 10" xfId="1627"/>
    <cellStyle name="Note 6 2 11" xfId="1628"/>
    <cellStyle name="Note 6 2 12" xfId="1629"/>
    <cellStyle name="Note 6 2 13" xfId="1630"/>
    <cellStyle name="Note 6 2 2" xfId="1631"/>
    <cellStyle name="Note 6 2 2 2" xfId="1632"/>
    <cellStyle name="Note 6 2 2 2 2" xfId="1633"/>
    <cellStyle name="Note 6 2 2 3" xfId="1634"/>
    <cellStyle name="Note 6 2 2 3 2" xfId="1635"/>
    <cellStyle name="Note 6 2 2 3 3" xfId="1636"/>
    <cellStyle name="Note 6 2 2 4" xfId="1637"/>
    <cellStyle name="Note 6 2 2 5" xfId="1638"/>
    <cellStyle name="Note 6 2 2 6" xfId="1639"/>
    <cellStyle name="Note 6 2 3" xfId="1640"/>
    <cellStyle name="Note 6 2 3 2" xfId="1641"/>
    <cellStyle name="Note 6 2 3 2 2" xfId="1642"/>
    <cellStyle name="Note 6 2 3 3" xfId="1643"/>
    <cellStyle name="Note 6 2 3 3 2" xfId="1644"/>
    <cellStyle name="Note 6 2 3 3 3" xfId="1645"/>
    <cellStyle name="Note 6 2 3 4" xfId="1646"/>
    <cellStyle name="Note 6 2 3 5" xfId="1647"/>
    <cellStyle name="Note 6 2 3 6" xfId="1648"/>
    <cellStyle name="Note 6 2 4" xfId="1649"/>
    <cellStyle name="Note 6 2 4 2" xfId="1650"/>
    <cellStyle name="Note 6 2 4 2 2" xfId="1651"/>
    <cellStyle name="Note 6 2 4 3" xfId="1652"/>
    <cellStyle name="Note 6 2 4 3 2" xfId="1653"/>
    <cellStyle name="Note 6 2 4 3 3" xfId="1654"/>
    <cellStyle name="Note 6 2 4 4" xfId="1655"/>
    <cellStyle name="Note 6 2 4 5" xfId="1656"/>
    <cellStyle name="Note 6 2 4 6" xfId="1657"/>
    <cellStyle name="Note 6 2 5" xfId="1658"/>
    <cellStyle name="Note 6 2 5 2" xfId="1659"/>
    <cellStyle name="Note 6 2 5 2 2" xfId="1660"/>
    <cellStyle name="Note 6 2 5 3" xfId="1661"/>
    <cellStyle name="Note 6 2 5 3 2" xfId="1662"/>
    <cellStyle name="Note 6 2 5 3 3" xfId="1663"/>
    <cellStyle name="Note 6 2 5 4" xfId="1664"/>
    <cellStyle name="Note 6 2 5 5" xfId="1665"/>
    <cellStyle name="Note 6 2 5 6" xfId="1666"/>
    <cellStyle name="Note 6 2 6" xfId="1667"/>
    <cellStyle name="Note 6 2 6 2" xfId="1668"/>
    <cellStyle name="Note 6 2 6 2 2" xfId="1669"/>
    <cellStyle name="Note 6 2 6 3" xfId="1670"/>
    <cellStyle name="Note 6 2 6 3 2" xfId="1671"/>
    <cellStyle name="Note 6 2 6 3 3" xfId="1672"/>
    <cellStyle name="Note 6 2 6 4" xfId="1673"/>
    <cellStyle name="Note 6 2 6 5" xfId="1674"/>
    <cellStyle name="Note 6 2 6 6" xfId="1675"/>
    <cellStyle name="Note 6 2 7" xfId="1676"/>
    <cellStyle name="Note 6 2 7 2" xfId="1677"/>
    <cellStyle name="Note 6 2 8" xfId="1678"/>
    <cellStyle name="Note 6 2 8 2" xfId="1679"/>
    <cellStyle name="Note 6 2 8 3" xfId="1680"/>
    <cellStyle name="Note 6 2 9" xfId="1681"/>
    <cellStyle name="Note 6 2 9 2" xfId="1682"/>
    <cellStyle name="Note 6 2 9 3" xfId="1683"/>
    <cellStyle name="Note 6 3" xfId="1684"/>
    <cellStyle name="Note 6 3 10" xfId="1685"/>
    <cellStyle name="Note 6 3 11" xfId="1686"/>
    <cellStyle name="Note 6 3 12" xfId="1687"/>
    <cellStyle name="Note 6 3 13" xfId="1688"/>
    <cellStyle name="Note 6 3 2" xfId="1689"/>
    <cellStyle name="Note 6 3 2 2" xfId="1690"/>
    <cellStyle name="Note 6 3 2 2 2" xfId="1691"/>
    <cellStyle name="Note 6 3 2 3" xfId="1692"/>
    <cellStyle name="Note 6 3 2 3 2" xfId="1693"/>
    <cellStyle name="Note 6 3 2 3 3" xfId="1694"/>
    <cellStyle name="Note 6 3 2 4" xfId="1695"/>
    <cellStyle name="Note 6 3 2 5" xfId="1696"/>
    <cellStyle name="Note 6 3 2 6" xfId="1697"/>
    <cellStyle name="Note 6 3 3" xfId="1698"/>
    <cellStyle name="Note 6 3 3 2" xfId="1699"/>
    <cellStyle name="Note 6 3 3 2 2" xfId="1700"/>
    <cellStyle name="Note 6 3 3 3" xfId="1701"/>
    <cellStyle name="Note 6 3 3 3 2" xfId="1702"/>
    <cellStyle name="Note 6 3 3 3 3" xfId="1703"/>
    <cellStyle name="Note 6 3 3 4" xfId="1704"/>
    <cellStyle name="Note 6 3 3 5" xfId="1705"/>
    <cellStyle name="Note 6 3 3 6" xfId="1706"/>
    <cellStyle name="Note 6 3 4" xfId="1707"/>
    <cellStyle name="Note 6 3 4 2" xfId="1708"/>
    <cellStyle name="Note 6 3 4 2 2" xfId="1709"/>
    <cellStyle name="Note 6 3 4 3" xfId="1710"/>
    <cellStyle name="Note 6 3 4 3 2" xfId="1711"/>
    <cellStyle name="Note 6 3 4 3 3" xfId="1712"/>
    <cellStyle name="Note 6 3 4 4" xfId="1713"/>
    <cellStyle name="Note 6 3 4 5" xfId="1714"/>
    <cellStyle name="Note 6 3 4 6" xfId="1715"/>
    <cellStyle name="Note 6 3 5" xfId="1716"/>
    <cellStyle name="Note 6 3 5 2" xfId="1717"/>
    <cellStyle name="Note 6 3 5 2 2" xfId="1718"/>
    <cellStyle name="Note 6 3 5 3" xfId="1719"/>
    <cellStyle name="Note 6 3 5 3 2" xfId="1720"/>
    <cellStyle name="Note 6 3 5 3 3" xfId="1721"/>
    <cellStyle name="Note 6 3 5 4" xfId="1722"/>
    <cellStyle name="Note 6 3 5 5" xfId="1723"/>
    <cellStyle name="Note 6 3 5 6" xfId="1724"/>
    <cellStyle name="Note 6 3 6" xfId="1725"/>
    <cellStyle name="Note 6 3 6 2" xfId="1726"/>
    <cellStyle name="Note 6 3 6 2 2" xfId="1727"/>
    <cellStyle name="Note 6 3 6 3" xfId="1728"/>
    <cellStyle name="Note 6 3 6 3 2" xfId="1729"/>
    <cellStyle name="Note 6 3 6 3 3" xfId="1730"/>
    <cellStyle name="Note 6 3 6 4" xfId="1731"/>
    <cellStyle name="Note 6 3 6 5" xfId="1732"/>
    <cellStyle name="Note 6 3 6 6" xfId="1733"/>
    <cellStyle name="Note 6 3 7" xfId="1734"/>
    <cellStyle name="Note 6 3 7 2" xfId="1735"/>
    <cellStyle name="Note 6 3 8" xfId="1736"/>
    <cellStyle name="Note 6 3 8 2" xfId="1737"/>
    <cellStyle name="Note 6 3 8 3" xfId="1738"/>
    <cellStyle name="Note 6 3 9" xfId="1739"/>
    <cellStyle name="Note 6 3 9 2" xfId="1740"/>
    <cellStyle name="Note 6 3 9 3" xfId="1741"/>
    <cellStyle name="Note 6 4" xfId="1742"/>
    <cellStyle name="Note 6 4 2" xfId="1743"/>
    <cellStyle name="Note 6 4 2 2" xfId="1744"/>
    <cellStyle name="Note 6 4 3" xfId="1745"/>
    <cellStyle name="Note 6 4 3 2" xfId="1746"/>
    <cellStyle name="Note 6 4 3 3" xfId="1747"/>
    <cellStyle name="Note 6 4 4" xfId="1748"/>
    <cellStyle name="Note 6 4 5" xfId="1749"/>
    <cellStyle name="Note 6 4 6" xfId="1750"/>
    <cellStyle name="Note 6 5" xfId="1751"/>
    <cellStyle name="Note 6 5 2" xfId="1752"/>
    <cellStyle name="Note 6 5 2 2" xfId="1753"/>
    <cellStyle name="Note 6 5 3" xfId="1754"/>
    <cellStyle name="Note 6 5 3 2" xfId="1755"/>
    <cellStyle name="Note 6 5 3 3" xfId="1756"/>
    <cellStyle name="Note 6 5 4" xfId="1757"/>
    <cellStyle name="Note 6 5 5" xfId="1758"/>
    <cellStyle name="Note 6 5 6" xfId="1759"/>
    <cellStyle name="Note 6 6" xfId="1760"/>
    <cellStyle name="Note 6 6 2" xfId="1761"/>
    <cellStyle name="Note 6 6 2 2" xfId="1762"/>
    <cellStyle name="Note 6 6 3" xfId="1763"/>
    <cellStyle name="Note 6 6 3 2" xfId="1764"/>
    <cellStyle name="Note 6 6 3 3" xfId="1765"/>
    <cellStyle name="Note 6 6 4" xfId="1766"/>
    <cellStyle name="Note 6 6 5" xfId="1767"/>
    <cellStyle name="Note 6 6 6" xfId="1768"/>
    <cellStyle name="Note 6 7" xfId="1769"/>
    <cellStyle name="Note 6 7 2" xfId="1770"/>
    <cellStyle name="Note 6 7 2 2" xfId="1771"/>
    <cellStyle name="Note 6 7 3" xfId="1772"/>
    <cellStyle name="Note 6 7 3 2" xfId="1773"/>
    <cellStyle name="Note 6 7 3 3" xfId="1774"/>
    <cellStyle name="Note 6 7 4" xfId="1775"/>
    <cellStyle name="Note 6 7 5" xfId="1776"/>
    <cellStyle name="Note 6 7 6" xfId="1777"/>
    <cellStyle name="Note 6 8" xfId="1778"/>
    <cellStyle name="Note 6 8 2" xfId="1779"/>
    <cellStyle name="Note 6 8 2 2" xfId="1780"/>
    <cellStyle name="Note 6 8 3" xfId="1781"/>
    <cellStyle name="Note 6 8 3 2" xfId="1782"/>
    <cellStyle name="Note 6 8 3 3" xfId="1783"/>
    <cellStyle name="Note 6 8 4" xfId="1784"/>
    <cellStyle name="Note 6 8 5" xfId="1785"/>
    <cellStyle name="Note 6 8 6" xfId="1786"/>
    <cellStyle name="Note 6 9" xfId="1787"/>
    <cellStyle name="Note 6 9 2" xfId="1788"/>
    <cellStyle name="Note 7" xfId="1789"/>
    <cellStyle name="Note 7 10" xfId="1790"/>
    <cellStyle name="Note 7 11" xfId="1791"/>
    <cellStyle name="Note 7 12" xfId="1792"/>
    <cellStyle name="Note 7 13" xfId="1793"/>
    <cellStyle name="Note 7 2" xfId="1794"/>
    <cellStyle name="Note 7 2 2" xfId="1795"/>
    <cellStyle name="Note 7 2 2 2" xfId="1796"/>
    <cellStyle name="Note 7 2 3" xfId="1797"/>
    <cellStyle name="Note 7 2 3 2" xfId="1798"/>
    <cellStyle name="Note 7 2 3 3" xfId="1799"/>
    <cellStyle name="Note 7 2 4" xfId="1800"/>
    <cellStyle name="Note 7 2 5" xfId="1801"/>
    <cellStyle name="Note 7 2 6" xfId="1802"/>
    <cellStyle name="Note 7 3" xfId="1803"/>
    <cellStyle name="Note 7 3 2" xfId="1804"/>
    <cellStyle name="Note 7 3 2 2" xfId="1805"/>
    <cellStyle name="Note 7 3 3" xfId="1806"/>
    <cellStyle name="Note 7 3 3 2" xfId="1807"/>
    <cellStyle name="Note 7 3 3 3" xfId="1808"/>
    <cellStyle name="Note 7 3 4" xfId="1809"/>
    <cellStyle name="Note 7 3 5" xfId="1810"/>
    <cellStyle name="Note 7 3 6" xfId="1811"/>
    <cellStyle name="Note 7 4" xfId="1812"/>
    <cellStyle name="Note 7 4 2" xfId="1813"/>
    <cellStyle name="Note 7 4 2 2" xfId="1814"/>
    <cellStyle name="Note 7 4 3" xfId="1815"/>
    <cellStyle name="Note 7 4 3 2" xfId="1816"/>
    <cellStyle name="Note 7 4 3 3" xfId="1817"/>
    <cellStyle name="Note 7 4 4" xfId="1818"/>
    <cellStyle name="Note 7 4 5" xfId="1819"/>
    <cellStyle name="Note 7 4 6" xfId="1820"/>
    <cellStyle name="Note 7 5" xfId="1821"/>
    <cellStyle name="Note 7 5 2" xfId="1822"/>
    <cellStyle name="Note 7 5 2 2" xfId="1823"/>
    <cellStyle name="Note 7 5 3" xfId="1824"/>
    <cellStyle name="Note 7 5 3 2" xfId="1825"/>
    <cellStyle name="Note 7 5 3 3" xfId="1826"/>
    <cellStyle name="Note 7 5 4" xfId="1827"/>
    <cellStyle name="Note 7 5 5" xfId="1828"/>
    <cellStyle name="Note 7 5 6" xfId="1829"/>
    <cellStyle name="Note 7 6" xfId="1830"/>
    <cellStyle name="Note 7 6 2" xfId="1831"/>
    <cellStyle name="Note 7 6 2 2" xfId="1832"/>
    <cellStyle name="Note 7 6 3" xfId="1833"/>
    <cellStyle name="Note 7 6 3 2" xfId="1834"/>
    <cellStyle name="Note 7 6 3 3" xfId="1835"/>
    <cellStyle name="Note 7 6 4" xfId="1836"/>
    <cellStyle name="Note 7 6 5" xfId="1837"/>
    <cellStyle name="Note 7 6 6" xfId="1838"/>
    <cellStyle name="Note 7 7" xfId="1839"/>
    <cellStyle name="Note 7 7 2" xfId="1840"/>
    <cellStyle name="Note 7 8" xfId="1841"/>
    <cellStyle name="Note 7 8 2" xfId="1842"/>
    <cellStyle name="Note 7 8 3" xfId="1843"/>
    <cellStyle name="Note 7 9" xfId="1844"/>
    <cellStyle name="Note 7 9 2" xfId="1845"/>
    <cellStyle name="Note 7 9 3" xfId="1846"/>
    <cellStyle name="Note 8" xfId="1847"/>
    <cellStyle name="Note 8 2" xfId="1848"/>
    <cellStyle name="Note 8 2 2" xfId="1849"/>
    <cellStyle name="Note 8 3" xfId="1850"/>
    <cellStyle name="Note 9" xfId="1851"/>
    <cellStyle name="Note 9 10" xfId="1852"/>
    <cellStyle name="Note 9 11" xfId="1853"/>
    <cellStyle name="Note 9 12" xfId="1854"/>
    <cellStyle name="Note 9 13" xfId="1855"/>
    <cellStyle name="Note 9 2" xfId="1856"/>
    <cellStyle name="Note 9 2 2" xfId="1857"/>
    <cellStyle name="Note 9 2 2 2" xfId="1858"/>
    <cellStyle name="Note 9 2 3" xfId="1859"/>
    <cellStyle name="Note 9 2 3 2" xfId="1860"/>
    <cellStyle name="Note 9 2 3 3" xfId="1861"/>
    <cellStyle name="Note 9 2 4" xfId="1862"/>
    <cellStyle name="Note 9 2 5" xfId="1863"/>
    <cellStyle name="Note 9 2 6" xfId="1864"/>
    <cellStyle name="Note 9 3" xfId="1865"/>
    <cellStyle name="Note 9 3 2" xfId="1866"/>
    <cellStyle name="Note 9 3 2 2" xfId="1867"/>
    <cellStyle name="Note 9 3 3" xfId="1868"/>
    <cellStyle name="Note 9 3 3 2" xfId="1869"/>
    <cellStyle name="Note 9 3 3 3" xfId="1870"/>
    <cellStyle name="Note 9 3 4" xfId="1871"/>
    <cellStyle name="Note 9 3 5" xfId="1872"/>
    <cellStyle name="Note 9 3 6" xfId="1873"/>
    <cellStyle name="Note 9 4" xfId="1874"/>
    <cellStyle name="Note 9 4 2" xfId="1875"/>
    <cellStyle name="Note 9 4 2 2" xfId="1876"/>
    <cellStyle name="Note 9 4 3" xfId="1877"/>
    <cellStyle name="Note 9 4 3 2" xfId="1878"/>
    <cellStyle name="Note 9 4 3 3" xfId="1879"/>
    <cellStyle name="Note 9 4 4" xfId="1880"/>
    <cellStyle name="Note 9 4 5" xfId="1881"/>
    <cellStyle name="Note 9 4 6" xfId="1882"/>
    <cellStyle name="Note 9 5" xfId="1883"/>
    <cellStyle name="Note 9 5 2" xfId="1884"/>
    <cellStyle name="Note 9 5 2 2" xfId="1885"/>
    <cellStyle name="Note 9 5 3" xfId="1886"/>
    <cellStyle name="Note 9 5 3 2" xfId="1887"/>
    <cellStyle name="Note 9 5 3 3" xfId="1888"/>
    <cellStyle name="Note 9 5 4" xfId="1889"/>
    <cellStyle name="Note 9 5 5" xfId="1890"/>
    <cellStyle name="Note 9 5 6" xfId="1891"/>
    <cellStyle name="Note 9 6" xfId="1892"/>
    <cellStyle name="Note 9 6 2" xfId="1893"/>
    <cellStyle name="Note 9 6 2 2" xfId="1894"/>
    <cellStyle name="Note 9 6 3" xfId="1895"/>
    <cellStyle name="Note 9 6 3 2" xfId="1896"/>
    <cellStyle name="Note 9 6 3 3" xfId="1897"/>
    <cellStyle name="Note 9 6 4" xfId="1898"/>
    <cellStyle name="Note 9 6 5" xfId="1899"/>
    <cellStyle name="Note 9 6 6" xfId="1900"/>
    <cellStyle name="Note 9 7" xfId="1901"/>
    <cellStyle name="Note 9 7 2" xfId="1902"/>
    <cellStyle name="Note 9 8" xfId="1903"/>
    <cellStyle name="Note 9 8 2" xfId="1904"/>
    <cellStyle name="Note 9 8 3" xfId="1905"/>
    <cellStyle name="Note 9 9" xfId="1906"/>
    <cellStyle name="Note 9 9 2" xfId="1907"/>
    <cellStyle name="Note 9 9 3" xfId="1908"/>
    <cellStyle name="Output" xfId="1909"/>
    <cellStyle name="Output 2" xfId="1910"/>
    <cellStyle name="Output 3" xfId="1911"/>
    <cellStyle name="Output 3 2" xfId="1912"/>
    <cellStyle name="Percent" xfId="1913"/>
    <cellStyle name="Percent 2" xfId="1914"/>
    <cellStyle name="Percent 2 2" xfId="1915"/>
    <cellStyle name="Percent 3" xfId="1916"/>
    <cellStyle name="Percent 3 2" xfId="1917"/>
    <cellStyle name="Percent 3 2 2" xfId="1918"/>
    <cellStyle name="Percent 3 3" xfId="1919"/>
    <cellStyle name="Percent 3 3 2" xfId="1920"/>
    <cellStyle name="Percent 3 3 3" xfId="1921"/>
    <cellStyle name="Percent 3 4" xfId="1922"/>
    <cellStyle name="Percent 3 5" xfId="1923"/>
    <cellStyle name="Percent 3 6" xfId="1924"/>
    <cellStyle name="Percent 4" xfId="1925"/>
    <cellStyle name="Percent 5" xfId="1926"/>
    <cellStyle name="Percent 5 2" xfId="1927"/>
    <cellStyle name="Percent 6" xfId="1928"/>
    <cellStyle name="Percent 6 2" xfId="1929"/>
    <cellStyle name="Percent 7" xfId="1930"/>
    <cellStyle name="Percent 8" xfId="1931"/>
    <cellStyle name="percentage difference one decimal" xfId="1932"/>
    <cellStyle name="percentage difference zero decimal" xfId="1933"/>
    <cellStyle name="Title" xfId="1934"/>
    <cellStyle name="Title 2" xfId="1935"/>
    <cellStyle name="Title 3" xfId="1936"/>
    <cellStyle name="Title 3 2" xfId="1937"/>
    <cellStyle name="Total" xfId="1938"/>
    <cellStyle name="Total 2" xfId="1939"/>
    <cellStyle name="Total 2 2" xfId="1940"/>
    <cellStyle name="Total 2 3" xfId="1941"/>
    <cellStyle name="Total 2 4" xfId="1942"/>
    <cellStyle name="Total 3" xfId="1943"/>
    <cellStyle name="Total 3 2" xfId="1944"/>
    <cellStyle name="Warning Text" xfId="1945"/>
    <cellStyle name="Warning Text 2" xfId="1946"/>
    <cellStyle name="Warning Text 3" xfId="1947"/>
    <cellStyle name="Warning Text 3 2" xfId="19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16"/>
          <c:w val="0.898"/>
          <c:h val="0.94575"/>
        </c:manualLayout>
      </c:layout>
      <c:barChart>
        <c:barDir val="col"/>
        <c:grouping val="clustered"/>
        <c:varyColors val="0"/>
        <c:axId val="45421604"/>
        <c:axId val="6141253"/>
      </c:barChart>
      <c:catAx>
        <c:axId val="4542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1253"/>
        <c:crosses val="autoZero"/>
        <c:auto val="1"/>
        <c:lblOffset val="100"/>
        <c:tickLblSkip val="1"/>
        <c:noMultiLvlLbl val="0"/>
      </c:catAx>
      <c:valAx>
        <c:axId val="61412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21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125"/>
          <c:y val="0.50225"/>
          <c:w val="0.0095"/>
          <c:h val="0.0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0.0125</cdr:y>
    </cdr:from>
    <cdr:to>
      <cdr:x>0.949</cdr:x>
      <cdr:y>0.50025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104775"/>
          <a:ext cx="6105525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0.1075</cdr:x>
      <cdr:y>0.57875</cdr:y>
    </cdr:from>
    <cdr:to>
      <cdr:x>0.95525</cdr:x>
      <cdr:y>0.8975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685800" y="5000625"/>
          <a:ext cx="5486400" cy="2752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0.4505</cdr:x>
      <cdr:y>0.713</cdr:y>
    </cdr:from>
    <cdr:to>
      <cdr:x>0.59425</cdr:x>
      <cdr:y>0.819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2905125" y="6162675"/>
          <a:ext cx="933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0.029</cdr:x>
      <cdr:y>0.541</cdr:y>
    </cdr:from>
    <cdr:to>
      <cdr:x>0.93125</cdr:x>
      <cdr:y>0.9715</cdr:y>
    </cdr:to>
    <cdr:sp>
      <cdr:nvSpPr>
        <cdr:cNvPr id="4" name="TextBox 5"/>
        <cdr:cNvSpPr txBox="1">
          <a:spLocks noChangeArrowheads="1"/>
        </cdr:cNvSpPr>
      </cdr:nvSpPr>
      <cdr:spPr>
        <a:xfrm>
          <a:off x="180975" y="4676775"/>
          <a:ext cx="5838825" cy="3724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0.043</cdr:x>
      <cdr:y>0.28375</cdr:y>
    </cdr:from>
    <cdr:to>
      <cdr:x>0.605</cdr:x>
      <cdr:y>0.38775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276225" y="2447925"/>
          <a:ext cx="3638550" cy="895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0.01825</cdr:x>
      <cdr:y>0.279</cdr:y>
    </cdr:from>
    <cdr:to>
      <cdr:x>0.6355</cdr:x>
      <cdr:y>0.37075</cdr:y>
    </cdr:to>
    <cdr:sp>
      <cdr:nvSpPr>
        <cdr:cNvPr id="6" name="TextBox 7"/>
        <cdr:cNvSpPr txBox="1">
          <a:spLocks noChangeArrowheads="1"/>
        </cdr:cNvSpPr>
      </cdr:nvSpPr>
      <cdr:spPr>
        <a:xfrm>
          <a:off x="114300" y="2409825"/>
          <a:ext cx="3990975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April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67475" cy="864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11</xdr:col>
      <xdr:colOff>590550</xdr:colOff>
      <xdr:row>25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52550"/>
          <a:ext cx="66865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11</xdr:col>
      <xdr:colOff>590550</xdr:colOff>
      <xdr:row>45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219700"/>
          <a:ext cx="66865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12</xdr:col>
      <xdr:colOff>600075</xdr:colOff>
      <xdr:row>24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71550"/>
          <a:ext cx="7343775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13</xdr:col>
      <xdr:colOff>9525</xdr:colOff>
      <xdr:row>44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181600"/>
          <a:ext cx="73628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13</xdr:col>
      <xdr:colOff>600075</xdr:colOff>
      <xdr:row>25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28650"/>
          <a:ext cx="7419975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14</xdr:col>
      <xdr:colOff>28575</xdr:colOff>
      <xdr:row>45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638800"/>
          <a:ext cx="745807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13</xdr:col>
      <xdr:colOff>590550</xdr:colOff>
      <xdr:row>65</xdr:row>
      <xdr:rowOff>180975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9496425"/>
          <a:ext cx="74104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11</xdr:col>
      <xdr:colOff>590550</xdr:colOff>
      <xdr:row>21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95275"/>
          <a:ext cx="66865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11</xdr:col>
      <xdr:colOff>590550</xdr:colOff>
      <xdr:row>40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495800"/>
          <a:ext cx="6686550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D31">
      <selection activeCell="J58" sqref="J58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00390625" style="0" customWidth="1"/>
    <col min="9" max="12" width="10.28125" style="0" bestFit="1" customWidth="1"/>
  </cols>
  <sheetData>
    <row r="2" ht="15" thickBot="1"/>
    <row r="3" spans="3:12" ht="20.25" thickBot="1">
      <c r="C3" s="149" t="s">
        <v>149</v>
      </c>
      <c r="D3" s="150"/>
      <c r="E3" s="150"/>
      <c r="F3" s="150"/>
      <c r="G3" s="150"/>
      <c r="H3" s="150"/>
      <c r="I3" s="150"/>
      <c r="J3" s="151"/>
      <c r="K3" s="151"/>
      <c r="L3" s="151"/>
    </row>
    <row r="4" spans="3:12" ht="15.75">
      <c r="C4" s="160" t="s">
        <v>0</v>
      </c>
      <c r="D4" s="161"/>
      <c r="E4" s="161"/>
      <c r="F4" s="161"/>
      <c r="G4" s="161"/>
      <c r="H4" s="161"/>
      <c r="I4" s="161"/>
      <c r="J4" s="162"/>
      <c r="K4" s="162"/>
      <c r="L4" s="162"/>
    </row>
    <row r="5" spans="3:12" ht="16.5">
      <c r="C5" s="74"/>
      <c r="D5" s="152" t="s">
        <v>148</v>
      </c>
      <c r="E5" s="153"/>
      <c r="F5" s="154"/>
      <c r="G5" s="157" t="s">
        <v>1</v>
      </c>
      <c r="H5" s="158"/>
      <c r="I5" s="75" t="s">
        <v>2</v>
      </c>
      <c r="J5" s="155" t="s">
        <v>3</v>
      </c>
      <c r="K5" s="163"/>
      <c r="L5" s="163"/>
    </row>
    <row r="6" spans="3:14" ht="15">
      <c r="C6" s="76"/>
      <c r="D6" s="77">
        <v>42095</v>
      </c>
      <c r="E6" s="77">
        <v>42430</v>
      </c>
      <c r="F6" s="77">
        <v>42461</v>
      </c>
      <c r="G6" s="75" t="s">
        <v>4</v>
      </c>
      <c r="H6" s="75" t="s">
        <v>5</v>
      </c>
      <c r="I6" s="75" t="s">
        <v>4</v>
      </c>
      <c r="J6" s="77">
        <v>42401</v>
      </c>
      <c r="K6" s="77">
        <v>42430</v>
      </c>
      <c r="L6" s="77">
        <v>42461</v>
      </c>
      <c r="M6" s="95"/>
      <c r="N6" s="95"/>
    </row>
    <row r="7" spans="3:14" ht="14.25">
      <c r="C7" s="43"/>
      <c r="D7" s="44"/>
      <c r="E7" s="44"/>
      <c r="F7" s="44"/>
      <c r="G7" s="45"/>
      <c r="H7" s="45"/>
      <c r="I7" s="45"/>
      <c r="J7" s="43"/>
      <c r="K7" s="43"/>
      <c r="L7" s="43"/>
      <c r="M7" s="95"/>
      <c r="N7" s="95"/>
    </row>
    <row r="8" spans="3:14" ht="15">
      <c r="C8" s="46" t="s">
        <v>6</v>
      </c>
      <c r="D8" s="116">
        <v>22322.992705886667</v>
      </c>
      <c r="E8" s="116">
        <v>33046.776629640524</v>
      </c>
      <c r="F8" s="116">
        <v>34285.20070886595</v>
      </c>
      <c r="G8" s="116">
        <v>1238.4240792254277</v>
      </c>
      <c r="H8" s="117">
        <v>11962.208002979285</v>
      </c>
      <c r="I8" s="116">
        <v>3.7474882742864932</v>
      </c>
      <c r="J8" s="116">
        <v>42.64157502292875</v>
      </c>
      <c r="K8" s="116">
        <v>75.077446280604</v>
      </c>
      <c r="L8" s="116">
        <v>53.58693684393312</v>
      </c>
      <c r="M8" s="146"/>
      <c r="N8" s="95"/>
    </row>
    <row r="9" spans="3:14" ht="15">
      <c r="C9" s="46" t="s">
        <v>7</v>
      </c>
      <c r="D9" s="116">
        <v>79912.31729664486</v>
      </c>
      <c r="E9" s="116">
        <v>88190.48574795465</v>
      </c>
      <c r="F9" s="116">
        <v>86561.92504114348</v>
      </c>
      <c r="G9" s="118">
        <v>-1628.5607068111713</v>
      </c>
      <c r="H9" s="117">
        <v>6649.607744498615</v>
      </c>
      <c r="I9" s="116">
        <v>-1.8466399101888853</v>
      </c>
      <c r="J9" s="116">
        <v>9.632317958058884</v>
      </c>
      <c r="K9" s="116">
        <v>5.618967813140734</v>
      </c>
      <c r="L9" s="116">
        <v>8.321129920202926</v>
      </c>
      <c r="M9" s="146"/>
      <c r="N9" s="95"/>
    </row>
    <row r="10" spans="3:14" ht="14.25">
      <c r="C10" s="49" t="s">
        <v>8</v>
      </c>
      <c r="D10" s="119">
        <v>3049.8110628402637</v>
      </c>
      <c r="E10" s="119">
        <v>2287.5977386713776</v>
      </c>
      <c r="F10" s="119">
        <v>498.7447660709877</v>
      </c>
      <c r="G10" s="120">
        <v>-1788.8529726003899</v>
      </c>
      <c r="H10" s="121">
        <v>-2551.066296769276</v>
      </c>
      <c r="I10" s="119">
        <v>-78.19788166250525</v>
      </c>
      <c r="J10" s="119">
        <v>-141.51479914776058</v>
      </c>
      <c r="K10" s="119">
        <v>-68.49592057434872</v>
      </c>
      <c r="L10" s="119">
        <v>-83.64669955631577</v>
      </c>
      <c r="M10" s="146"/>
      <c r="N10" s="95"/>
    </row>
    <row r="11" spans="3:14" ht="14.25">
      <c r="C11" s="49" t="s">
        <v>9</v>
      </c>
      <c r="D11" s="119">
        <v>76862.5062338046</v>
      </c>
      <c r="E11" s="119">
        <v>85902.88800928327</v>
      </c>
      <c r="F11" s="119">
        <v>86063.18027507249</v>
      </c>
      <c r="G11" s="120">
        <v>160.29226578921953</v>
      </c>
      <c r="H11" s="121">
        <v>9200.674041267892</v>
      </c>
      <c r="I11" s="119">
        <v>0.18659706268769125</v>
      </c>
      <c r="J11" s="119">
        <v>14.210395446471075</v>
      </c>
      <c r="K11" s="119">
        <v>12.678078493494683</v>
      </c>
      <c r="L11" s="119">
        <v>11.970301896324816</v>
      </c>
      <c r="M11" s="146"/>
      <c r="N11" s="95"/>
    </row>
    <row r="12" spans="3:14" ht="14.25">
      <c r="C12" s="50" t="s">
        <v>10</v>
      </c>
      <c r="D12" s="119">
        <v>2926.86958623</v>
      </c>
      <c r="E12" s="119">
        <v>3330.9545843600004</v>
      </c>
      <c r="F12" s="119">
        <v>3286.38599689</v>
      </c>
      <c r="G12" s="120">
        <v>-44.56858747000024</v>
      </c>
      <c r="H12" s="121">
        <v>359.51641066</v>
      </c>
      <c r="I12" s="119">
        <v>-1.3380124628316874</v>
      </c>
      <c r="J12" s="119">
        <v>29.58417010714049</v>
      </c>
      <c r="K12" s="119">
        <v>11.449425929731282</v>
      </c>
      <c r="L12" s="119">
        <v>12.283308158020144</v>
      </c>
      <c r="M12" s="146"/>
      <c r="N12" s="95"/>
    </row>
    <row r="13" spans="3:14" ht="14.25">
      <c r="C13" s="50" t="s">
        <v>11</v>
      </c>
      <c r="D13" s="119">
        <v>189.08216784</v>
      </c>
      <c r="E13" s="119">
        <v>240.81772468</v>
      </c>
      <c r="F13" s="119">
        <v>238.81281008</v>
      </c>
      <c r="G13" s="120">
        <v>-2.0049146000000064</v>
      </c>
      <c r="H13" s="121">
        <v>49.73064223999998</v>
      </c>
      <c r="I13" s="119">
        <v>-0.8325444494021977</v>
      </c>
      <c r="J13" s="119">
        <v>22.327994934251418</v>
      </c>
      <c r="K13" s="119">
        <v>36.23440234008237</v>
      </c>
      <c r="L13" s="119">
        <v>26.301074716935602</v>
      </c>
      <c r="M13" s="146"/>
      <c r="N13" s="95"/>
    </row>
    <row r="14" spans="3:14" ht="14.25">
      <c r="C14" s="50" t="s">
        <v>12</v>
      </c>
      <c r="D14" s="119">
        <v>2113.05583799</v>
      </c>
      <c r="E14" s="119">
        <v>2080.49542585</v>
      </c>
      <c r="F14" s="119">
        <v>2034.9653281900003</v>
      </c>
      <c r="G14" s="120">
        <v>-45.53009765999991</v>
      </c>
      <c r="H14" s="121">
        <v>-78.09050979999961</v>
      </c>
      <c r="I14" s="119">
        <v>-2.188425751592234</v>
      </c>
      <c r="J14" s="119">
        <v>50.7176287538748</v>
      </c>
      <c r="K14" s="119">
        <v>-1.0329577600536224</v>
      </c>
      <c r="L14" s="119">
        <v>-3.69561979366724</v>
      </c>
      <c r="M14" s="146"/>
      <c r="N14" s="95"/>
    </row>
    <row r="15" spans="3:14" ht="14.25">
      <c r="C15" s="50" t="s">
        <v>13</v>
      </c>
      <c r="D15" s="119">
        <v>29718.41816165124</v>
      </c>
      <c r="E15" s="119">
        <v>33579.495390356176</v>
      </c>
      <c r="F15" s="119">
        <v>33571.618206070634</v>
      </c>
      <c r="G15" s="120">
        <v>-7.877184285542171</v>
      </c>
      <c r="H15" s="121">
        <v>3853.2000444193945</v>
      </c>
      <c r="I15" s="119">
        <v>-0.02345831643379742</v>
      </c>
      <c r="J15" s="119">
        <v>12.587676321316732</v>
      </c>
      <c r="K15" s="119">
        <v>15.273752081261918</v>
      </c>
      <c r="L15" s="119">
        <v>12.965696974381963</v>
      </c>
      <c r="M15" s="146"/>
      <c r="N15" s="95"/>
    </row>
    <row r="16" spans="3:14" ht="14.25">
      <c r="C16" s="50" t="s">
        <v>14</v>
      </c>
      <c r="D16" s="119">
        <v>41915.08048009335</v>
      </c>
      <c r="E16" s="119">
        <v>46671.124884037075</v>
      </c>
      <c r="F16" s="119">
        <v>46931.39793384186</v>
      </c>
      <c r="G16" s="120">
        <v>260.2730498047822</v>
      </c>
      <c r="H16" s="121">
        <v>5016.31745374851</v>
      </c>
      <c r="I16" s="119">
        <v>0.5576746874035672</v>
      </c>
      <c r="J16" s="119">
        <v>13.02931346883549</v>
      </c>
      <c r="K16" s="119">
        <v>11.558102066930816</v>
      </c>
      <c r="L16" s="119">
        <v>11.977596970368817</v>
      </c>
      <c r="M16" s="146"/>
      <c r="N16" s="95"/>
    </row>
    <row r="17" spans="3:14" ht="15">
      <c r="C17" s="46" t="s">
        <v>15</v>
      </c>
      <c r="D17" s="122">
        <v>23829.640533010366</v>
      </c>
      <c r="E17" s="122">
        <v>35689.33522467672</v>
      </c>
      <c r="F17" s="122">
        <v>33434.66348945517</v>
      </c>
      <c r="G17" s="120">
        <v>-2254.671735221549</v>
      </c>
      <c r="H17" s="121">
        <v>9605.022956444802</v>
      </c>
      <c r="I17" s="119">
        <v>-6.317494346777855</v>
      </c>
      <c r="J17" s="119">
        <v>47.749261504554866</v>
      </c>
      <c r="K17" s="119">
        <v>50.445250380043426</v>
      </c>
      <c r="L17" s="119">
        <v>40.3070409020199</v>
      </c>
      <c r="M17" s="146"/>
      <c r="N17" s="95"/>
    </row>
    <row r="18" spans="3:14" ht="15" thickBot="1">
      <c r="C18" s="51" t="s">
        <v>16</v>
      </c>
      <c r="D18" s="123">
        <v>78405.66946952118</v>
      </c>
      <c r="E18" s="123">
        <v>85547.92715291846</v>
      </c>
      <c r="F18" s="123">
        <v>87412.46226055427</v>
      </c>
      <c r="G18" s="124">
        <v>1864.5351076358056</v>
      </c>
      <c r="H18" s="125">
        <v>9006.79279103309</v>
      </c>
      <c r="I18" s="123">
        <v>2.179521082144884</v>
      </c>
      <c r="J18" s="123">
        <v>7.8973789490209665</v>
      </c>
      <c r="K18" s="123">
        <v>8.76796916354905</v>
      </c>
      <c r="L18" s="123">
        <v>11.487424121689918</v>
      </c>
      <c r="M18" s="146"/>
      <c r="N18" s="95"/>
    </row>
    <row r="19" spans="3:14" ht="1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46"/>
      <c r="N19" s="95"/>
    </row>
    <row r="20" spans="3:14" ht="15.75">
      <c r="C20" s="165" t="s">
        <v>143</v>
      </c>
      <c r="D20" s="166"/>
      <c r="E20" s="166"/>
      <c r="F20" s="166"/>
      <c r="G20" s="166"/>
      <c r="H20" s="166"/>
      <c r="I20" s="166"/>
      <c r="J20" s="167"/>
      <c r="K20" s="167"/>
      <c r="L20" s="167"/>
      <c r="M20" s="146"/>
      <c r="N20" s="95"/>
    </row>
    <row r="21" spans="3:14" ht="16.5">
      <c r="C21" s="74"/>
      <c r="D21" s="152" t="s">
        <v>148</v>
      </c>
      <c r="E21" s="153"/>
      <c r="F21" s="154"/>
      <c r="G21" s="157" t="s">
        <v>1</v>
      </c>
      <c r="H21" s="158"/>
      <c r="I21" s="75" t="s">
        <v>2</v>
      </c>
      <c r="J21" s="155" t="s">
        <v>3</v>
      </c>
      <c r="K21" s="163"/>
      <c r="L21" s="163"/>
      <c r="M21" s="146"/>
      <c r="N21" s="95"/>
    </row>
    <row r="22" spans="3:14" ht="15">
      <c r="C22" s="76"/>
      <c r="D22" s="77">
        <f>D6</f>
        <v>42095</v>
      </c>
      <c r="E22" s="77">
        <f>E6</f>
        <v>42430</v>
      </c>
      <c r="F22" s="77">
        <f>F6</f>
        <v>42461</v>
      </c>
      <c r="G22" s="75" t="s">
        <v>4</v>
      </c>
      <c r="H22" s="75" t="s">
        <v>5</v>
      </c>
      <c r="I22" s="75" t="s">
        <v>4</v>
      </c>
      <c r="J22" s="77">
        <f>J6</f>
        <v>42401</v>
      </c>
      <c r="K22" s="77">
        <f>K6</f>
        <v>42430</v>
      </c>
      <c r="L22" s="77">
        <f>L6</f>
        <v>42461</v>
      </c>
      <c r="M22" s="146"/>
      <c r="N22" s="95"/>
    </row>
    <row r="23" spans="3:14" ht="14.25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146"/>
      <c r="N23" s="95"/>
    </row>
    <row r="24" spans="3:14" ht="15">
      <c r="C24" s="46" t="s">
        <v>17</v>
      </c>
      <c r="D24" s="112">
        <v>78405.66947371824</v>
      </c>
      <c r="E24" s="112">
        <v>85547.92715483706</v>
      </c>
      <c r="F24" s="112">
        <v>87412.46126161462</v>
      </c>
      <c r="G24" s="112">
        <v>1864.534106777559</v>
      </c>
      <c r="H24" s="113">
        <v>9006.791787896378</v>
      </c>
      <c r="I24" s="112">
        <v>2.1795199121573736</v>
      </c>
      <c r="J24" s="112">
        <v>7.8973789490209665</v>
      </c>
      <c r="K24" s="112">
        <v>8.76796916354905</v>
      </c>
      <c r="L24" s="112">
        <v>11.487424121689918</v>
      </c>
      <c r="M24" s="146"/>
      <c r="N24" s="95"/>
    </row>
    <row r="25" spans="3:14" ht="14.25">
      <c r="C25" s="49" t="s">
        <v>18</v>
      </c>
      <c r="D25" s="114">
        <v>2649.49489741</v>
      </c>
      <c r="E25" s="114">
        <v>2764.56794863</v>
      </c>
      <c r="F25" s="114">
        <v>2815.1206600899995</v>
      </c>
      <c r="G25" s="114">
        <v>50.5527114599995</v>
      </c>
      <c r="H25" s="115">
        <v>165.62576267999975</v>
      </c>
      <c r="I25" s="114">
        <v>1.8285935596211782</v>
      </c>
      <c r="J25" s="114">
        <v>13.032207165904156</v>
      </c>
      <c r="K25" s="114">
        <v>8.495957730706106</v>
      </c>
      <c r="L25" s="114">
        <v>6.251220292664325</v>
      </c>
      <c r="M25" s="146"/>
      <c r="N25" s="95"/>
    </row>
    <row r="26" spans="3:14" ht="14.25">
      <c r="C26" s="49" t="s">
        <v>19</v>
      </c>
      <c r="D26" s="114">
        <v>35517.0974684227</v>
      </c>
      <c r="E26" s="114">
        <v>41127.077672289975</v>
      </c>
      <c r="F26" s="114">
        <v>40267.93107519288</v>
      </c>
      <c r="G26" s="114">
        <v>-859.1465970970967</v>
      </c>
      <c r="H26" s="115">
        <v>4750.833606770182</v>
      </c>
      <c r="I26" s="114">
        <v>-2.0890047280844377</v>
      </c>
      <c r="J26" s="114">
        <v>10.878520611578955</v>
      </c>
      <c r="K26" s="114">
        <v>13.492973567158106</v>
      </c>
      <c r="L26" s="114">
        <v>13.376187654393835</v>
      </c>
      <c r="M26" s="146"/>
      <c r="N26" s="95"/>
    </row>
    <row r="27" spans="3:14" ht="14.25">
      <c r="C27" s="49" t="s">
        <v>20</v>
      </c>
      <c r="D27" s="114">
        <v>40239.077107885554</v>
      </c>
      <c r="E27" s="114">
        <v>41656.28153391709</v>
      </c>
      <c r="F27" s="114">
        <v>44329.40952633174</v>
      </c>
      <c r="G27" s="114">
        <v>2673.127992414651</v>
      </c>
      <c r="H27" s="115">
        <v>4090.332418446189</v>
      </c>
      <c r="I27" s="114">
        <v>6.417106601889453</v>
      </c>
      <c r="J27" s="114">
        <v>5.0173733783437005</v>
      </c>
      <c r="K27" s="114">
        <v>4.490415549748803</v>
      </c>
      <c r="L27" s="114">
        <v>10.165075127045139</v>
      </c>
      <c r="M27" s="146"/>
      <c r="N27" s="95"/>
    </row>
    <row r="28" spans="3:14" ht="14.25">
      <c r="C28" s="49" t="s">
        <v>21</v>
      </c>
      <c r="D28" s="114">
        <v>0</v>
      </c>
      <c r="E28" s="114">
        <v>0</v>
      </c>
      <c r="F28" s="114">
        <v>0</v>
      </c>
      <c r="G28" s="114">
        <v>0</v>
      </c>
      <c r="H28" s="115">
        <v>0</v>
      </c>
      <c r="I28" s="114">
        <v>0</v>
      </c>
      <c r="J28" s="114">
        <v>0</v>
      </c>
      <c r="K28" s="114">
        <v>0</v>
      </c>
      <c r="L28" s="114">
        <v>0</v>
      </c>
      <c r="M28" s="146"/>
      <c r="N28" s="95"/>
    </row>
    <row r="29" spans="3:14" ht="14.25">
      <c r="C29" s="9"/>
      <c r="D29" s="8"/>
      <c r="E29" s="8"/>
      <c r="F29" s="8"/>
      <c r="G29" s="8"/>
      <c r="H29" s="8"/>
      <c r="I29" s="8"/>
      <c r="J29" s="8"/>
      <c r="K29" s="8"/>
      <c r="L29" s="8"/>
      <c r="M29" s="146"/>
      <c r="N29" s="95"/>
    </row>
    <row r="30" spans="3:14" ht="14.25">
      <c r="C30" s="9"/>
      <c r="D30" s="8"/>
      <c r="E30" s="8"/>
      <c r="F30" s="8"/>
      <c r="G30" s="8"/>
      <c r="H30" s="8"/>
      <c r="I30" s="8"/>
      <c r="J30" s="8"/>
      <c r="K30" s="8"/>
      <c r="L30" s="8"/>
      <c r="M30" s="146"/>
      <c r="N30" s="95"/>
    </row>
    <row r="31" spans="3:14" ht="15" thickBot="1">
      <c r="C31" s="7"/>
      <c r="D31" s="6"/>
      <c r="E31" s="6"/>
      <c r="F31" s="6"/>
      <c r="G31" s="6"/>
      <c r="H31" s="6"/>
      <c r="I31" s="6"/>
      <c r="J31" s="6"/>
      <c r="K31" s="6"/>
      <c r="L31" s="1"/>
      <c r="M31" s="146"/>
      <c r="N31" s="95"/>
    </row>
    <row r="32" spans="3:14" ht="19.5">
      <c r="C32" s="164" t="s">
        <v>22</v>
      </c>
      <c r="D32" s="164"/>
      <c r="E32" s="164"/>
      <c r="F32" s="164"/>
      <c r="G32" s="164"/>
      <c r="H32" s="164"/>
      <c r="I32" s="164"/>
      <c r="J32" s="164"/>
      <c r="K32" s="164"/>
      <c r="L32" s="164"/>
      <c r="M32" s="146"/>
      <c r="N32" s="95"/>
    </row>
    <row r="33" spans="3:14" ht="15">
      <c r="C33" s="74"/>
      <c r="D33" s="152" t="s">
        <v>148</v>
      </c>
      <c r="E33" s="153"/>
      <c r="F33" s="154"/>
      <c r="G33" s="155" t="s">
        <v>23</v>
      </c>
      <c r="H33" s="159"/>
      <c r="I33" s="75" t="s">
        <v>2</v>
      </c>
      <c r="J33" s="155" t="s">
        <v>3</v>
      </c>
      <c r="K33" s="156"/>
      <c r="L33" s="156"/>
      <c r="M33" s="146"/>
      <c r="N33" s="95"/>
    </row>
    <row r="34" spans="3:14" ht="15">
      <c r="C34" s="76"/>
      <c r="D34" s="77">
        <f>D6</f>
        <v>42095</v>
      </c>
      <c r="E34" s="77">
        <f>E6</f>
        <v>42430</v>
      </c>
      <c r="F34" s="77">
        <f>F6</f>
        <v>42461</v>
      </c>
      <c r="G34" s="75" t="s">
        <v>4</v>
      </c>
      <c r="H34" s="75" t="s">
        <v>5</v>
      </c>
      <c r="I34" s="75" t="s">
        <v>4</v>
      </c>
      <c r="J34" s="77">
        <f>J22</f>
        <v>42401</v>
      </c>
      <c r="K34" s="77">
        <f>K22</f>
        <v>42430</v>
      </c>
      <c r="L34" s="77">
        <f>L22</f>
        <v>42461</v>
      </c>
      <c r="M34" s="146"/>
      <c r="N34" s="95"/>
    </row>
    <row r="35" spans="3:14" ht="14.25"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46"/>
      <c r="N35" s="95"/>
    </row>
    <row r="36" spans="3:14" ht="15">
      <c r="C36" s="53" t="s">
        <v>24</v>
      </c>
      <c r="D36" s="106">
        <v>71705.29664513459</v>
      </c>
      <c r="E36" s="106">
        <v>80345.74597444324</v>
      </c>
      <c r="F36" s="106">
        <v>80632.1384520125</v>
      </c>
      <c r="G36" s="106">
        <v>286.3924775692576</v>
      </c>
      <c r="H36" s="107">
        <v>8926.841806877914</v>
      </c>
      <c r="I36" s="106">
        <v>0.3564500821989439</v>
      </c>
      <c r="J36" s="106">
        <v>12.685286826714911</v>
      </c>
      <c r="K36" s="106">
        <v>13.085631484209859</v>
      </c>
      <c r="L36" s="106">
        <v>12.3669</v>
      </c>
      <c r="M36" s="146"/>
      <c r="N36" s="95"/>
    </row>
    <row r="37" spans="3:14" ht="14.25">
      <c r="C37" s="54" t="s">
        <v>10</v>
      </c>
      <c r="D37" s="108">
        <v>2926.86858623</v>
      </c>
      <c r="E37" s="108">
        <v>3330.95358436</v>
      </c>
      <c r="F37" s="108">
        <v>3286.38499689</v>
      </c>
      <c r="G37" s="108">
        <v>-44.56858747000024</v>
      </c>
      <c r="H37" s="109">
        <v>359.51641066</v>
      </c>
      <c r="I37" s="108">
        <v>-1.3380128645222031</v>
      </c>
      <c r="J37" s="108">
        <v>29.58418151050562</v>
      </c>
      <c r="K37" s="108">
        <v>11.449429760562179</v>
      </c>
      <c r="L37" s="108">
        <v>12.28331235476072</v>
      </c>
      <c r="M37" s="146"/>
      <c r="N37" s="95"/>
    </row>
    <row r="38" spans="3:14" ht="15">
      <c r="C38" s="54" t="s">
        <v>25</v>
      </c>
      <c r="D38" s="106">
        <v>29581.489392241238</v>
      </c>
      <c r="E38" s="106">
        <v>33369.64619698617</v>
      </c>
      <c r="F38" s="106">
        <v>33394.820424520636</v>
      </c>
      <c r="G38" s="106">
        <v>25.1742275344659</v>
      </c>
      <c r="H38" s="107">
        <v>3813.3310322793986</v>
      </c>
      <c r="I38" s="106">
        <v>0.07544049878700705</v>
      </c>
      <c r="J38" s="106">
        <v>12.209424427117577</v>
      </c>
      <c r="K38" s="106">
        <v>15.210825966195863</v>
      </c>
      <c r="L38" s="106">
        <v>12.890936564132488</v>
      </c>
      <c r="M38" s="146"/>
      <c r="N38" s="95"/>
    </row>
    <row r="39" spans="3:14" ht="14.25">
      <c r="C39" s="55" t="s">
        <v>26</v>
      </c>
      <c r="D39" s="108">
        <v>19938.326077442634</v>
      </c>
      <c r="E39" s="108">
        <v>21951.727008116915</v>
      </c>
      <c r="F39" s="108">
        <v>22234.55450350218</v>
      </c>
      <c r="G39" s="108">
        <v>282.8274953852633</v>
      </c>
      <c r="H39" s="109">
        <v>2296.2284260595443</v>
      </c>
      <c r="I39" s="108">
        <v>1.2884065808611982</v>
      </c>
      <c r="J39" s="108">
        <v>12.170768520788</v>
      </c>
      <c r="K39" s="108">
        <v>13.128700795157645</v>
      </c>
      <c r="L39" s="108">
        <v>11.516655997804136</v>
      </c>
      <c r="M39" s="146"/>
      <c r="N39" s="95"/>
    </row>
    <row r="40" spans="3:14" ht="14.25">
      <c r="C40" s="56" t="s">
        <v>27</v>
      </c>
      <c r="D40" s="108">
        <v>8750.097631263186</v>
      </c>
      <c r="E40" s="108">
        <v>10033.319910108497</v>
      </c>
      <c r="F40" s="108">
        <v>10065.231078047549</v>
      </c>
      <c r="G40" s="108">
        <v>31.911167939051666</v>
      </c>
      <c r="H40" s="109">
        <v>1315.1334467843626</v>
      </c>
      <c r="I40" s="108">
        <v>0.31805193320808395</v>
      </c>
      <c r="J40" s="108">
        <v>20.392885573955553</v>
      </c>
      <c r="K40" s="108">
        <v>16.499295325743766</v>
      </c>
      <c r="L40" s="108">
        <v>15.029928832856996</v>
      </c>
      <c r="M40" s="146"/>
      <c r="N40" s="95"/>
    </row>
    <row r="41" spans="3:14" ht="14.25">
      <c r="C41" s="56" t="s">
        <v>28</v>
      </c>
      <c r="D41" s="108">
        <v>4004.0430709463676</v>
      </c>
      <c r="E41" s="108">
        <v>4450.774053868477</v>
      </c>
      <c r="F41" s="108">
        <v>4455.588176250817</v>
      </c>
      <c r="G41" s="108">
        <v>4.814122382340429</v>
      </c>
      <c r="H41" s="109">
        <v>451.5451053044494</v>
      </c>
      <c r="I41" s="108">
        <v>0.10816371094273235</v>
      </c>
      <c r="J41" s="108">
        <v>7.737557532160522</v>
      </c>
      <c r="K41" s="108">
        <v>11.725880181679194</v>
      </c>
      <c r="L41" s="108">
        <v>11.27722897340675</v>
      </c>
      <c r="M41" s="146"/>
      <c r="N41" s="95"/>
    </row>
    <row r="42" spans="3:14" ht="14.25">
      <c r="C42" s="56" t="s">
        <v>29</v>
      </c>
      <c r="D42" s="108">
        <v>7184.18537523308</v>
      </c>
      <c r="E42" s="108">
        <v>7467.63304413994</v>
      </c>
      <c r="F42" s="108">
        <v>7713.735249203812</v>
      </c>
      <c r="G42" s="108">
        <v>246.10220506387213</v>
      </c>
      <c r="H42" s="109">
        <v>529.5498739707318</v>
      </c>
      <c r="I42" s="108">
        <v>3.2955851420283087</v>
      </c>
      <c r="J42" s="108">
        <v>5.500075314909836</v>
      </c>
      <c r="K42" s="108">
        <v>9.68574386436627</v>
      </c>
      <c r="L42" s="108">
        <v>7.371049691956921</v>
      </c>
      <c r="M42" s="146"/>
      <c r="N42" s="95"/>
    </row>
    <row r="43" spans="3:14" ht="14.25">
      <c r="C43" s="55" t="s">
        <v>30</v>
      </c>
      <c r="D43" s="108">
        <v>4837.615958958605</v>
      </c>
      <c r="E43" s="108">
        <v>5057.446386729251</v>
      </c>
      <c r="F43" s="108">
        <v>5028.270808638457</v>
      </c>
      <c r="G43" s="108">
        <v>-29.17557809079335</v>
      </c>
      <c r="H43" s="109">
        <v>190.6548496798523</v>
      </c>
      <c r="I43" s="108">
        <v>-0.5768835862966363</v>
      </c>
      <c r="J43" s="108">
        <v>8.741672931678913</v>
      </c>
      <c r="K43" s="108">
        <v>6.058525409505</v>
      </c>
      <c r="L43" s="108">
        <v>3.941091051818324</v>
      </c>
      <c r="M43" s="146"/>
      <c r="N43" s="95"/>
    </row>
    <row r="44" spans="3:14" ht="14.25">
      <c r="C44" s="55" t="s">
        <v>31</v>
      </c>
      <c r="D44" s="108">
        <v>327.08723329000003</v>
      </c>
      <c r="E44" s="108">
        <v>304.85459105999996</v>
      </c>
      <c r="F44" s="108">
        <v>297.68227736</v>
      </c>
      <c r="G44" s="108">
        <v>-7.172313699999961</v>
      </c>
      <c r="H44" s="109">
        <v>-29.40495593000003</v>
      </c>
      <c r="I44" s="108">
        <v>-2.3526999134444204</v>
      </c>
      <c r="J44" s="108">
        <v>-13.64721154439934</v>
      </c>
      <c r="K44" s="108">
        <v>-9.208591828759927</v>
      </c>
      <c r="L44" s="108">
        <v>-8.989943029641022</v>
      </c>
      <c r="M44" s="146"/>
      <c r="N44" s="95"/>
    </row>
    <row r="45" spans="3:14" ht="14.25">
      <c r="C45" s="55" t="s">
        <v>32</v>
      </c>
      <c r="D45" s="108">
        <v>4478.460122549999</v>
      </c>
      <c r="E45" s="108">
        <v>6055.61821108</v>
      </c>
      <c r="F45" s="108">
        <v>5834.31283502</v>
      </c>
      <c r="G45" s="108">
        <v>-221.30537605999962</v>
      </c>
      <c r="H45" s="109">
        <v>1355.8527124700013</v>
      </c>
      <c r="I45" s="108">
        <v>-3.6545463790150423</v>
      </c>
      <c r="J45" s="108">
        <v>17.448447933778688</v>
      </c>
      <c r="K45" s="108">
        <v>35.9145335346156</v>
      </c>
      <c r="L45" s="108">
        <v>30.274975669493955</v>
      </c>
      <c r="M45" s="146"/>
      <c r="N45" s="95"/>
    </row>
    <row r="46" spans="3:14" ht="15">
      <c r="C46" s="54" t="s">
        <v>33</v>
      </c>
      <c r="D46" s="106">
        <v>41826.18319850334</v>
      </c>
      <c r="E46" s="106">
        <v>46513.623611287076</v>
      </c>
      <c r="F46" s="106">
        <v>46773.626755471865</v>
      </c>
      <c r="G46" s="106">
        <v>260.00314418478956</v>
      </c>
      <c r="H46" s="107">
        <v>4947.443556968523</v>
      </c>
      <c r="I46" s="106">
        <v>0.5589827753641123</v>
      </c>
      <c r="J46" s="106">
        <v>12.876199905479929</v>
      </c>
      <c r="K46" s="106">
        <v>11.453735581630713</v>
      </c>
      <c r="L46" s="106">
        <v>11.8285800391788</v>
      </c>
      <c r="M46" s="146"/>
      <c r="N46" s="95"/>
    </row>
    <row r="47" spans="3:14" ht="14.25">
      <c r="C47" s="55" t="s">
        <v>34</v>
      </c>
      <c r="D47" s="108">
        <v>33858.961739700295</v>
      </c>
      <c r="E47" s="108">
        <v>37889.09956635062</v>
      </c>
      <c r="F47" s="108">
        <v>38148.721230855444</v>
      </c>
      <c r="G47" s="108">
        <v>259.6216645048262</v>
      </c>
      <c r="H47" s="109">
        <v>4289.75949115515</v>
      </c>
      <c r="I47" s="108">
        <v>0.6852146592984667</v>
      </c>
      <c r="J47" s="108">
        <v>13.587581565072826</v>
      </c>
      <c r="K47" s="108">
        <v>12.201678991663133</v>
      </c>
      <c r="L47" s="108">
        <v>12.669495078241933</v>
      </c>
      <c r="M47" s="146"/>
      <c r="N47" s="95"/>
    </row>
    <row r="48" spans="3:14" ht="14.25">
      <c r="C48" s="56" t="s">
        <v>27</v>
      </c>
      <c r="D48" s="108">
        <v>27958.181698680914</v>
      </c>
      <c r="E48" s="108">
        <v>31155.298797107505</v>
      </c>
      <c r="F48" s="108">
        <v>31337.988041033146</v>
      </c>
      <c r="G48" s="108">
        <v>182.68924392564077</v>
      </c>
      <c r="H48" s="109">
        <v>3379.8063423522326</v>
      </c>
      <c r="I48" s="108">
        <v>0.5863825768944378</v>
      </c>
      <c r="J48" s="108">
        <v>13.660812257152443</v>
      </c>
      <c r="K48" s="108">
        <v>11.48618219452308</v>
      </c>
      <c r="L48" s="108">
        <v>12.088791677434783</v>
      </c>
      <c r="M48" s="146"/>
      <c r="N48" s="95"/>
    </row>
    <row r="49" spans="3:14" ht="14.25">
      <c r="C49" s="56" t="s">
        <v>35</v>
      </c>
      <c r="D49" s="108">
        <v>3398.258300847692</v>
      </c>
      <c r="E49" s="108">
        <v>4019.2913257443324</v>
      </c>
      <c r="F49" s="108">
        <v>4078.0948032326696</v>
      </c>
      <c r="G49" s="108">
        <v>58.803477488337194</v>
      </c>
      <c r="H49" s="109">
        <v>679.8365023849774</v>
      </c>
      <c r="I49" s="108">
        <v>1.4630309853801748</v>
      </c>
      <c r="J49" s="108">
        <v>20.530783660789574</v>
      </c>
      <c r="K49" s="108">
        <v>18.99399610828052</v>
      </c>
      <c r="L49" s="108">
        <v>20.0054393221196</v>
      </c>
      <c r="M49" s="146"/>
      <c r="N49" s="95"/>
    </row>
    <row r="50" spans="3:14" ht="14.25">
      <c r="C50" s="56" t="s">
        <v>29</v>
      </c>
      <c r="D50" s="108">
        <v>2502.5217401716855</v>
      </c>
      <c r="E50" s="108">
        <v>2714.5094434987786</v>
      </c>
      <c r="F50" s="108">
        <v>2732.6383865896255</v>
      </c>
      <c r="G50" s="108">
        <v>18.12894309084686</v>
      </c>
      <c r="H50" s="109">
        <v>230.11664641794005</v>
      </c>
      <c r="I50" s="108">
        <v>0.6678533808112359</v>
      </c>
      <c r="J50" s="108">
        <v>3.7354404017701626</v>
      </c>
      <c r="K50" s="108">
        <v>10.996356482015424</v>
      </c>
      <c r="L50" s="108">
        <v>9.195390502467848</v>
      </c>
      <c r="M50" s="146"/>
      <c r="N50" s="95"/>
    </row>
    <row r="51" spans="3:14" ht="14.25">
      <c r="C51" s="55" t="s">
        <v>30</v>
      </c>
      <c r="D51" s="108">
        <v>6207.137451279454</v>
      </c>
      <c r="E51" s="108">
        <v>6978.860522828655</v>
      </c>
      <c r="F51" s="108">
        <v>6986.156924537925</v>
      </c>
      <c r="G51" s="108">
        <v>7.296401709269958</v>
      </c>
      <c r="H51" s="109">
        <v>779.0194732584714</v>
      </c>
      <c r="I51" s="108">
        <v>0.10455004345483893</v>
      </c>
      <c r="J51" s="108">
        <v>13.071866614395876</v>
      </c>
      <c r="K51" s="108">
        <v>12.130238372983747</v>
      </c>
      <c r="L51" s="108">
        <v>12.550382191035503</v>
      </c>
      <c r="M51" s="146"/>
      <c r="N51" s="95"/>
    </row>
    <row r="52" spans="3:14" ht="14.25">
      <c r="C52" s="55" t="s">
        <v>31</v>
      </c>
      <c r="D52" s="108">
        <v>10.52819461</v>
      </c>
      <c r="E52" s="108">
        <v>26.21462967</v>
      </c>
      <c r="F52" s="108">
        <v>26.0175209</v>
      </c>
      <c r="G52" s="108">
        <v>-0.19710876999999982</v>
      </c>
      <c r="H52" s="109">
        <v>15.489326290000001</v>
      </c>
      <c r="I52" s="108">
        <v>-0.7519036983595878</v>
      </c>
      <c r="J52" s="108">
        <v>88.15836063350373</v>
      </c>
      <c r="K52" s="108">
        <v>150.26696907961238</v>
      </c>
      <c r="L52" s="108">
        <v>147.1223401901003</v>
      </c>
      <c r="M52" s="146"/>
      <c r="N52" s="95"/>
    </row>
    <row r="53" spans="3:14" ht="14.25">
      <c r="C53" s="55" t="s">
        <v>32</v>
      </c>
      <c r="D53" s="108">
        <v>1749.5558129136002</v>
      </c>
      <c r="E53" s="108">
        <v>1619.4488924378002</v>
      </c>
      <c r="F53" s="108">
        <v>1612.7310791785</v>
      </c>
      <c r="G53" s="108">
        <v>-6.717813259300101</v>
      </c>
      <c r="H53" s="109">
        <v>-136.82473373510015</v>
      </c>
      <c r="I53" s="108">
        <v>-0.41482094869864</v>
      </c>
      <c r="J53" s="108">
        <v>-1.8416157393175037</v>
      </c>
      <c r="K53" s="108">
        <v>-6.415251634899155</v>
      </c>
      <c r="L53" s="108">
        <v>-7.820541232533806</v>
      </c>
      <c r="M53" s="146"/>
      <c r="N53" s="95"/>
    </row>
    <row r="54" spans="3:14" ht="15" thickBot="1">
      <c r="C54" s="57" t="s">
        <v>36</v>
      </c>
      <c r="D54" s="110">
        <v>297.62405438999997</v>
      </c>
      <c r="E54" s="110">
        <v>462.47616616999994</v>
      </c>
      <c r="F54" s="110">
        <v>463.6912720199963</v>
      </c>
      <c r="G54" s="110">
        <v>1.2151058499963483</v>
      </c>
      <c r="H54" s="111">
        <v>166.06721762999632</v>
      </c>
      <c r="I54" s="110">
        <v>0.26273912882024975</v>
      </c>
      <c r="J54" s="110">
        <v>31.23612740294657</v>
      </c>
      <c r="K54" s="110">
        <v>31.746920191491213</v>
      </c>
      <c r="L54" s="110">
        <v>55.797646453799565</v>
      </c>
      <c r="M54" s="146"/>
      <c r="N54" s="95"/>
    </row>
    <row r="55" spans="3:12" ht="14.25">
      <c r="C55" s="60"/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32:L32"/>
    <mergeCell ref="C20:L20"/>
    <mergeCell ref="D5:F5"/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27"/>
  <sheetViews>
    <sheetView zoomScalePageLayoutView="0" workbookViewId="0" topLeftCell="A1">
      <selection activeCell="N32" sqref="N32"/>
    </sheetView>
  </sheetViews>
  <sheetFormatPr defaultColWidth="9.140625" defaultRowHeight="15"/>
  <sheetData>
    <row r="6" spans="3:14" ht="16.5">
      <c r="C6" s="168" t="s">
        <v>140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27" spans="3:12" ht="19.5">
      <c r="C27" s="58" t="s">
        <v>139</v>
      </c>
      <c r="D27" s="59"/>
      <c r="E27" s="59"/>
      <c r="F27" s="59"/>
      <c r="G27" s="59"/>
      <c r="H27" s="59"/>
      <c r="I27" s="59"/>
      <c r="J27" s="59"/>
      <c r="K27" s="59"/>
      <c r="L27" s="59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25">
      <selection activeCell="O34" sqref="O34"/>
    </sheetView>
  </sheetViews>
  <sheetFormatPr defaultColWidth="9.140625" defaultRowHeight="15"/>
  <cols>
    <col min="2" max="2" width="9.7109375" style="0" customWidth="1"/>
  </cols>
  <sheetData>
    <row r="4" spans="3:14" ht="16.5">
      <c r="C4" s="170" t="s">
        <v>142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27" spans="3:14" ht="16.5">
      <c r="C27" s="170" t="s">
        <v>141</v>
      </c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tabSelected="1" zoomScalePageLayoutView="0" workbookViewId="0" topLeftCell="A55">
      <selection activeCell="E69" sqref="E69"/>
    </sheetView>
  </sheetViews>
  <sheetFormatPr defaultColWidth="9.140625" defaultRowHeight="15"/>
  <cols>
    <col min="2" max="2" width="56.8515625" style="0" customWidth="1"/>
    <col min="3" max="3" width="15.8515625" style="72" customWidth="1"/>
    <col min="4" max="4" width="15.8515625" style="0" customWidth="1"/>
    <col min="5" max="5" width="19.140625" style="0" customWidth="1"/>
  </cols>
  <sheetData>
    <row r="1" spans="2:4" ht="15" thickBot="1">
      <c r="B1" s="64" t="s">
        <v>37</v>
      </c>
      <c r="C1" s="12"/>
      <c r="D1" s="12"/>
    </row>
    <row r="2" spans="2:4" ht="17.25" thickBot="1">
      <c r="B2" s="91" t="s">
        <v>38</v>
      </c>
      <c r="C2" s="26">
        <v>42434</v>
      </c>
      <c r="D2" s="26">
        <v>42465</v>
      </c>
    </row>
    <row r="3" spans="2:4" ht="15.75">
      <c r="B3" s="92"/>
      <c r="C3" s="27"/>
      <c r="D3" s="27"/>
    </row>
    <row r="4" spans="2:5" ht="15.75">
      <c r="B4" s="92" t="s">
        <v>39</v>
      </c>
      <c r="C4" s="28">
        <v>6.75</v>
      </c>
      <c r="D4" s="28">
        <v>7</v>
      </c>
      <c r="E4" s="147"/>
    </row>
    <row r="5" spans="2:4" ht="15.75">
      <c r="B5" s="92"/>
      <c r="C5" s="28"/>
      <c r="D5" s="28"/>
    </row>
    <row r="6" spans="2:4" ht="15.75">
      <c r="B6" s="92" t="s">
        <v>40</v>
      </c>
      <c r="C6" s="28">
        <v>10.5</v>
      </c>
      <c r="D6" s="28">
        <v>10.75</v>
      </c>
    </row>
    <row r="7" spans="2:4" ht="15.75">
      <c r="B7" s="92"/>
      <c r="C7" s="28"/>
      <c r="D7" s="28"/>
    </row>
    <row r="8" spans="2:5" ht="15.75">
      <c r="B8" s="92" t="s">
        <v>41</v>
      </c>
      <c r="C8" s="28">
        <v>11.5</v>
      </c>
      <c r="D8" s="28">
        <v>11.75</v>
      </c>
      <c r="E8" s="72"/>
    </row>
    <row r="9" spans="2:4" ht="15.75">
      <c r="B9" s="92"/>
      <c r="C9" s="28"/>
      <c r="D9" s="28"/>
    </row>
    <row r="10" spans="2:4" ht="15.75">
      <c r="B10" s="92" t="s">
        <v>42</v>
      </c>
      <c r="C10" s="28">
        <v>9.45</v>
      </c>
      <c r="D10" s="28">
        <v>9.95</v>
      </c>
    </row>
    <row r="11" spans="2:4" ht="15.75">
      <c r="B11" s="92"/>
      <c r="C11" s="28"/>
      <c r="D11" s="28"/>
    </row>
    <row r="12" spans="2:4" ht="15.75">
      <c r="B12" s="92" t="s">
        <v>43</v>
      </c>
      <c r="C12" s="28">
        <v>5.33</v>
      </c>
      <c r="D12" s="28">
        <v>5.86</v>
      </c>
    </row>
    <row r="13" spans="2:4" ht="15.75">
      <c r="B13" s="92"/>
      <c r="C13" s="28"/>
      <c r="D13" s="28"/>
    </row>
    <row r="14" spans="2:4" ht="16.5">
      <c r="B14" s="93" t="s">
        <v>44</v>
      </c>
      <c r="C14" s="28"/>
      <c r="D14" s="28"/>
    </row>
    <row r="15" spans="2:4" ht="15.75">
      <c r="B15" s="92"/>
      <c r="C15" s="28"/>
      <c r="D15" s="28"/>
    </row>
    <row r="16" spans="2:4" ht="15.75">
      <c r="B16" s="92" t="s">
        <v>45</v>
      </c>
      <c r="C16" s="28">
        <v>7.94</v>
      </c>
      <c r="D16" s="28">
        <v>7.75</v>
      </c>
    </row>
    <row r="17" spans="2:4" ht="15.75">
      <c r="B17" s="92" t="s">
        <v>46</v>
      </c>
      <c r="C17" s="28">
        <v>8.18</v>
      </c>
      <c r="D17" s="28">
        <v>7.89</v>
      </c>
    </row>
    <row r="18" spans="2:4" ht="15.75">
      <c r="B18" s="92" t="s">
        <v>47</v>
      </c>
      <c r="C18" s="28">
        <v>350</v>
      </c>
      <c r="D18" s="28">
        <v>650</v>
      </c>
    </row>
    <row r="19" spans="2:4" ht="15.75">
      <c r="B19" s="92" t="s">
        <v>48</v>
      </c>
      <c r="C19" s="28">
        <v>340</v>
      </c>
      <c r="D19" s="28">
        <v>564.8</v>
      </c>
    </row>
    <row r="20" spans="2:4" ht="15.75">
      <c r="B20" s="92"/>
      <c r="C20" s="28"/>
      <c r="D20" s="28"/>
    </row>
    <row r="21" spans="2:4" ht="16.5">
      <c r="B21" s="93" t="s">
        <v>49</v>
      </c>
      <c r="C21" s="28"/>
      <c r="D21" s="28"/>
    </row>
    <row r="22" spans="2:4" ht="15.75">
      <c r="B22" s="92"/>
      <c r="C22" s="28"/>
      <c r="D22" s="28"/>
    </row>
    <row r="23" spans="2:4" ht="15.75">
      <c r="B23" s="92" t="s">
        <v>45</v>
      </c>
      <c r="C23" s="28">
        <v>8.18</v>
      </c>
      <c r="D23" s="28">
        <v>8.07</v>
      </c>
    </row>
    <row r="24" spans="2:4" ht="15.75">
      <c r="B24" s="92" t="s">
        <v>50</v>
      </c>
      <c r="C24" s="28">
        <v>8.71</v>
      </c>
      <c r="D24" s="28">
        <v>8.58</v>
      </c>
    </row>
    <row r="25" spans="2:4" ht="15.75">
      <c r="B25" s="92" t="s">
        <v>47</v>
      </c>
      <c r="C25" s="28">
        <v>350</v>
      </c>
      <c r="D25" s="28">
        <v>720</v>
      </c>
    </row>
    <row r="26" spans="2:4" ht="15.75">
      <c r="B26" s="92" t="s">
        <v>48</v>
      </c>
      <c r="C26" s="28">
        <v>327</v>
      </c>
      <c r="D26" s="28">
        <v>663.6</v>
      </c>
    </row>
    <row r="27" spans="2:4" ht="15.75">
      <c r="B27" s="92"/>
      <c r="C27" s="28"/>
      <c r="D27" s="28"/>
    </row>
    <row r="28" spans="2:4" ht="16.5">
      <c r="B28" s="93" t="s">
        <v>51</v>
      </c>
      <c r="C28" s="28"/>
      <c r="D28" s="28"/>
    </row>
    <row r="29" spans="2:4" ht="16.5">
      <c r="B29" s="93"/>
      <c r="C29" s="28"/>
      <c r="D29" s="28"/>
    </row>
    <row r="30" spans="2:4" ht="15.75">
      <c r="B30" s="92" t="s">
        <v>45</v>
      </c>
      <c r="C30" s="28">
        <v>8.35</v>
      </c>
      <c r="D30" s="28">
        <v>8.25</v>
      </c>
    </row>
    <row r="31" spans="2:4" ht="15.75">
      <c r="B31" s="92" t="s">
        <v>50</v>
      </c>
      <c r="C31" s="28">
        <v>9.01</v>
      </c>
      <c r="D31" s="28">
        <v>9</v>
      </c>
    </row>
    <row r="32" spans="2:4" ht="15.75">
      <c r="B32" s="92" t="s">
        <v>47</v>
      </c>
      <c r="C32" s="28">
        <v>600</v>
      </c>
      <c r="D32" s="28">
        <v>350</v>
      </c>
    </row>
    <row r="33" spans="2:4" ht="15.75">
      <c r="B33" s="92" t="s">
        <v>48</v>
      </c>
      <c r="C33" s="28">
        <v>550</v>
      </c>
      <c r="D33" s="28">
        <v>250</v>
      </c>
    </row>
    <row r="34" spans="2:4" ht="15.75">
      <c r="B34" s="92"/>
      <c r="C34" s="28"/>
      <c r="D34" s="28"/>
    </row>
    <row r="35" spans="2:4" ht="16.5">
      <c r="B35" s="93" t="s">
        <v>52</v>
      </c>
      <c r="C35" s="28"/>
      <c r="D35" s="28"/>
    </row>
    <row r="36" spans="2:4" ht="15.75">
      <c r="B36" s="92"/>
      <c r="C36" s="28"/>
      <c r="D36" s="28"/>
    </row>
    <row r="37" spans="2:4" ht="15.75">
      <c r="B37" s="92" t="s">
        <v>45</v>
      </c>
      <c r="C37" s="28">
        <v>8.33</v>
      </c>
      <c r="D37" s="28">
        <v>8.29</v>
      </c>
    </row>
    <row r="38" spans="2:4" ht="15.75">
      <c r="B38" s="92" t="s">
        <v>50</v>
      </c>
      <c r="C38" s="28">
        <v>9.08</v>
      </c>
      <c r="D38" s="28">
        <v>9.03</v>
      </c>
    </row>
    <row r="39" spans="2:4" ht="15.75">
      <c r="B39" s="92" t="s">
        <v>47</v>
      </c>
      <c r="C39" s="28">
        <v>565.86</v>
      </c>
      <c r="D39" s="28">
        <v>350</v>
      </c>
    </row>
    <row r="40" spans="2:4" ht="15.75">
      <c r="B40" s="92" t="s">
        <v>48</v>
      </c>
      <c r="C40" s="28">
        <v>500</v>
      </c>
      <c r="D40" s="28">
        <v>350</v>
      </c>
    </row>
    <row r="41" spans="2:4" ht="15.75">
      <c r="B41" s="92"/>
      <c r="C41" s="28"/>
      <c r="D41" s="28"/>
    </row>
    <row r="42" spans="2:4" ht="15.75">
      <c r="B42" s="92"/>
      <c r="C42" s="28"/>
      <c r="D42" s="28"/>
    </row>
    <row r="43" spans="2:4" ht="15.75">
      <c r="B43" s="92"/>
      <c r="C43" s="105"/>
      <c r="D43" s="105"/>
    </row>
    <row r="44" spans="2:4" ht="16.5">
      <c r="B44" s="93" t="s">
        <v>53</v>
      </c>
      <c r="C44" s="105">
        <v>12641.7</v>
      </c>
      <c r="D44" s="105">
        <v>12862.69</v>
      </c>
    </row>
    <row r="45" spans="2:4" ht="15.75">
      <c r="B45" s="92"/>
      <c r="C45" s="28"/>
      <c r="D45" s="28"/>
    </row>
    <row r="46" spans="2:4" ht="15.75">
      <c r="B46" s="92"/>
      <c r="C46" s="28"/>
      <c r="D46" s="28"/>
    </row>
    <row r="47" spans="2:4" ht="16.5" thickBot="1">
      <c r="B47" s="92"/>
      <c r="C47" s="28"/>
      <c r="D47" s="28"/>
    </row>
    <row r="48" spans="2:4" ht="17.25" thickBot="1">
      <c r="B48" s="91" t="s">
        <v>54</v>
      </c>
      <c r="C48" s="26">
        <v>42438</v>
      </c>
      <c r="D48" s="26">
        <v>42469</v>
      </c>
    </row>
    <row r="49" spans="2:4" ht="15.75">
      <c r="B49" s="92"/>
      <c r="C49" s="29"/>
      <c r="D49" s="29"/>
    </row>
    <row r="50" spans="2:4" ht="16.5">
      <c r="B50" s="93" t="s">
        <v>55</v>
      </c>
      <c r="C50" s="30"/>
      <c r="D50" s="30"/>
    </row>
    <row r="51" spans="2:4" ht="15.75">
      <c r="B51" s="92"/>
      <c r="C51" s="28"/>
      <c r="D51" s="28"/>
    </row>
    <row r="52" spans="2:4" ht="15.75">
      <c r="B52" s="92" t="s">
        <v>56</v>
      </c>
      <c r="C52" s="31">
        <v>18581.96</v>
      </c>
      <c r="D52" s="31">
        <v>18815.96</v>
      </c>
    </row>
    <row r="53" spans="2:4" s="72" customFormat="1" ht="15.75">
      <c r="B53" s="92"/>
      <c r="C53" s="31"/>
      <c r="D53" s="31"/>
    </row>
    <row r="54" spans="2:4" s="72" customFormat="1" ht="15.75">
      <c r="B54" s="92"/>
      <c r="C54" s="31"/>
      <c r="D54" s="31"/>
    </row>
    <row r="55" spans="1:4" s="96" customFormat="1" ht="15.75">
      <c r="A55" s="97"/>
      <c r="B55" s="100"/>
      <c r="C55" s="101"/>
      <c r="D55" s="101"/>
    </row>
    <row r="56" spans="1:4" s="96" customFormat="1" ht="15.75">
      <c r="A56" s="97"/>
      <c r="B56" s="100"/>
      <c r="C56" s="102"/>
      <c r="D56" s="102"/>
    </row>
    <row r="57" spans="2:4" ht="17.25" thickBot="1">
      <c r="B57" s="98" t="s">
        <v>57</v>
      </c>
      <c r="C57" s="99">
        <v>42437</v>
      </c>
      <c r="D57" s="99">
        <v>42468</v>
      </c>
    </row>
    <row r="58" spans="2:4" ht="15.75">
      <c r="B58" s="92"/>
      <c r="C58" s="29"/>
      <c r="D58" s="29"/>
    </row>
    <row r="59" spans="2:4" ht="16.5">
      <c r="B59" s="93" t="s">
        <v>58</v>
      </c>
      <c r="C59" s="30"/>
      <c r="D59" s="30"/>
    </row>
    <row r="60" spans="2:4" ht="15.75">
      <c r="B60" s="92"/>
      <c r="C60" s="30"/>
      <c r="D60" s="30"/>
    </row>
    <row r="61" spans="2:4" ht="15.75">
      <c r="B61" s="92" t="s">
        <v>59</v>
      </c>
      <c r="C61" s="30">
        <v>16.25</v>
      </c>
      <c r="D61" s="30">
        <v>31.85</v>
      </c>
    </row>
    <row r="62" spans="2:4" ht="15.75">
      <c r="B62" s="92" t="s">
        <v>60</v>
      </c>
      <c r="C62" s="30">
        <v>1200</v>
      </c>
      <c r="D62" s="30">
        <v>1388</v>
      </c>
    </row>
    <row r="63" spans="2:4" ht="15.75">
      <c r="B63" s="92" t="s">
        <v>61</v>
      </c>
      <c r="C63" s="30">
        <v>992.25</v>
      </c>
      <c r="D63" s="30">
        <v>1023.96</v>
      </c>
    </row>
    <row r="64" spans="2:4" ht="15.75">
      <c r="B64" s="92" t="s">
        <v>62</v>
      </c>
      <c r="C64" s="30">
        <v>1590.18</v>
      </c>
      <c r="D64" s="30">
        <v>1616.79</v>
      </c>
    </row>
    <row r="65" spans="2:4" ht="15.75">
      <c r="B65" s="92" t="s">
        <v>63</v>
      </c>
      <c r="C65" s="30">
        <v>176.11</v>
      </c>
      <c r="D65" s="30">
        <v>153.13</v>
      </c>
    </row>
    <row r="66" spans="2:4" ht="15.75">
      <c r="B66" s="92" t="s">
        <v>64</v>
      </c>
      <c r="C66" s="30">
        <v>1082.61</v>
      </c>
      <c r="D66" s="30">
        <v>1045.18</v>
      </c>
    </row>
    <row r="67" spans="2:4" ht="15.75">
      <c r="B67" s="92" t="s">
        <v>65</v>
      </c>
      <c r="C67" s="30">
        <v>22.2</v>
      </c>
      <c r="D67" s="30">
        <v>28.2</v>
      </c>
    </row>
    <row r="68" spans="2:4" ht="15.75">
      <c r="B68" s="92" t="s">
        <v>66</v>
      </c>
      <c r="C68" s="30">
        <v>142.23</v>
      </c>
      <c r="D68" s="30">
        <v>144.37</v>
      </c>
    </row>
    <row r="69" spans="2:4" ht="15.75">
      <c r="B69" s="92" t="s">
        <v>67</v>
      </c>
      <c r="C69" s="30">
        <v>16.94</v>
      </c>
      <c r="D69" s="30">
        <v>16.31</v>
      </c>
    </row>
    <row r="70" spans="2:4" ht="15.75">
      <c r="B70" s="92" t="s">
        <v>161</v>
      </c>
      <c r="C70" s="30">
        <v>139.99</v>
      </c>
      <c r="D70" s="30">
        <v>138.56</v>
      </c>
    </row>
    <row r="71" spans="2:4" ht="15.75">
      <c r="B71" s="92"/>
      <c r="C71" s="30"/>
      <c r="D71" s="30"/>
    </row>
    <row r="72" spans="2:4" ht="16.5">
      <c r="B72" s="93" t="s">
        <v>68</v>
      </c>
      <c r="C72" s="30"/>
      <c r="D72" s="30"/>
    </row>
    <row r="73" spans="2:4" ht="15.75">
      <c r="B73" s="92" t="s">
        <v>59</v>
      </c>
      <c r="C73" s="30">
        <v>0.78</v>
      </c>
      <c r="D73" s="30">
        <v>16.43</v>
      </c>
    </row>
    <row r="74" spans="2:4" ht="15.75">
      <c r="B74" s="92" t="s">
        <v>60</v>
      </c>
      <c r="C74" s="30">
        <v>16.57</v>
      </c>
      <c r="D74" s="30">
        <v>17.44</v>
      </c>
    </row>
    <row r="75" spans="2:4" ht="15.75">
      <c r="B75" s="92" t="s">
        <v>61</v>
      </c>
      <c r="C75" s="30">
        <v>505.91</v>
      </c>
      <c r="D75" s="30">
        <v>515.03</v>
      </c>
    </row>
    <row r="76" spans="2:4" ht="15.75">
      <c r="B76" s="92" t="s">
        <v>62</v>
      </c>
      <c r="C76" s="30">
        <v>29.89</v>
      </c>
      <c r="D76" s="30">
        <v>30.27</v>
      </c>
    </row>
    <row r="77" spans="2:4" ht="15.75">
      <c r="B77" s="92" t="s">
        <v>63</v>
      </c>
      <c r="C77" s="30">
        <v>0</v>
      </c>
      <c r="D77" s="30">
        <v>0</v>
      </c>
    </row>
    <row r="78" spans="2:4" ht="15.75">
      <c r="B78" s="92" t="s">
        <v>64</v>
      </c>
      <c r="C78" s="30">
        <v>21.23</v>
      </c>
      <c r="D78" s="30">
        <v>22.99</v>
      </c>
    </row>
    <row r="79" spans="2:4" ht="15.75">
      <c r="B79" s="92" t="s">
        <v>65</v>
      </c>
      <c r="C79" s="30">
        <v>6.92</v>
      </c>
      <c r="D79" s="30">
        <v>7.17</v>
      </c>
    </row>
    <row r="80" spans="2:4" ht="15.75">
      <c r="B80" s="92" t="s">
        <v>66</v>
      </c>
      <c r="C80" s="30">
        <v>0.12</v>
      </c>
      <c r="D80" s="30">
        <v>0.112</v>
      </c>
    </row>
    <row r="81" spans="2:4" ht="15.75">
      <c r="B81" s="92" t="s">
        <v>67</v>
      </c>
      <c r="C81" s="30">
        <v>0</v>
      </c>
      <c r="D81" s="30">
        <v>0</v>
      </c>
    </row>
    <row r="82" spans="2:4" ht="15.75">
      <c r="B82" s="92" t="s">
        <v>161</v>
      </c>
      <c r="C82" s="30">
        <v>0</v>
      </c>
      <c r="D82" s="30">
        <v>0</v>
      </c>
    </row>
    <row r="83" spans="2:4" ht="16.5" thickBot="1">
      <c r="B83" s="92"/>
      <c r="C83" s="30"/>
      <c r="D83" s="30"/>
    </row>
    <row r="84" spans="2:4" ht="17.25" thickBot="1">
      <c r="B84" s="91" t="s">
        <v>69</v>
      </c>
      <c r="C84" s="99">
        <v>42437</v>
      </c>
      <c r="D84" s="99">
        <v>42468</v>
      </c>
    </row>
    <row r="85" spans="2:4" ht="16.5" thickBot="1">
      <c r="B85" s="92"/>
      <c r="C85" s="99"/>
      <c r="D85" s="99"/>
    </row>
    <row r="86" spans="2:6" ht="15.75">
      <c r="B86" s="92" t="s">
        <v>70</v>
      </c>
      <c r="C86" s="30">
        <v>6.5</v>
      </c>
      <c r="D86" s="30">
        <v>6.6</v>
      </c>
      <c r="F86" s="147"/>
    </row>
    <row r="87" spans="2:5" ht="15.75">
      <c r="B87" s="92" t="s">
        <v>71</v>
      </c>
      <c r="C87" s="30">
        <v>3.8</v>
      </c>
      <c r="D87" s="30">
        <v>4.4</v>
      </c>
      <c r="E87" s="72"/>
    </row>
    <row r="88" spans="2:5" ht="16.5" thickBot="1">
      <c r="B88" s="94" t="s">
        <v>72</v>
      </c>
      <c r="C88" s="30">
        <v>0.8</v>
      </c>
      <c r="D88" s="30">
        <v>0.6</v>
      </c>
      <c r="E88" s="7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7"/>
  <sheetViews>
    <sheetView zoomScalePageLayoutView="0" workbookViewId="0" topLeftCell="A28">
      <selection activeCell="C89" sqref="C89"/>
    </sheetView>
  </sheetViews>
  <sheetFormatPr defaultColWidth="9.140625" defaultRowHeight="15"/>
  <cols>
    <col min="4" max="4" width="10.8515625" style="0" customWidth="1"/>
  </cols>
  <sheetData>
    <row r="3" spans="4:14" ht="19.5">
      <c r="D3" s="174" t="s">
        <v>146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28" spans="4:15" ht="19.5">
      <c r="D28" s="63" t="s">
        <v>152</v>
      </c>
      <c r="E28" s="63"/>
      <c r="F28" s="63"/>
      <c r="G28" s="63"/>
      <c r="I28" s="63"/>
      <c r="J28" s="63"/>
      <c r="K28" s="63"/>
      <c r="L28" s="63"/>
      <c r="M28" s="63"/>
      <c r="N28" s="63"/>
      <c r="O28" s="63"/>
    </row>
    <row r="48" spans="4:5" ht="14.25">
      <c r="D48" s="72" t="s">
        <v>150</v>
      </c>
      <c r="E48" s="62"/>
    </row>
    <row r="49" spans="3:13" ht="19.5">
      <c r="C49" s="172" t="s">
        <v>138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</row>
    <row r="67" ht="14.25">
      <c r="D67" t="s">
        <v>151</v>
      </c>
    </row>
  </sheetData>
  <sheetProtection/>
  <mergeCells count="2">
    <mergeCell ref="C49:M49"/>
    <mergeCell ref="D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Z24"/>
  <sheetViews>
    <sheetView zoomScalePageLayoutView="0" workbookViewId="0" topLeftCell="A1">
      <pane xSplit="57" ySplit="4" topLeftCell="BW23" activePane="bottomRight" state="frozen"/>
      <selection pane="topLeft" activeCell="A1" sqref="A1"/>
      <selection pane="topRight" activeCell="BF1" sqref="BF1"/>
      <selection pane="bottomLeft" activeCell="A5" sqref="A5"/>
      <selection pane="bottomRight" activeCell="CB30" sqref="CB30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8" width="12.7109375" style="0" hidden="1" customWidth="1"/>
    <col min="29" max="30" width="12.421875" style="0" hidden="1" customWidth="1"/>
    <col min="31" max="31" width="12.140625" style="0" hidden="1" customWidth="1"/>
    <col min="32" max="35" width="12.7109375" style="0" hidden="1" customWidth="1"/>
    <col min="36" max="36" width="12.421875" style="0" hidden="1" customWidth="1"/>
    <col min="37" max="38" width="12.7109375" style="0" hidden="1" customWidth="1"/>
    <col min="39" max="39" width="12.421875" style="0" hidden="1" customWidth="1"/>
    <col min="40" max="42" width="12.7109375" style="0" hidden="1" customWidth="1"/>
    <col min="43" max="57" width="12.7109375" style="72" hidden="1" customWidth="1"/>
    <col min="58" max="58" width="12.7109375" style="72" customWidth="1"/>
    <col min="59" max="59" width="12.7109375" style="0" customWidth="1"/>
    <col min="60" max="60" width="11.00390625" style="0" customWidth="1"/>
    <col min="61" max="61" width="9.421875" style="0" customWidth="1"/>
    <col min="62" max="62" width="9.7109375" style="72" customWidth="1"/>
    <col min="63" max="67" width="9.421875" style="72" customWidth="1"/>
    <col min="68" max="68" width="10.140625" style="0" customWidth="1"/>
    <col min="69" max="72" width="10.140625" style="72" customWidth="1"/>
    <col min="73" max="73" width="10.140625" style="0" customWidth="1"/>
    <col min="74" max="74" width="10.140625" style="72" customWidth="1"/>
    <col min="75" max="75" width="10.00390625" style="72" customWidth="1"/>
    <col min="76" max="76" width="10.140625" style="0" customWidth="1"/>
    <col min="77" max="77" width="10.7109375" style="0" customWidth="1"/>
    <col min="78" max="78" width="9.7109375" style="0" bestFit="1" customWidth="1"/>
  </cols>
  <sheetData>
    <row r="2" spans="2:58" ht="15.75">
      <c r="B2" s="32" t="s">
        <v>73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2:78" ht="15" thickBot="1">
      <c r="B3" s="78"/>
      <c r="C3" s="175">
        <v>2010</v>
      </c>
      <c r="D3" s="176"/>
      <c r="E3" s="176"/>
      <c r="F3" s="176"/>
      <c r="G3" s="176"/>
      <c r="H3" s="177"/>
      <c r="I3" s="177"/>
      <c r="J3" s="177"/>
      <c r="K3" s="177"/>
      <c r="L3" s="177"/>
      <c r="M3" s="33"/>
      <c r="N3" s="34"/>
      <c r="O3" s="178">
        <v>2011</v>
      </c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80"/>
      <c r="AA3" s="181">
        <v>2012</v>
      </c>
      <c r="AB3" s="182"/>
      <c r="AC3" s="182"/>
      <c r="AD3" s="182"/>
      <c r="AE3" s="182"/>
      <c r="AF3" s="182"/>
      <c r="AG3" s="81"/>
      <c r="AH3" s="81"/>
      <c r="AI3" s="81"/>
      <c r="AJ3" s="81"/>
      <c r="AK3" s="81"/>
      <c r="AL3" s="82"/>
      <c r="AM3" s="81">
        <v>2013</v>
      </c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>
        <v>2014</v>
      </c>
      <c r="AZ3" s="81"/>
      <c r="BA3" s="81"/>
      <c r="BB3" s="81"/>
      <c r="BC3" s="81"/>
      <c r="BD3" s="81"/>
      <c r="BE3" s="81"/>
      <c r="BF3" s="81">
        <v>2014</v>
      </c>
      <c r="BG3" s="81"/>
      <c r="BH3" s="81"/>
      <c r="BI3" s="81"/>
      <c r="BJ3" s="81"/>
      <c r="BK3" s="81">
        <v>2015</v>
      </c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148"/>
      <c r="BW3" s="81">
        <v>2016</v>
      </c>
      <c r="BX3" s="81"/>
      <c r="BY3" s="81"/>
      <c r="BZ3" s="81"/>
    </row>
    <row r="4" spans="2:78" ht="15" thickBot="1">
      <c r="B4" s="79"/>
      <c r="C4" s="35" t="s">
        <v>74</v>
      </c>
      <c r="D4" s="35" t="s">
        <v>75</v>
      </c>
      <c r="E4" s="35" t="s">
        <v>76</v>
      </c>
      <c r="F4" s="35" t="s">
        <v>77</v>
      </c>
      <c r="G4" s="35" t="s">
        <v>76</v>
      </c>
      <c r="H4" s="35" t="s">
        <v>74</v>
      </c>
      <c r="I4" s="35" t="s">
        <v>74</v>
      </c>
      <c r="J4" s="35" t="s">
        <v>77</v>
      </c>
      <c r="K4" s="35" t="s">
        <v>78</v>
      </c>
      <c r="L4" s="35" t="s">
        <v>79</v>
      </c>
      <c r="M4" s="35" t="s">
        <v>80</v>
      </c>
      <c r="N4" s="35" t="s">
        <v>81</v>
      </c>
      <c r="O4" s="35" t="s">
        <v>74</v>
      </c>
      <c r="P4" s="35" t="s">
        <v>75</v>
      </c>
      <c r="Q4" s="35" t="s">
        <v>76</v>
      </c>
      <c r="R4" s="35" t="s">
        <v>77</v>
      </c>
      <c r="S4" s="35" t="s">
        <v>76</v>
      </c>
      <c r="T4" s="35" t="s">
        <v>74</v>
      </c>
      <c r="U4" s="35" t="s">
        <v>74</v>
      </c>
      <c r="V4" s="35" t="s">
        <v>77</v>
      </c>
      <c r="W4" s="35" t="s">
        <v>78</v>
      </c>
      <c r="X4" s="35" t="s">
        <v>79</v>
      </c>
      <c r="Y4" s="35" t="s">
        <v>80</v>
      </c>
      <c r="Z4" s="35" t="s">
        <v>81</v>
      </c>
      <c r="AA4" s="83" t="s">
        <v>74</v>
      </c>
      <c r="AB4" s="83" t="s">
        <v>75</v>
      </c>
      <c r="AC4" s="83" t="s">
        <v>82</v>
      </c>
      <c r="AD4" s="83" t="s">
        <v>77</v>
      </c>
      <c r="AE4" s="83" t="s">
        <v>76</v>
      </c>
      <c r="AF4" s="83" t="s">
        <v>74</v>
      </c>
      <c r="AG4" s="83" t="s">
        <v>74</v>
      </c>
      <c r="AH4" s="83" t="s">
        <v>77</v>
      </c>
      <c r="AI4" s="83" t="s">
        <v>78</v>
      </c>
      <c r="AJ4" s="83" t="s">
        <v>79</v>
      </c>
      <c r="AK4" s="83" t="s">
        <v>80</v>
      </c>
      <c r="AL4" s="83" t="s">
        <v>81</v>
      </c>
      <c r="AM4" s="83" t="s">
        <v>74</v>
      </c>
      <c r="AN4" s="83" t="s">
        <v>75</v>
      </c>
      <c r="AO4" s="83" t="s">
        <v>76</v>
      </c>
      <c r="AP4" s="83" t="s">
        <v>77</v>
      </c>
      <c r="AQ4" s="83" t="s">
        <v>76</v>
      </c>
      <c r="AR4" s="83" t="s">
        <v>74</v>
      </c>
      <c r="AS4" s="83" t="s">
        <v>74</v>
      </c>
      <c r="AT4" s="83" t="s">
        <v>77</v>
      </c>
      <c r="AU4" s="83" t="s">
        <v>78</v>
      </c>
      <c r="AV4" s="83" t="s">
        <v>79</v>
      </c>
      <c r="AW4" s="83" t="s">
        <v>80</v>
      </c>
      <c r="AX4" s="83" t="s">
        <v>81</v>
      </c>
      <c r="AY4" s="83" t="s">
        <v>74</v>
      </c>
      <c r="AZ4" s="83" t="s">
        <v>75</v>
      </c>
      <c r="BA4" s="83" t="s">
        <v>76</v>
      </c>
      <c r="BB4" s="83" t="s">
        <v>77</v>
      </c>
      <c r="BC4" s="83" t="s">
        <v>76</v>
      </c>
      <c r="BD4" s="83" t="s">
        <v>74</v>
      </c>
      <c r="BE4" s="83" t="s">
        <v>74</v>
      </c>
      <c r="BF4" s="83" t="s">
        <v>77</v>
      </c>
      <c r="BG4" s="83" t="s">
        <v>78</v>
      </c>
      <c r="BH4" s="83" t="s">
        <v>79</v>
      </c>
      <c r="BI4" s="83" t="s">
        <v>80</v>
      </c>
      <c r="BJ4" s="83" t="s">
        <v>81</v>
      </c>
      <c r="BK4" s="83" t="s">
        <v>74</v>
      </c>
      <c r="BL4" s="83" t="s">
        <v>75</v>
      </c>
      <c r="BM4" s="83" t="s">
        <v>76</v>
      </c>
      <c r="BN4" s="83" t="s">
        <v>77</v>
      </c>
      <c r="BO4" s="83" t="s">
        <v>76</v>
      </c>
      <c r="BP4" s="83" t="s">
        <v>74</v>
      </c>
      <c r="BQ4" s="83" t="s">
        <v>74</v>
      </c>
      <c r="BR4" s="83" t="s">
        <v>77</v>
      </c>
      <c r="BS4" s="83" t="s">
        <v>78</v>
      </c>
      <c r="BT4" s="83" t="s">
        <v>79</v>
      </c>
      <c r="BU4" s="83" t="s">
        <v>80</v>
      </c>
      <c r="BV4" s="83" t="s">
        <v>81</v>
      </c>
      <c r="BW4" s="83" t="s">
        <v>74</v>
      </c>
      <c r="BX4" s="83" t="s">
        <v>75</v>
      </c>
      <c r="BY4" s="83" t="s">
        <v>76</v>
      </c>
      <c r="BZ4" s="83" t="s">
        <v>77</v>
      </c>
    </row>
    <row r="5" spans="2:78" ht="15">
      <c r="B5" s="80" t="s">
        <v>83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</row>
    <row r="6" spans="2:78" ht="15">
      <c r="B6" s="8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15"/>
      <c r="BY6" s="15"/>
      <c r="BZ6" s="15"/>
    </row>
    <row r="7" spans="2:78" ht="15">
      <c r="B7" s="80" t="s">
        <v>154</v>
      </c>
      <c r="C7" s="38">
        <v>14520.922611</v>
      </c>
      <c r="D7" s="38">
        <v>14462.015262</v>
      </c>
      <c r="E7" s="38">
        <v>12874.951005</v>
      </c>
      <c r="F7" s="38">
        <v>13251.042838</v>
      </c>
      <c r="G7" s="38">
        <v>12769.593756</v>
      </c>
      <c r="H7" s="38">
        <v>12313.473451</v>
      </c>
      <c r="I7" s="38">
        <v>12255.074</v>
      </c>
      <c r="J7" s="38">
        <v>11877.683015</v>
      </c>
      <c r="K7" s="38">
        <v>11440.370491</v>
      </c>
      <c r="L7" s="38">
        <v>11632.135877</v>
      </c>
      <c r="M7" s="38">
        <v>10152.259461</v>
      </c>
      <c r="N7" s="38">
        <v>10207.751081</v>
      </c>
      <c r="O7" s="38">
        <v>11251.635091</v>
      </c>
      <c r="P7" s="38">
        <v>10635.363496</v>
      </c>
      <c r="Q7" s="38">
        <v>9182.569397</v>
      </c>
      <c r="R7" s="38">
        <v>10720.82985136</v>
      </c>
      <c r="S7" s="38">
        <v>10870.00599552</v>
      </c>
      <c r="T7" s="38">
        <v>10939.26998279</v>
      </c>
      <c r="U7" s="38">
        <v>11792.99347974</v>
      </c>
      <c r="V7" s="38">
        <v>11219.288621</v>
      </c>
      <c r="W7" s="38">
        <v>10707.68713882</v>
      </c>
      <c r="X7" s="38">
        <v>11885.45786528</v>
      </c>
      <c r="Y7" s="38">
        <v>14954.35578629</v>
      </c>
      <c r="Z7" s="38">
        <v>14406.0434783</v>
      </c>
      <c r="AA7" s="38">
        <v>14984.43940588</v>
      </c>
      <c r="AB7" s="39">
        <v>13322.65105929</v>
      </c>
      <c r="AC7" s="39">
        <v>12051.0496203</v>
      </c>
      <c r="AD7" s="39">
        <v>15022.17812774</v>
      </c>
      <c r="AE7" s="39">
        <v>13711.68932015</v>
      </c>
      <c r="AF7" s="39">
        <v>14205.05890894</v>
      </c>
      <c r="AG7" s="39">
        <v>15749.76955764</v>
      </c>
      <c r="AH7" s="39">
        <v>14843.75163203</v>
      </c>
      <c r="AI7" s="39">
        <v>13598.21825604</v>
      </c>
      <c r="AJ7" s="39">
        <v>14915.79059281</v>
      </c>
      <c r="AK7" s="39">
        <v>15277.82833648</v>
      </c>
      <c r="AL7" s="39">
        <v>14729.23800083</v>
      </c>
      <c r="AM7" s="39">
        <v>17446.51008113</v>
      </c>
      <c r="AN7" s="39">
        <v>16290.98126449</v>
      </c>
      <c r="AO7" s="39">
        <v>14846.98944402</v>
      </c>
      <c r="AP7" s="39">
        <v>17590.05691268</v>
      </c>
      <c r="AQ7" s="39">
        <v>17163.449834</v>
      </c>
      <c r="AR7" s="39">
        <v>16057.608614469997</v>
      </c>
      <c r="AS7" s="39">
        <v>18130.55230715</v>
      </c>
      <c r="AT7" s="39">
        <v>16898.37655637</v>
      </c>
      <c r="AU7" s="39">
        <v>14503.02867799</v>
      </c>
      <c r="AV7" s="39">
        <v>15850.996529</v>
      </c>
      <c r="AW7" s="39">
        <v>14753.26291297</v>
      </c>
      <c r="AX7" s="39">
        <v>15709.476880619999</v>
      </c>
      <c r="AY7" s="39">
        <v>18613.060123310002</v>
      </c>
      <c r="AZ7" s="39">
        <v>16641.90364911</v>
      </c>
      <c r="BA7" s="39">
        <v>14594.63080116</v>
      </c>
      <c r="BB7" s="39">
        <v>17482.226901439997</v>
      </c>
      <c r="BC7" s="39">
        <v>15548.785743120001</v>
      </c>
      <c r="BD7" s="39">
        <v>15933.86978318</v>
      </c>
      <c r="BE7" s="39">
        <v>14788.454252739999</v>
      </c>
      <c r="BF7" s="39">
        <v>13749.388009459997</v>
      </c>
      <c r="BG7" s="39">
        <v>16456.55543234</v>
      </c>
      <c r="BH7" s="39">
        <v>15050.52</v>
      </c>
      <c r="BI7" s="39">
        <v>13749.1</v>
      </c>
      <c r="BJ7" s="39">
        <v>13526.88497654</v>
      </c>
      <c r="BK7" s="39">
        <v>16465.34752474</v>
      </c>
      <c r="BL7" s="39">
        <v>14925.10956556</v>
      </c>
      <c r="BM7" s="39">
        <v>12302.036259470002</v>
      </c>
      <c r="BN7" s="39">
        <v>15354.21235593</v>
      </c>
      <c r="BO7" s="39">
        <v>13659.03911078</v>
      </c>
      <c r="BP7" s="39">
        <v>14784.05094901</v>
      </c>
      <c r="BQ7" s="39">
        <v>14332.928153</v>
      </c>
      <c r="BR7" s="39">
        <v>14066.035</v>
      </c>
      <c r="BS7" s="39">
        <v>12830.029212180001</v>
      </c>
      <c r="BT7" s="39">
        <v>22666.78718038</v>
      </c>
      <c r="BU7" s="39">
        <v>24794.56</v>
      </c>
      <c r="BV7" s="39">
        <v>23577.196</v>
      </c>
      <c r="BW7" s="39">
        <v>25291.526554</v>
      </c>
      <c r="BX7" s="39">
        <v>25216.237368</v>
      </c>
      <c r="BY7" s="39">
        <v>24910.192982</v>
      </c>
      <c r="BZ7" s="39">
        <v>24661.66657792</v>
      </c>
    </row>
    <row r="8" spans="2:78" ht="15">
      <c r="B8" s="80" t="s">
        <v>84</v>
      </c>
      <c r="C8" s="40">
        <v>697.7431379999998</v>
      </c>
      <c r="D8" s="40">
        <v>-58.90734899999916</v>
      </c>
      <c r="E8" s="40">
        <v>-1587.064257</v>
      </c>
      <c r="F8" s="40">
        <v>376.0918329999986</v>
      </c>
      <c r="G8" s="40">
        <v>-481.4490819999992</v>
      </c>
      <c r="H8" s="40">
        <v>-456.12030500000037</v>
      </c>
      <c r="I8" s="40">
        <v>-58.39945099999932</v>
      </c>
      <c r="J8" s="40">
        <v>-377.390985</v>
      </c>
      <c r="K8" s="40">
        <v>-437.31252400000085</v>
      </c>
      <c r="L8" s="40">
        <v>191.76538600000094</v>
      </c>
      <c r="M8" s="40">
        <v>-1479.876416000001</v>
      </c>
      <c r="N8" s="40">
        <v>55.491620000000694</v>
      </c>
      <c r="O8" s="40">
        <v>1043.8840099999998</v>
      </c>
      <c r="P8" s="40">
        <v>-616.2715950000002</v>
      </c>
      <c r="Q8" s="40">
        <v>-1452.7940990000006</v>
      </c>
      <c r="R8" s="40">
        <v>1538.260454360001</v>
      </c>
      <c r="S8" s="40">
        <v>149.17614415999924</v>
      </c>
      <c r="T8" s="40">
        <v>69.26398727000014</v>
      </c>
      <c r="U8" s="40">
        <v>853.7234969500005</v>
      </c>
      <c r="V8" s="40">
        <v>-573.7048587400004</v>
      </c>
      <c r="W8" s="40">
        <v>-511.60148217999995</v>
      </c>
      <c r="X8" s="40">
        <v>1177.7707264599994</v>
      </c>
      <c r="Y8" s="40">
        <v>3068.8979210100006</v>
      </c>
      <c r="Z8" s="40">
        <v>-548.3123079899997</v>
      </c>
      <c r="AA8" s="40">
        <v>578.3959275800007</v>
      </c>
      <c r="AB8" s="40">
        <v>-1661.7883465900013</v>
      </c>
      <c r="AC8" s="40">
        <f>AC7-AB7</f>
        <v>-1271.6014389899992</v>
      </c>
      <c r="AD8" s="40">
        <f aca="true" t="shared" si="0" ref="AD8:BF8">AD7-AC7</f>
        <v>2971.1285074400002</v>
      </c>
      <c r="AE8" s="40">
        <f t="shared" si="0"/>
        <v>-1310.4888075899999</v>
      </c>
      <c r="AF8" s="40">
        <f t="shared" si="0"/>
        <v>493.3695887899994</v>
      </c>
      <c r="AG8" s="40">
        <f t="shared" si="0"/>
        <v>1544.7106487</v>
      </c>
      <c r="AH8" s="40">
        <f t="shared" si="0"/>
        <v>-906.01792561</v>
      </c>
      <c r="AI8" s="40">
        <f t="shared" si="0"/>
        <v>-1245.5333759900004</v>
      </c>
      <c r="AJ8" s="40">
        <f t="shared" si="0"/>
        <v>1317.5723367700011</v>
      </c>
      <c r="AK8" s="40">
        <f t="shared" si="0"/>
        <v>362.03774367000005</v>
      </c>
      <c r="AL8" s="40">
        <f t="shared" si="0"/>
        <v>-548.5903356500003</v>
      </c>
      <c r="AM8" s="40">
        <f t="shared" si="0"/>
        <v>2717.2720802999993</v>
      </c>
      <c r="AN8" s="40">
        <f t="shared" si="0"/>
        <v>-1155.5288166400005</v>
      </c>
      <c r="AO8" s="40">
        <f t="shared" si="0"/>
        <v>-1443.9918204699989</v>
      </c>
      <c r="AP8" s="40">
        <f t="shared" si="0"/>
        <v>2743.0674686599996</v>
      </c>
      <c r="AQ8" s="40">
        <f t="shared" si="0"/>
        <v>-426.607078680001</v>
      </c>
      <c r="AR8" s="40">
        <f t="shared" si="0"/>
        <v>-1105.8412195300025</v>
      </c>
      <c r="AS8" s="40">
        <f t="shared" si="0"/>
        <v>2072.9436926800026</v>
      </c>
      <c r="AT8" s="40">
        <f t="shared" si="0"/>
        <v>-1232.1757507799994</v>
      </c>
      <c r="AU8" s="40">
        <f t="shared" si="0"/>
        <v>-2395.34787838</v>
      </c>
      <c r="AV8" s="40">
        <f t="shared" si="0"/>
        <v>1347.9678510100002</v>
      </c>
      <c r="AW8" s="40">
        <f t="shared" si="0"/>
        <v>-1097.7336160300001</v>
      </c>
      <c r="AX8" s="40">
        <f t="shared" si="0"/>
        <v>956.2139676499992</v>
      </c>
      <c r="AY8" s="40">
        <f t="shared" si="0"/>
        <v>2903.5832426900033</v>
      </c>
      <c r="AZ8" s="40">
        <f t="shared" si="0"/>
        <v>-1971.156474200001</v>
      </c>
      <c r="BA8" s="40">
        <f t="shared" si="0"/>
        <v>-2047.272847950002</v>
      </c>
      <c r="BB8" s="40">
        <f t="shared" si="0"/>
        <v>2887.5961002799977</v>
      </c>
      <c r="BC8" s="40">
        <f t="shared" si="0"/>
        <v>-1933.4411583199962</v>
      </c>
      <c r="BD8" s="40">
        <f t="shared" si="0"/>
        <v>385.0840400599991</v>
      </c>
      <c r="BE8" s="40">
        <f t="shared" si="0"/>
        <v>-1145.415530440001</v>
      </c>
      <c r="BF8" s="40">
        <f t="shared" si="0"/>
        <v>-1039.0662432800018</v>
      </c>
      <c r="BG8" s="40">
        <f aca="true" t="shared" si="1" ref="BG8:BZ8">BG7-BF7</f>
        <v>2707.167422880002</v>
      </c>
      <c r="BH8" s="40">
        <f t="shared" si="1"/>
        <v>-1406.0354323399988</v>
      </c>
      <c r="BI8" s="40">
        <f t="shared" si="1"/>
        <v>-1301.42</v>
      </c>
      <c r="BJ8" s="40">
        <f t="shared" si="1"/>
        <v>-222.21502346000125</v>
      </c>
      <c r="BK8" s="40">
        <f t="shared" si="1"/>
        <v>2938.462548199999</v>
      </c>
      <c r="BL8" s="40">
        <f t="shared" si="1"/>
        <v>-1540.2379591799981</v>
      </c>
      <c r="BM8" s="40">
        <f t="shared" si="1"/>
        <v>-2623.0733060899984</v>
      </c>
      <c r="BN8" s="40">
        <f t="shared" si="1"/>
        <v>3052.176096459998</v>
      </c>
      <c r="BO8" s="40">
        <f t="shared" si="1"/>
        <v>-1695.1732451499993</v>
      </c>
      <c r="BP8" s="40">
        <f t="shared" si="1"/>
        <v>1125.0118382299988</v>
      </c>
      <c r="BQ8" s="40">
        <f t="shared" si="1"/>
        <v>-451.12279600999864</v>
      </c>
      <c r="BR8" s="40">
        <f t="shared" si="1"/>
        <v>-266.8931530000009</v>
      </c>
      <c r="BS8" s="40">
        <f t="shared" si="1"/>
        <v>-1236.0057878199987</v>
      </c>
      <c r="BT8" s="40">
        <f t="shared" si="1"/>
        <v>9836.7579682</v>
      </c>
      <c r="BU8" s="40">
        <f t="shared" si="1"/>
        <v>2127.7728196200005</v>
      </c>
      <c r="BV8" s="40">
        <f t="shared" si="1"/>
        <v>-1217.3640000000014</v>
      </c>
      <c r="BW8" s="40">
        <f t="shared" si="1"/>
        <v>1714.3305540000001</v>
      </c>
      <c r="BX8" s="40">
        <f t="shared" si="1"/>
        <v>-75.28918600000179</v>
      </c>
      <c r="BY8" s="40">
        <f t="shared" si="1"/>
        <v>-306.04438599999776</v>
      </c>
      <c r="BZ8" s="40">
        <f t="shared" si="1"/>
        <v>-248.52640407999934</v>
      </c>
    </row>
    <row r="9" spans="2:78" ht="15">
      <c r="B9" s="80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15"/>
      <c r="BY9" s="15"/>
      <c r="BZ9" s="15"/>
    </row>
    <row r="10" spans="2:78" ht="15">
      <c r="B10" s="80" t="s">
        <v>153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15"/>
      <c r="BY10" s="15"/>
      <c r="BZ10" s="15"/>
    </row>
    <row r="11" spans="2:78" ht="15">
      <c r="B11" s="80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15"/>
      <c r="BY11" s="15"/>
      <c r="BZ11" s="15"/>
    </row>
    <row r="12" spans="2:78" ht="15">
      <c r="B12" s="80" t="s">
        <v>85</v>
      </c>
      <c r="C12" s="41">
        <v>7.4527</v>
      </c>
      <c r="D12" s="41">
        <v>7.7585</v>
      </c>
      <c r="E12" s="41">
        <v>7.4258</v>
      </c>
      <c r="F12" s="41">
        <v>7.3434</v>
      </c>
      <c r="G12" s="41">
        <v>7.6332</v>
      </c>
      <c r="H12" s="41">
        <v>7.6473</v>
      </c>
      <c r="I12" s="41">
        <v>7.5468</v>
      </c>
      <c r="J12" s="41">
        <v>7.2973</v>
      </c>
      <c r="K12" s="41">
        <v>7.1389</v>
      </c>
      <c r="L12" s="41">
        <v>6.9177</v>
      </c>
      <c r="M12" s="41">
        <v>6.972</v>
      </c>
      <c r="N12" s="41">
        <v>6.8294</v>
      </c>
      <c r="O12" s="41">
        <v>6.9021</v>
      </c>
      <c r="P12" s="41">
        <v>7.1911</v>
      </c>
      <c r="Q12" s="41">
        <v>6.9086</v>
      </c>
      <c r="R12" s="41">
        <v>6.7324</v>
      </c>
      <c r="S12" s="41">
        <v>6.861</v>
      </c>
      <c r="T12" s="41">
        <v>6.7565</v>
      </c>
      <c r="U12" s="41">
        <v>6.7931</v>
      </c>
      <c r="V12" s="41">
        <v>7.0535</v>
      </c>
      <c r="W12" s="41">
        <v>8.035</v>
      </c>
      <c r="X12" s="41">
        <v>7.8511</v>
      </c>
      <c r="Y12" s="41">
        <v>8.3657</v>
      </c>
      <c r="Z12" s="41">
        <v>8.1502</v>
      </c>
      <c r="AA12" s="41">
        <v>7.8175</v>
      </c>
      <c r="AB12" s="41">
        <v>7.4665</v>
      </c>
      <c r="AC12" s="41">
        <v>7.6732</v>
      </c>
      <c r="AD12" s="41">
        <v>7.7301</v>
      </c>
      <c r="AE12" s="41">
        <v>8.4705</v>
      </c>
      <c r="AF12" s="41">
        <v>8.3145</v>
      </c>
      <c r="AG12" s="41">
        <v>8.301</v>
      </c>
      <c r="AH12" s="41">
        <v>8.4301</v>
      </c>
      <c r="AI12" s="41">
        <v>8.2225</v>
      </c>
      <c r="AJ12" s="41">
        <v>8.6548</v>
      </c>
      <c r="AK12" s="41">
        <v>8.77195</v>
      </c>
      <c r="AL12" s="41">
        <v>8.4726</v>
      </c>
      <c r="AM12" s="41">
        <v>9.0527</v>
      </c>
      <c r="AN12" s="41">
        <v>8.8396</v>
      </c>
      <c r="AO12" s="41">
        <v>9.2335</v>
      </c>
      <c r="AP12" s="41">
        <v>8.981</v>
      </c>
      <c r="AQ12" s="41">
        <v>10.195</v>
      </c>
      <c r="AR12" s="41">
        <v>9.95</v>
      </c>
      <c r="AS12" s="41">
        <v>9.8285</v>
      </c>
      <c r="AT12" s="41">
        <v>10.3318</v>
      </c>
      <c r="AU12" s="41">
        <v>10.0075</v>
      </c>
      <c r="AV12" s="41">
        <v>9.9502</v>
      </c>
      <c r="AW12" s="41">
        <v>10.1812</v>
      </c>
      <c r="AX12" s="41">
        <v>10.4499</v>
      </c>
      <c r="AY12" s="41">
        <v>11.2101</v>
      </c>
      <c r="AZ12" s="41">
        <v>10.7193</v>
      </c>
      <c r="BA12" s="41">
        <v>10.6039</v>
      </c>
      <c r="BB12" s="41">
        <v>10.5732</v>
      </c>
      <c r="BC12" s="41">
        <v>10.4416</v>
      </c>
      <c r="BD12" s="41">
        <v>10.6008</v>
      </c>
      <c r="BE12" s="41">
        <v>10.6839</v>
      </c>
      <c r="BF12" s="41">
        <v>10.6375</v>
      </c>
      <c r="BG12" s="41">
        <v>11.25495</v>
      </c>
      <c r="BH12" s="41">
        <v>10.8882</v>
      </c>
      <c r="BI12" s="41">
        <v>10.93965</v>
      </c>
      <c r="BJ12" s="41">
        <v>11.56155</v>
      </c>
      <c r="BK12" s="41">
        <v>11.5285</v>
      </c>
      <c r="BL12" s="41">
        <v>11.53155</v>
      </c>
      <c r="BM12" s="41">
        <v>12.16325</v>
      </c>
      <c r="BN12" s="41">
        <v>11.8153</v>
      </c>
      <c r="BO12" s="41">
        <v>12.1611</v>
      </c>
      <c r="BP12" s="41">
        <v>12.24455</v>
      </c>
      <c r="BQ12" s="41">
        <v>12.74165</v>
      </c>
      <c r="BR12" s="41">
        <v>13.3276</v>
      </c>
      <c r="BS12" s="41">
        <v>13.90705</v>
      </c>
      <c r="BT12" s="41">
        <v>13.84045</v>
      </c>
      <c r="BU12" s="41">
        <v>14.39605</v>
      </c>
      <c r="BV12" s="41">
        <v>15.55525</v>
      </c>
      <c r="BW12" s="41">
        <v>16.1009</v>
      </c>
      <c r="BX12" s="41">
        <v>16.1324</v>
      </c>
      <c r="BY12" s="41">
        <v>15.4224</v>
      </c>
      <c r="BZ12" s="41">
        <v>14.2032</v>
      </c>
    </row>
    <row r="13" spans="2:78" ht="15">
      <c r="B13" s="80" t="s">
        <v>86</v>
      </c>
      <c r="C13" s="41">
        <v>0.13417955908596885</v>
      </c>
      <c r="D13" s="41">
        <v>0.1289</v>
      </c>
      <c r="E13" s="41">
        <v>0.1347</v>
      </c>
      <c r="F13" s="41">
        <v>0.1362</v>
      </c>
      <c r="G13" s="41">
        <v>0.13100665513808102</v>
      </c>
      <c r="H13" s="41">
        <v>0.13076510663894444</v>
      </c>
      <c r="I13" s="41">
        <v>0.13250649281814808</v>
      </c>
      <c r="J13" s="41">
        <v>0.13703698628259767</v>
      </c>
      <c r="K13" s="41">
        <v>0.1400776029920576</v>
      </c>
      <c r="L13" s="41">
        <v>0.1445567168278474</v>
      </c>
      <c r="M13" s="41">
        <v>0.1434</v>
      </c>
      <c r="N13" s="41">
        <v>0.146425747503441</v>
      </c>
      <c r="O13" s="41">
        <v>0.14488344127149708</v>
      </c>
      <c r="P13" s="41">
        <v>0.13906078346845407</v>
      </c>
      <c r="Q13" s="41">
        <v>0.14474712676953363</v>
      </c>
      <c r="R13" s="41">
        <v>0.1485354405561167</v>
      </c>
      <c r="S13" s="41">
        <v>0.14575134819997085</v>
      </c>
      <c r="T13" s="41">
        <v>0.148</v>
      </c>
      <c r="U13" s="41">
        <v>0.14720819655238404</v>
      </c>
      <c r="V13" s="41">
        <v>0.14177358758063374</v>
      </c>
      <c r="W13" s="41">
        <v>0.12445550715619166</v>
      </c>
      <c r="X13" s="41">
        <v>0.12737068691011452</v>
      </c>
      <c r="Y13" s="41">
        <v>0.11953572325089352</v>
      </c>
      <c r="Z13" s="41">
        <v>0.12269637554906629</v>
      </c>
      <c r="AA13" s="41">
        <v>0.12791813239526703</v>
      </c>
      <c r="AB13" s="41">
        <v>0.13393156097234313</v>
      </c>
      <c r="AC13" s="41">
        <v>0.13032372413074075</v>
      </c>
      <c r="AD13" s="41">
        <v>0.12936443254291666</v>
      </c>
      <c r="AE13" s="41">
        <v>0.11805678531373591</v>
      </c>
      <c r="AF13" s="41">
        <v>0.1202718143003187</v>
      </c>
      <c r="AG13" s="41">
        <v>0.12046741356463077</v>
      </c>
      <c r="AH13" s="41">
        <v>0.11862255489258729</v>
      </c>
      <c r="AI13" s="41">
        <v>0.12161751292186075</v>
      </c>
      <c r="AJ13" s="41">
        <v>0.1155428201691547</v>
      </c>
      <c r="AK13" s="41">
        <v>0.11399973780060306</v>
      </c>
      <c r="AL13" s="41">
        <v>0.11802752401860114</v>
      </c>
      <c r="AM13" s="42">
        <v>0.11046428137461752</v>
      </c>
      <c r="AN13" s="42">
        <v>0.11312729082763925</v>
      </c>
      <c r="AO13" s="42">
        <f aca="true" t="shared" si="2" ref="AO13:BF13">1/AO12</f>
        <v>0.1083012942004657</v>
      </c>
      <c r="AP13" s="42">
        <f t="shared" si="2"/>
        <v>0.11134617525887985</v>
      </c>
      <c r="AQ13" s="42">
        <f t="shared" si="2"/>
        <v>0.0980872976949485</v>
      </c>
      <c r="AR13" s="42">
        <f t="shared" si="2"/>
        <v>0.10050251256281408</v>
      </c>
      <c r="AS13" s="42">
        <f t="shared" si="2"/>
        <v>0.1017449254718421</v>
      </c>
      <c r="AT13" s="42">
        <f t="shared" si="2"/>
        <v>0.09678855572117154</v>
      </c>
      <c r="AU13" s="42">
        <f t="shared" si="2"/>
        <v>0.09992505620784412</v>
      </c>
      <c r="AV13" s="42">
        <f t="shared" si="2"/>
        <v>0.100500492452413</v>
      </c>
      <c r="AW13" s="42">
        <f t="shared" si="2"/>
        <v>0.09822024908655168</v>
      </c>
      <c r="AX13" s="42">
        <f t="shared" si="2"/>
        <v>0.09569469564302051</v>
      </c>
      <c r="AY13" s="42">
        <f t="shared" si="2"/>
        <v>0.08920527024736621</v>
      </c>
      <c r="AZ13" s="42">
        <f t="shared" si="2"/>
        <v>0.09328967376601084</v>
      </c>
      <c r="BA13" s="42">
        <f t="shared" si="2"/>
        <v>0.09430492554626128</v>
      </c>
      <c r="BB13" s="42">
        <f t="shared" si="2"/>
        <v>0.09457874626413952</v>
      </c>
      <c r="BC13" s="42">
        <f t="shared" si="2"/>
        <v>0.09577076310144039</v>
      </c>
      <c r="BD13" s="42">
        <f t="shared" si="2"/>
        <v>0.09433250320730512</v>
      </c>
      <c r="BE13" s="42">
        <f t="shared" si="2"/>
        <v>0.0935987794719157</v>
      </c>
      <c r="BF13" s="42">
        <f t="shared" si="2"/>
        <v>0.09400705052878966</v>
      </c>
      <c r="BG13" s="42">
        <f aca="true" t="shared" si="3" ref="BG13:BT13">1/BG12</f>
        <v>0.08884979497909809</v>
      </c>
      <c r="BH13" s="42">
        <f t="shared" si="3"/>
        <v>0.09184254514061094</v>
      </c>
      <c r="BI13" s="42">
        <f t="shared" si="3"/>
        <v>0.091410602715809</v>
      </c>
      <c r="BJ13" s="42">
        <f t="shared" si="3"/>
        <v>0.08649359298709948</v>
      </c>
      <c r="BK13" s="42">
        <f t="shared" si="3"/>
        <v>0.08674155354122393</v>
      </c>
      <c r="BL13" s="42">
        <f t="shared" si="3"/>
        <v>0.0867186111147244</v>
      </c>
      <c r="BM13" s="42">
        <f t="shared" si="3"/>
        <v>0.08221486855897889</v>
      </c>
      <c r="BN13" s="42">
        <f t="shared" si="3"/>
        <v>0.08463602278401733</v>
      </c>
      <c r="BO13" s="42">
        <f t="shared" si="3"/>
        <v>0.08222940359013577</v>
      </c>
      <c r="BP13" s="42">
        <f t="shared" si="3"/>
        <v>0.08166898742705939</v>
      </c>
      <c r="BQ13" s="42">
        <f t="shared" si="3"/>
        <v>0.07848277106968093</v>
      </c>
      <c r="BR13" s="42">
        <f t="shared" si="3"/>
        <v>0.0750322638734656</v>
      </c>
      <c r="BS13" s="42">
        <f t="shared" si="3"/>
        <v>0.07190597574611438</v>
      </c>
      <c r="BT13" s="42">
        <f t="shared" si="3"/>
        <v>0.0722519860264659</v>
      </c>
      <c r="BU13" s="42">
        <f aca="true" t="shared" si="4" ref="BU13:BZ13">1/BU12</f>
        <v>0.06946349866803742</v>
      </c>
      <c r="BV13" s="42">
        <f t="shared" si="4"/>
        <v>0.06428697706562093</v>
      </c>
      <c r="BW13" s="42">
        <f t="shared" si="4"/>
        <v>0.06210832934804887</v>
      </c>
      <c r="BX13" s="42">
        <f t="shared" si="4"/>
        <v>0.061987057102477004</v>
      </c>
      <c r="BY13" s="42">
        <f t="shared" si="4"/>
        <v>0.06484075111526091</v>
      </c>
      <c r="BZ13" s="42">
        <f t="shared" si="4"/>
        <v>0.07040666891968007</v>
      </c>
    </row>
    <row r="14" spans="2:78" ht="15">
      <c r="B14" s="80" t="s">
        <v>87</v>
      </c>
      <c r="C14" s="41">
        <v>12.0599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>
        <v>10.8764</v>
      </c>
      <c r="P14" s="41">
        <v>11.6034</v>
      </c>
      <c r="Q14" s="41">
        <v>11.1658</v>
      </c>
      <c r="R14" s="41">
        <v>11.0085</v>
      </c>
      <c r="S14" s="41">
        <v>11.2073</v>
      </c>
      <c r="T14" s="41">
        <v>11.029006286533583</v>
      </c>
      <c r="U14" s="41">
        <v>10.9534</v>
      </c>
      <c r="V14" s="41">
        <v>11.4895</v>
      </c>
      <c r="W14" s="41">
        <v>12.462899999999998</v>
      </c>
      <c r="X14" s="41">
        <v>12.5476</v>
      </c>
      <c r="Y14" s="41">
        <v>13.049719431032232</v>
      </c>
      <c r="Z14" s="41">
        <v>12.607499999999998</v>
      </c>
      <c r="AA14" s="41">
        <v>12.306300000000002</v>
      </c>
      <c r="AB14" s="41">
        <v>11.901</v>
      </c>
      <c r="AC14" s="41">
        <v>12.3116</v>
      </c>
      <c r="AD14" s="41">
        <v>12.59775</v>
      </c>
      <c r="AE14" s="41">
        <v>13.16225</v>
      </c>
      <c r="AF14" s="41">
        <v>13.0129</v>
      </c>
      <c r="AG14" s="41">
        <v>12.947500000000002</v>
      </c>
      <c r="AH14" s="41">
        <v>13.3374</v>
      </c>
      <c r="AI14" s="41">
        <v>13.37685</v>
      </c>
      <c r="AJ14" s="41">
        <v>13.9305</v>
      </c>
      <c r="AK14" s="41">
        <v>14.0771</v>
      </c>
      <c r="AL14" s="41">
        <v>13.67525</v>
      </c>
      <c r="AM14" s="42">
        <v>14.32485</v>
      </c>
      <c r="AN14" s="42">
        <v>13.4097</v>
      </c>
      <c r="AO14" s="42">
        <v>14.01805</v>
      </c>
      <c r="AP14" s="42">
        <v>13.8955</v>
      </c>
      <c r="AQ14" s="42">
        <v>15.5233</v>
      </c>
      <c r="AR14" s="42">
        <v>15.19</v>
      </c>
      <c r="AS14" s="42">
        <v>14.97425</v>
      </c>
      <c r="AT14" s="42">
        <v>16.0399</v>
      </c>
      <c r="AU14" s="42">
        <v>16.2444</v>
      </c>
      <c r="AV14" s="42">
        <v>15.93435</v>
      </c>
      <c r="AW14" s="42">
        <v>16.66165</v>
      </c>
      <c r="AX14" s="42">
        <v>17.2366</v>
      </c>
      <c r="AY14" s="42">
        <v>18.4798</v>
      </c>
      <c r="AZ14" s="42">
        <v>17.89685</v>
      </c>
      <c r="BA14" s="42">
        <v>17.6445</v>
      </c>
      <c r="BB14" s="42">
        <v>17.78375</v>
      </c>
      <c r="BC14" s="42">
        <v>17.4843</v>
      </c>
      <c r="BD14" s="42">
        <v>18.04595</v>
      </c>
      <c r="BE14" s="42">
        <v>18.06255</v>
      </c>
      <c r="BF14" s="42">
        <v>17.6396</v>
      </c>
      <c r="BG14" s="42">
        <v>18.2927</v>
      </c>
      <c r="BH14" s="42">
        <v>17.38935</v>
      </c>
      <c r="BI14" s="42">
        <v>17.27535</v>
      </c>
      <c r="BJ14" s="42">
        <v>17.9932</v>
      </c>
      <c r="BK14" s="42">
        <v>17.39125</v>
      </c>
      <c r="BL14" s="42">
        <v>17.81305</v>
      </c>
      <c r="BM14" s="42">
        <v>17.96885</v>
      </c>
      <c r="BN14" s="42">
        <v>18.2179</v>
      </c>
      <c r="BO14" s="42">
        <v>18.59595</v>
      </c>
      <c r="BP14" s="42">
        <v>19.2544</v>
      </c>
      <c r="BQ14" s="42">
        <v>19.86345</v>
      </c>
      <c r="BR14" s="42">
        <v>20.56325</v>
      </c>
      <c r="BS14" s="42">
        <v>21.0834</v>
      </c>
      <c r="BT14" s="42">
        <v>21.19745</v>
      </c>
      <c r="BU14" s="42">
        <v>21.6308</v>
      </c>
      <c r="BV14" s="42">
        <v>23.06515</v>
      </c>
      <c r="BW14" s="42">
        <v>23.17675</v>
      </c>
      <c r="BX14" s="41">
        <v>22.38105</v>
      </c>
      <c r="BY14" s="41">
        <v>21.915</v>
      </c>
      <c r="BZ14" s="41">
        <v>20.8063</v>
      </c>
    </row>
    <row r="15" spans="2:78" ht="15">
      <c r="B15" s="80" t="s">
        <v>88</v>
      </c>
      <c r="C15" s="41">
        <v>0.08291942719259694</v>
      </c>
      <c r="D15" s="41">
        <v>0.0834</v>
      </c>
      <c r="E15" s="41">
        <v>0.0895</v>
      </c>
      <c r="F15" s="41">
        <v>0.0888</v>
      </c>
      <c r="G15" s="41">
        <v>0.0892968763952637</v>
      </c>
      <c r="H15" s="41">
        <v>0.08870674437377474</v>
      </c>
      <c r="I15" s="41">
        <v>0.08672124323574303</v>
      </c>
      <c r="J15" s="41">
        <v>0.08757027514580451</v>
      </c>
      <c r="K15" s="41">
        <v>0.09003331232556046</v>
      </c>
      <c r="L15" s="41">
        <v>0.09119843868272975</v>
      </c>
      <c r="M15" s="41">
        <v>0.0898</v>
      </c>
      <c r="N15" s="41">
        <v>0.09379015390964256</v>
      </c>
      <c r="O15" s="41">
        <v>0.09194218675296972</v>
      </c>
      <c r="P15" s="41">
        <v>0.08618163641691227</v>
      </c>
      <c r="Q15" s="41">
        <v>0.08955918966845187</v>
      </c>
      <c r="R15" s="41">
        <v>0.0908388972157878</v>
      </c>
      <c r="S15" s="41">
        <v>0.08922755703871584</v>
      </c>
      <c r="T15" s="41">
        <v>0.09067</v>
      </c>
      <c r="U15" s="41">
        <v>0.0912958533423412</v>
      </c>
      <c r="V15" s="41">
        <v>0.0870359893816093</v>
      </c>
      <c r="W15" s="41">
        <v>0.08023814681976106</v>
      </c>
      <c r="X15" s="41">
        <v>0.07969651566833498</v>
      </c>
      <c r="Y15" s="41">
        <v>0.07663</v>
      </c>
      <c r="Z15" s="41">
        <v>0.07931786634939521</v>
      </c>
      <c r="AA15" s="41">
        <v>0.08125919244614546</v>
      </c>
      <c r="AB15" s="41">
        <v>0.08402655239055541</v>
      </c>
      <c r="AC15" s="41">
        <v>0.08122421131290815</v>
      </c>
      <c r="AD15" s="41">
        <v>0.07937925423190649</v>
      </c>
      <c r="AE15" s="41">
        <v>0.07597485232388079</v>
      </c>
      <c r="AF15" s="41">
        <v>0.07684682123123977</v>
      </c>
      <c r="AG15" s="41">
        <v>0.07723498744931453</v>
      </c>
      <c r="AH15" s="41">
        <v>0.0749771319747477</v>
      </c>
      <c r="AI15" s="41">
        <v>0.07475601505586144</v>
      </c>
      <c r="AJ15" s="41">
        <v>0.07178493234270127</v>
      </c>
      <c r="AK15" s="41">
        <v>0.07103735854685979</v>
      </c>
      <c r="AL15" s="41">
        <v>0.0731248057622347</v>
      </c>
      <c r="AM15" s="42">
        <v>0.06980875890497981</v>
      </c>
      <c r="AN15" s="42">
        <v>0.07457288380798974</v>
      </c>
      <c r="AO15" s="42">
        <f aca="true" t="shared" si="5" ref="AO15:BF15">1/AO14</f>
        <v>0.07133659817164299</v>
      </c>
      <c r="AP15" s="42">
        <f t="shared" si="5"/>
        <v>0.07196574430571048</v>
      </c>
      <c r="AQ15" s="42">
        <f t="shared" si="5"/>
        <v>0.0644192922896549</v>
      </c>
      <c r="AR15" s="42">
        <f t="shared" si="5"/>
        <v>0.06583278472679395</v>
      </c>
      <c r="AS15" s="42">
        <f t="shared" si="5"/>
        <v>0.06678130791191546</v>
      </c>
      <c r="AT15" s="42">
        <f t="shared" si="5"/>
        <v>0.0623445283324709</v>
      </c>
      <c r="AU15" s="42">
        <f t="shared" si="5"/>
        <v>0.061559675949865805</v>
      </c>
      <c r="AV15" s="42">
        <f t="shared" si="5"/>
        <v>0.06275750187488037</v>
      </c>
      <c r="AW15" s="42">
        <f t="shared" si="5"/>
        <v>0.06001806543769674</v>
      </c>
      <c r="AX15" s="42">
        <f t="shared" si="5"/>
        <v>0.058016082057946464</v>
      </c>
      <c r="AY15" s="42">
        <f t="shared" si="5"/>
        <v>0.05411313975259472</v>
      </c>
      <c r="AZ15" s="42">
        <f t="shared" si="5"/>
        <v>0.05587575467191153</v>
      </c>
      <c r="BA15" s="42">
        <f t="shared" si="5"/>
        <v>0.05667488452492278</v>
      </c>
      <c r="BB15" s="42">
        <f t="shared" si="5"/>
        <v>0.05623110986153089</v>
      </c>
      <c r="BC15" s="42">
        <f t="shared" si="5"/>
        <v>0.05719416848258151</v>
      </c>
      <c r="BD15" s="42">
        <f t="shared" si="5"/>
        <v>0.055414095683519016</v>
      </c>
      <c r="BE15" s="42">
        <f t="shared" si="5"/>
        <v>0.05536316854486215</v>
      </c>
      <c r="BF15" s="42">
        <f t="shared" si="5"/>
        <v>0.056690627905394676</v>
      </c>
      <c r="BG15" s="42">
        <f aca="true" t="shared" si="6" ref="BG15:BT15">1/BG14</f>
        <v>0.054666615644492066</v>
      </c>
      <c r="BH15" s="42">
        <f t="shared" si="6"/>
        <v>0.05750646228869969</v>
      </c>
      <c r="BI15" s="42">
        <f t="shared" si="6"/>
        <v>0.05788594731799935</v>
      </c>
      <c r="BJ15" s="42">
        <f t="shared" si="6"/>
        <v>0.055576551141542356</v>
      </c>
      <c r="BK15" s="42">
        <f t="shared" si="6"/>
        <v>0.05750017968806153</v>
      </c>
      <c r="BL15" s="42">
        <f t="shared" si="6"/>
        <v>0.05613861747426746</v>
      </c>
      <c r="BM15" s="42">
        <f t="shared" si="6"/>
        <v>0.05565186419832099</v>
      </c>
      <c r="BN15" s="42">
        <f t="shared" si="6"/>
        <v>0.05489106867421602</v>
      </c>
      <c r="BO15" s="42">
        <f t="shared" si="6"/>
        <v>0.05377514996544947</v>
      </c>
      <c r="BP15" s="42">
        <f t="shared" si="6"/>
        <v>0.05193618082100714</v>
      </c>
      <c r="BQ15" s="42">
        <f t="shared" si="6"/>
        <v>0.05034372176031857</v>
      </c>
      <c r="BR15" s="42">
        <f t="shared" si="6"/>
        <v>0.04863044509014869</v>
      </c>
      <c r="BS15" s="42">
        <f t="shared" si="6"/>
        <v>0.04743068006109071</v>
      </c>
      <c r="BT15" s="42">
        <f t="shared" si="6"/>
        <v>0.047175485730594956</v>
      </c>
      <c r="BU15" s="42">
        <f aca="true" t="shared" si="7" ref="BU15:BZ15">1/BU14</f>
        <v>0.04623037520572517</v>
      </c>
      <c r="BV15" s="42">
        <f t="shared" si="7"/>
        <v>0.04335545183968021</v>
      </c>
      <c r="BW15" s="42">
        <f t="shared" si="7"/>
        <v>0.04314668795236606</v>
      </c>
      <c r="BX15" s="42">
        <f t="shared" si="7"/>
        <v>0.044680656180116664</v>
      </c>
      <c r="BY15" s="42">
        <f t="shared" si="7"/>
        <v>0.04563084645220169</v>
      </c>
      <c r="BZ15" s="42">
        <f t="shared" si="7"/>
        <v>0.048062365725765756</v>
      </c>
    </row>
    <row r="16" spans="2:78" ht="15">
      <c r="B16" s="80" t="s">
        <v>90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>
        <v>11.961722488038278</v>
      </c>
      <c r="P16" s="41">
        <v>11.481056257175661</v>
      </c>
      <c r="Q16" s="41">
        <v>11.834319526627219</v>
      </c>
      <c r="R16" s="41">
        <v>12.391573729863694</v>
      </c>
      <c r="S16" s="41">
        <v>11.834319526627219</v>
      </c>
      <c r="T16" s="41">
        <v>11.46</v>
      </c>
      <c r="U16" s="41">
        <v>11.682242990654206</v>
      </c>
      <c r="V16" s="41">
        <v>10.860121633362294</v>
      </c>
      <c r="W16" s="41">
        <v>9.560229445506693</v>
      </c>
      <c r="X16" s="41">
        <v>10.110201193003741</v>
      </c>
      <c r="Y16" s="41">
        <v>9.305</v>
      </c>
      <c r="Z16" s="41">
        <v>9.485</v>
      </c>
      <c r="AA16" s="41">
        <v>9.745</v>
      </c>
      <c r="AB16" s="41">
        <v>10.75</v>
      </c>
      <c r="AC16" s="41">
        <v>10.645</v>
      </c>
      <c r="AD16" s="41">
        <v>10.355</v>
      </c>
      <c r="AE16" s="41">
        <v>9.28</v>
      </c>
      <c r="AF16" s="41">
        <v>9.585</v>
      </c>
      <c r="AG16" s="41">
        <v>9.425</v>
      </c>
      <c r="AH16" s="41">
        <v>9.285</v>
      </c>
      <c r="AI16" s="41">
        <v>9.41</v>
      </c>
      <c r="AJ16" s="41">
        <v>9.19</v>
      </c>
      <c r="AK16" s="41">
        <v>9.39135</v>
      </c>
      <c r="AL16" s="41">
        <v>10.15935</v>
      </c>
      <c r="AM16" s="42">
        <v>10.035</v>
      </c>
      <c r="AN16" s="42">
        <v>10.445</v>
      </c>
      <c r="AO16" s="42">
        <v>10.175</v>
      </c>
      <c r="AP16" s="42">
        <v>10.895</v>
      </c>
      <c r="AQ16" s="42">
        <v>9.875</v>
      </c>
      <c r="AR16" s="42">
        <v>9.935</v>
      </c>
      <c r="AS16" s="42">
        <v>9.945</v>
      </c>
      <c r="AT16" s="42">
        <v>9.475</v>
      </c>
      <c r="AU16" s="42">
        <v>9.795</v>
      </c>
      <c r="AV16" s="42">
        <v>9.875</v>
      </c>
      <c r="AW16" s="42">
        <v>10.045</v>
      </c>
      <c r="AX16" s="42">
        <v>10.035</v>
      </c>
      <c r="AY16" s="42">
        <v>9.145</v>
      </c>
      <c r="AZ16" s="42">
        <v>9.495</v>
      </c>
      <c r="BA16" s="42">
        <v>9.695</v>
      </c>
      <c r="BB16" s="42">
        <v>9.685</v>
      </c>
      <c r="BC16" s="42">
        <v>9.73</v>
      </c>
      <c r="BD16" s="42">
        <v>9.56</v>
      </c>
      <c r="BE16" s="42">
        <v>9.62635</v>
      </c>
      <c r="BF16" s="42">
        <v>9.75625</v>
      </c>
      <c r="BG16" s="42">
        <v>9.7175</v>
      </c>
      <c r="BH16" s="42">
        <v>9.75609756097561</v>
      </c>
      <c r="BI16" s="42">
        <v>10.7241</v>
      </c>
      <c r="BJ16" s="42">
        <v>10.35045</v>
      </c>
      <c r="BK16" s="42">
        <v>10.221</v>
      </c>
      <c r="BL16" s="42">
        <v>10.33825</v>
      </c>
      <c r="BM16" s="42">
        <v>9.88055</v>
      </c>
      <c r="BN16" s="42">
        <v>10.054</v>
      </c>
      <c r="BO16" s="42">
        <v>10.19385</v>
      </c>
      <c r="BP16" s="42">
        <v>9.99505</v>
      </c>
      <c r="BQ16" s="42">
        <v>9.74665</v>
      </c>
      <c r="BR16" s="42">
        <v>9.0845</v>
      </c>
      <c r="BS16" s="42">
        <v>8.62105</v>
      </c>
      <c r="BT16" s="42">
        <v>8.7528</v>
      </c>
      <c r="BU16" s="42">
        <v>8.52875</v>
      </c>
      <c r="BV16" s="42">
        <v>7.7415</v>
      </c>
      <c r="BW16" s="42">
        <v>7.48565</v>
      </c>
      <c r="BX16" s="41">
        <v>6.9995</v>
      </c>
      <c r="BY16" s="41">
        <v>7.326</v>
      </c>
      <c r="BZ16" s="41">
        <v>7.5415</v>
      </c>
    </row>
    <row r="17" spans="2:78" ht="15">
      <c r="B17" s="80" t="s">
        <v>89</v>
      </c>
      <c r="C17" s="41">
        <v>12.2549</v>
      </c>
      <c r="D17" s="41">
        <v>11.7786</v>
      </c>
      <c r="E17" s="41">
        <v>12.1951</v>
      </c>
      <c r="F17" s="41">
        <v>12.7065</v>
      </c>
      <c r="G17" s="41">
        <v>12.077294685990339</v>
      </c>
      <c r="H17" s="41">
        <v>11.876484560570072</v>
      </c>
      <c r="I17" s="41">
        <v>11.614401858304298</v>
      </c>
      <c r="J17" s="41">
        <v>11.709601873536299</v>
      </c>
      <c r="K17" s="41">
        <v>11.82033096926714</v>
      </c>
      <c r="L17" s="41">
        <v>11.82033096926714</v>
      </c>
      <c r="M17" s="41">
        <v>11.82033096926714</v>
      </c>
      <c r="N17" s="41">
        <v>12.195121951219512</v>
      </c>
      <c r="O17" s="41">
        <v>0.08359999999999984</v>
      </c>
      <c r="P17" s="41">
        <v>0.08709999999999969</v>
      </c>
      <c r="Q17" s="41">
        <v>0.08450000000000014</v>
      </c>
      <c r="R17" s="41">
        <v>0.08069999999999995</v>
      </c>
      <c r="S17" s="41">
        <v>0.08450000000000014</v>
      </c>
      <c r="T17" s="41">
        <v>0.08726003490401396</v>
      </c>
      <c r="U17" s="41">
        <v>0.08560000000000005</v>
      </c>
      <c r="V17" s="41">
        <v>0.09208</v>
      </c>
      <c r="W17" s="41">
        <v>0.1046</v>
      </c>
      <c r="X17" s="41">
        <v>0.09891</v>
      </c>
      <c r="Y17" s="41">
        <v>0.10746910263299302</v>
      </c>
      <c r="Z17" s="41">
        <v>0.10542962572482868</v>
      </c>
      <c r="AA17" s="41">
        <v>0.10261672652642381</v>
      </c>
      <c r="AB17" s="41">
        <v>0.09302325581395349</v>
      </c>
      <c r="AC17" s="41">
        <v>0.09394081728511039</v>
      </c>
      <c r="AD17" s="41">
        <v>0.09657170449058425</v>
      </c>
      <c r="AE17" s="41">
        <v>0.10775862068965518</v>
      </c>
      <c r="AF17" s="41">
        <v>0.10432968179447051</v>
      </c>
      <c r="AG17" s="41">
        <v>0.10610079575596816</v>
      </c>
      <c r="AH17" s="41">
        <v>0.10770059235325793</v>
      </c>
      <c r="AI17" s="41">
        <v>0.10626992561105207</v>
      </c>
      <c r="AJ17" s="41">
        <v>0.1088139281828074</v>
      </c>
      <c r="AK17" s="41">
        <v>0.10648096386568492</v>
      </c>
      <c r="AL17" s="41">
        <v>0.09843149414086531</v>
      </c>
      <c r="AM17" s="42">
        <v>0.09965122072745392</v>
      </c>
      <c r="AN17" s="42">
        <v>0.09573958831977022</v>
      </c>
      <c r="AO17" s="42">
        <f aca="true" t="shared" si="8" ref="AO17:BF17">1/AO16</f>
        <v>0.09828009828009827</v>
      </c>
      <c r="AP17" s="42">
        <f t="shared" si="8"/>
        <v>0.09178522257916476</v>
      </c>
      <c r="AQ17" s="42">
        <f t="shared" si="8"/>
        <v>0.10126582278481013</v>
      </c>
      <c r="AR17" s="42">
        <f t="shared" si="8"/>
        <v>0.10065425264217413</v>
      </c>
      <c r="AS17" s="42">
        <f t="shared" si="8"/>
        <v>0.10055304172951232</v>
      </c>
      <c r="AT17" s="42">
        <f t="shared" si="8"/>
        <v>0.10554089709762533</v>
      </c>
      <c r="AU17" s="42">
        <f t="shared" si="8"/>
        <v>0.10209290454313426</v>
      </c>
      <c r="AV17" s="42">
        <f t="shared" si="8"/>
        <v>0.10126582278481013</v>
      </c>
      <c r="AW17" s="42">
        <f t="shared" si="8"/>
        <v>0.09955201592832255</v>
      </c>
      <c r="AX17" s="42">
        <f t="shared" si="8"/>
        <v>0.09965122072745392</v>
      </c>
      <c r="AY17" s="42">
        <f t="shared" si="8"/>
        <v>0.10934937124111536</v>
      </c>
      <c r="AZ17" s="42">
        <f t="shared" si="8"/>
        <v>0.10531858873091102</v>
      </c>
      <c r="BA17" s="42">
        <f t="shared" si="8"/>
        <v>0.10314595152140278</v>
      </c>
      <c r="BB17" s="42">
        <f t="shared" si="8"/>
        <v>0.10325245224574083</v>
      </c>
      <c r="BC17" s="42">
        <f t="shared" si="8"/>
        <v>0.10277492291880781</v>
      </c>
      <c r="BD17" s="42">
        <f t="shared" si="8"/>
        <v>0.10460251046025104</v>
      </c>
      <c r="BE17" s="42">
        <f t="shared" si="8"/>
        <v>0.10388153349919751</v>
      </c>
      <c r="BF17" s="42">
        <f t="shared" si="8"/>
        <v>0.10249839846252402</v>
      </c>
      <c r="BG17" s="42">
        <f aca="true" t="shared" si="9" ref="BG17:BT17">1/BG16</f>
        <v>0.10290712631849756</v>
      </c>
      <c r="BH17" s="42">
        <f t="shared" si="9"/>
        <v>0.10250000000000001</v>
      </c>
      <c r="BI17" s="42">
        <f t="shared" si="9"/>
        <v>0.09324791824022528</v>
      </c>
      <c r="BJ17" s="42">
        <f t="shared" si="9"/>
        <v>0.09661415687240651</v>
      </c>
      <c r="BK17" s="42">
        <f t="shared" si="9"/>
        <v>0.09783778495254868</v>
      </c>
      <c r="BL17" s="42">
        <f t="shared" si="9"/>
        <v>0.09672816966120958</v>
      </c>
      <c r="BM17" s="42">
        <f t="shared" si="9"/>
        <v>0.10120894079783009</v>
      </c>
      <c r="BN17" s="42">
        <f t="shared" si="9"/>
        <v>0.09946290033817386</v>
      </c>
      <c r="BO17" s="42">
        <f t="shared" si="9"/>
        <v>0.09809836322880953</v>
      </c>
      <c r="BP17" s="42">
        <f t="shared" si="9"/>
        <v>0.10004952451463474</v>
      </c>
      <c r="BQ17" s="42">
        <f t="shared" si="9"/>
        <v>0.10259935465005925</v>
      </c>
      <c r="BR17" s="42">
        <f t="shared" si="9"/>
        <v>0.11007760471132148</v>
      </c>
      <c r="BS17" s="42">
        <f t="shared" si="9"/>
        <v>0.11599515140267136</v>
      </c>
      <c r="BT17" s="42">
        <f t="shared" si="9"/>
        <v>0.11424915455625628</v>
      </c>
      <c r="BU17" s="42">
        <f aca="true" t="shared" si="10" ref="BU17:BZ17">1/BU16</f>
        <v>0.11725047633006008</v>
      </c>
      <c r="BV17" s="42">
        <f t="shared" si="10"/>
        <v>0.12917393270038105</v>
      </c>
      <c r="BW17" s="42">
        <f t="shared" si="10"/>
        <v>0.13358893349274947</v>
      </c>
      <c r="BX17" s="42">
        <f t="shared" si="10"/>
        <v>0.14286734766769055</v>
      </c>
      <c r="BY17" s="42">
        <f t="shared" si="10"/>
        <v>0.1365001365001365</v>
      </c>
      <c r="BZ17" s="42">
        <f t="shared" si="10"/>
        <v>0.13259961546111515</v>
      </c>
    </row>
    <row r="18" spans="2:78" ht="15">
      <c r="B18" s="80" t="s">
        <v>91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>
        <v>9.2117</v>
      </c>
      <c r="P18" s="41">
        <v>9.8176</v>
      </c>
      <c r="Q18" s="41">
        <v>9.6675</v>
      </c>
      <c r="R18" s="41">
        <v>9.7152</v>
      </c>
      <c r="S18" s="41">
        <v>9.8407</v>
      </c>
      <c r="T18" s="41">
        <v>9.68054211035818</v>
      </c>
      <c r="U18" s="41">
        <v>9.7055</v>
      </c>
      <c r="V18" s="41">
        <v>10.1704</v>
      </c>
      <c r="W18" s="41">
        <v>10.8227</v>
      </c>
      <c r="X18" s="41">
        <v>10.9798</v>
      </c>
      <c r="Y18" s="41">
        <v>11.156978690170702</v>
      </c>
      <c r="Z18" s="41">
        <v>10.5809</v>
      </c>
      <c r="AA18" s="42">
        <v>10.3165</v>
      </c>
      <c r="AB18" s="42">
        <v>10.0662</v>
      </c>
      <c r="AC18" s="42">
        <v>10.28655</v>
      </c>
      <c r="AD18" s="42">
        <v>10.2505</v>
      </c>
      <c r="AE18" s="42">
        <v>10.54595</v>
      </c>
      <c r="AF18" s="42">
        <v>10.4686</v>
      </c>
      <c r="AG18" s="42">
        <v>10.19095</v>
      </c>
      <c r="AH18" s="42">
        <v>10.57385</v>
      </c>
      <c r="AI18" s="42">
        <v>10.63755</v>
      </c>
      <c r="AJ18" s="42">
        <v>11.22265</v>
      </c>
      <c r="AK18" s="42">
        <v>11.4099</v>
      </c>
      <c r="AL18" s="42">
        <v>11.1741</v>
      </c>
      <c r="AM18" s="42">
        <v>12.27235</v>
      </c>
      <c r="AN18" s="42">
        <v>11.62625</v>
      </c>
      <c r="AO18" s="42">
        <v>11.8484</v>
      </c>
      <c r="AP18" s="42">
        <v>11.73985</v>
      </c>
      <c r="AQ18" s="42">
        <v>13.3023</v>
      </c>
      <c r="AR18" s="42">
        <v>12.98755</v>
      </c>
      <c r="AS18" s="42">
        <v>13.0589</v>
      </c>
      <c r="AT18" s="42">
        <v>13.6795</v>
      </c>
      <c r="AU18" s="42">
        <v>13.5574</v>
      </c>
      <c r="AV18" s="42">
        <v>13.6318</v>
      </c>
      <c r="AW18" s="42">
        <v>13.87215</v>
      </c>
      <c r="AX18" s="42">
        <v>14.42075</v>
      </c>
      <c r="AY18" s="42">
        <v>15.18585</v>
      </c>
      <c r="AZ18" s="42">
        <v>14.68955</v>
      </c>
      <c r="BA18" s="42">
        <v>14.5865</v>
      </c>
      <c r="BB18" s="42">
        <v>14.6068</v>
      </c>
      <c r="BC18" s="42">
        <v>14.2156</v>
      </c>
      <c r="BD18" s="42">
        <v>14.4758</v>
      </c>
      <c r="BE18" s="42">
        <v>14.31115</v>
      </c>
      <c r="BF18" s="42">
        <v>14.04845</v>
      </c>
      <c r="BG18" s="42">
        <v>14.28285</v>
      </c>
      <c r="BH18" s="42">
        <v>13.6886</v>
      </c>
      <c r="BI18" s="42">
        <v>13.68135</v>
      </c>
      <c r="BJ18" s="42">
        <v>14.0532</v>
      </c>
      <c r="BK18" s="42">
        <v>13.0758</v>
      </c>
      <c r="BL18" s="42">
        <v>12.9316</v>
      </c>
      <c r="BM18" s="42">
        <v>13.1125</v>
      </c>
      <c r="BN18" s="42">
        <v>13.1243</v>
      </c>
      <c r="BO18" s="42">
        <v>13.299</v>
      </c>
      <c r="BP18" s="42">
        <v>13.68385</v>
      </c>
      <c r="BQ18" s="42">
        <v>13.95385</v>
      </c>
      <c r="BR18" s="42">
        <v>14.982</v>
      </c>
      <c r="BS18" s="42">
        <v>15.63015</v>
      </c>
      <c r="BT18" s="42">
        <v>15.1954</v>
      </c>
      <c r="BU18" s="42">
        <v>15.23425</v>
      </c>
      <c r="BV18" s="42">
        <v>16.99965</v>
      </c>
      <c r="BW18" s="42">
        <v>17.568</v>
      </c>
      <c r="BX18" s="41">
        <v>17.6494</v>
      </c>
      <c r="BY18" s="41">
        <v>17.108</v>
      </c>
      <c r="BZ18" s="41">
        <v>16.2072</v>
      </c>
    </row>
    <row r="19" spans="2:78" ht="15">
      <c r="B19" s="80" t="s">
        <v>92</v>
      </c>
      <c r="C19" s="41">
        <v>0.0939</v>
      </c>
      <c r="D19" s="41">
        <v>0.0953</v>
      </c>
      <c r="E19" s="41">
        <v>0.0992</v>
      </c>
      <c r="F19" s="41">
        <v>0.1015</v>
      </c>
      <c r="G19" s="41">
        <v>0.10414280060819396</v>
      </c>
      <c r="H19" s="41">
        <v>0.10712028536844022</v>
      </c>
      <c r="I19" s="41">
        <v>0.10375488944916529</v>
      </c>
      <c r="J19" s="41">
        <v>0.10628009055063714</v>
      </c>
      <c r="K19" s="41">
        <v>0.10741369309759609</v>
      </c>
      <c r="L19" s="41">
        <v>0.10401281437873146</v>
      </c>
      <c r="M19" s="41">
        <v>0.1048</v>
      </c>
      <c r="N19" s="41">
        <v>0.11070274099986714</v>
      </c>
      <c r="O19" s="41">
        <v>0.10855759523215042</v>
      </c>
      <c r="P19" s="41">
        <v>0.10185788787483702</v>
      </c>
      <c r="Q19" s="41">
        <v>0.1034393586759762</v>
      </c>
      <c r="R19" s="41">
        <v>0.10293148880105403</v>
      </c>
      <c r="S19" s="41">
        <v>0.10161878728139258</v>
      </c>
      <c r="T19" s="41">
        <v>0.1033</v>
      </c>
      <c r="U19" s="41">
        <v>0.10303436195971356</v>
      </c>
      <c r="V19" s="41">
        <v>0.09832454967356248</v>
      </c>
      <c r="W19" s="41">
        <v>0.09239838487623236</v>
      </c>
      <c r="X19" s="41">
        <v>0.09107634018834587</v>
      </c>
      <c r="Y19" s="41">
        <v>0.08963</v>
      </c>
      <c r="Z19" s="41">
        <v>0.09450991881597974</v>
      </c>
      <c r="AA19" s="41">
        <v>0.09693209906460525</v>
      </c>
      <c r="AB19" s="41">
        <v>0.09934235361904194</v>
      </c>
      <c r="AC19" s="41">
        <v>0.0972143235584331</v>
      </c>
      <c r="AD19" s="41">
        <v>0.09755621676991366</v>
      </c>
      <c r="AE19" s="41">
        <v>0.09482313115461385</v>
      </c>
      <c r="AF19" s="41">
        <v>0.09552375675830578</v>
      </c>
      <c r="AG19" s="41">
        <v>0.0981262787080694</v>
      </c>
      <c r="AH19" s="41">
        <v>0.09457293228105183</v>
      </c>
      <c r="AI19" s="41">
        <v>0.09400660866458913</v>
      </c>
      <c r="AJ19" s="41">
        <v>0.08910551429475214</v>
      </c>
      <c r="AK19" s="41">
        <v>0.08764318705685413</v>
      </c>
      <c r="AL19" s="41">
        <v>0.08949266607601508</v>
      </c>
      <c r="AM19" s="42">
        <v>0.08148398635958069</v>
      </c>
      <c r="AN19" s="42">
        <v>0.08601225674658639</v>
      </c>
      <c r="AO19" s="42">
        <f aca="true" t="shared" si="11" ref="AO19:BF19">1/AO18</f>
        <v>0.08439958137807636</v>
      </c>
      <c r="AP19" s="42">
        <f t="shared" si="11"/>
        <v>0.08517996396887524</v>
      </c>
      <c r="AQ19" s="42">
        <f t="shared" si="11"/>
        <v>0.07517496974207467</v>
      </c>
      <c r="AR19" s="42">
        <f t="shared" si="11"/>
        <v>0.07699681618165088</v>
      </c>
      <c r="AS19" s="42">
        <f t="shared" si="11"/>
        <v>0.0765761281578081</v>
      </c>
      <c r="AT19" s="42">
        <f t="shared" si="11"/>
        <v>0.0731020870645857</v>
      </c>
      <c r="AU19" s="42">
        <f t="shared" si="11"/>
        <v>0.07376045554457344</v>
      </c>
      <c r="AV19" s="42">
        <f t="shared" si="11"/>
        <v>0.07335788377176895</v>
      </c>
      <c r="AW19" s="42">
        <f t="shared" si="11"/>
        <v>0.07208687910669939</v>
      </c>
      <c r="AX19" s="42">
        <f t="shared" si="11"/>
        <v>0.06934452091604112</v>
      </c>
      <c r="AY19" s="42">
        <f t="shared" si="11"/>
        <v>0.06585077555750912</v>
      </c>
      <c r="AZ19" s="42">
        <f t="shared" si="11"/>
        <v>0.06807560476665385</v>
      </c>
      <c r="BA19" s="42">
        <f t="shared" si="11"/>
        <v>0.06855654200802112</v>
      </c>
      <c r="BB19" s="42">
        <f t="shared" si="11"/>
        <v>0.06846126461648</v>
      </c>
      <c r="BC19" s="42">
        <f t="shared" si="11"/>
        <v>0.07034525450913082</v>
      </c>
      <c r="BD19" s="42">
        <f t="shared" si="11"/>
        <v>0.06908081073239476</v>
      </c>
      <c r="BE19" s="42">
        <f t="shared" si="11"/>
        <v>0.06987558651820434</v>
      </c>
      <c r="BF19" s="42">
        <f t="shared" si="11"/>
        <v>0.0711822300680858</v>
      </c>
      <c r="BG19" s="42">
        <f aca="true" t="shared" si="12" ref="BG19:BT19">1/BG18</f>
        <v>0.07001403781458182</v>
      </c>
      <c r="BH19" s="42">
        <f t="shared" si="12"/>
        <v>0.07305348976520609</v>
      </c>
      <c r="BI19" s="42">
        <f t="shared" si="12"/>
        <v>0.07309220215841272</v>
      </c>
      <c r="BJ19" s="42">
        <f t="shared" si="12"/>
        <v>0.07115817038112315</v>
      </c>
      <c r="BK19" s="42">
        <f t="shared" si="12"/>
        <v>0.07647715627342114</v>
      </c>
      <c r="BL19" s="42">
        <f t="shared" si="12"/>
        <v>0.0773299514367905</v>
      </c>
      <c r="BM19" s="42">
        <f t="shared" si="12"/>
        <v>0.07626310772163965</v>
      </c>
      <c r="BN19" s="42">
        <f t="shared" si="12"/>
        <v>0.07619453989927082</v>
      </c>
      <c r="BO19" s="42">
        <f t="shared" si="12"/>
        <v>0.07519362358072036</v>
      </c>
      <c r="BP19" s="42">
        <f t="shared" si="12"/>
        <v>0.07307884842350655</v>
      </c>
      <c r="BQ19" s="42">
        <f t="shared" si="12"/>
        <v>0.07166480935369092</v>
      </c>
      <c r="BR19" s="42">
        <f t="shared" si="12"/>
        <v>0.06674676278200507</v>
      </c>
      <c r="BS19" s="42">
        <f t="shared" si="12"/>
        <v>0.06397891255042337</v>
      </c>
      <c r="BT19" s="42">
        <f t="shared" si="12"/>
        <v>0.06580938968372008</v>
      </c>
      <c r="BU19" s="42">
        <f aca="true" t="shared" si="13" ref="BU19:BZ19">1/BU18</f>
        <v>0.06564156423847581</v>
      </c>
      <c r="BV19" s="42">
        <f t="shared" si="13"/>
        <v>0.058824740509363434</v>
      </c>
      <c r="BW19" s="42">
        <f t="shared" si="13"/>
        <v>0.05692167577413479</v>
      </c>
      <c r="BX19" s="42">
        <f t="shared" si="13"/>
        <v>0.05665914988611511</v>
      </c>
      <c r="BY19" s="42">
        <f t="shared" si="13"/>
        <v>0.058452186111760576</v>
      </c>
      <c r="BZ19" s="42">
        <f t="shared" si="13"/>
        <v>0.06170097240732514</v>
      </c>
    </row>
    <row r="20" spans="2:58" ht="14.2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</row>
    <row r="21" spans="2:58" ht="14.25">
      <c r="B21" s="84" t="s">
        <v>155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</row>
    <row r="22" ht="14.25">
      <c r="AN22" s="65"/>
    </row>
    <row r="24" ht="14.25">
      <c r="B24" s="72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22">
      <selection activeCell="J43" sqref="J43"/>
    </sheetView>
  </sheetViews>
  <sheetFormatPr defaultColWidth="9.140625" defaultRowHeight="15"/>
  <sheetData>
    <row r="1" spans="2:3" ht="19.5">
      <c r="B1" s="25" t="s">
        <v>137</v>
      </c>
      <c r="C1" s="25"/>
    </row>
    <row r="23" spans="2:11" ht="19.5">
      <c r="B23" s="183" t="s">
        <v>147</v>
      </c>
      <c r="C23" s="184"/>
      <c r="D23" s="184"/>
      <c r="E23" s="184"/>
      <c r="F23" s="184"/>
      <c r="G23" s="184"/>
      <c r="H23" s="184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90"/>
  <sheetViews>
    <sheetView zoomScalePageLayoutView="0" workbookViewId="0" topLeftCell="E65">
      <selection activeCell="N54" sqref="N54"/>
    </sheetView>
  </sheetViews>
  <sheetFormatPr defaultColWidth="9.140625" defaultRowHeight="15"/>
  <cols>
    <col min="3" max="3" width="38.2812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9" width="10.28125" style="0" customWidth="1"/>
    <col min="10" max="12" width="9.57421875" style="0" bestFit="1" customWidth="1"/>
    <col min="13" max="13" width="11.57421875" style="0" bestFit="1" customWidth="1"/>
  </cols>
  <sheetData>
    <row r="1" ht="15" thickBot="1"/>
    <row r="2" spans="3:12" ht="19.5">
      <c r="C2" s="187" t="s">
        <v>156</v>
      </c>
      <c r="D2" s="187"/>
      <c r="E2" s="187"/>
      <c r="F2" s="187"/>
      <c r="G2" s="187"/>
      <c r="H2" s="187"/>
      <c r="I2" s="187"/>
      <c r="J2" s="187"/>
      <c r="K2" s="187"/>
      <c r="L2" s="188"/>
    </row>
    <row r="3" spans="3:12" ht="19.5">
      <c r="C3" s="189" t="s">
        <v>157</v>
      </c>
      <c r="D3" s="189"/>
      <c r="E3" s="189"/>
      <c r="F3" s="189"/>
      <c r="G3" s="189"/>
      <c r="H3" s="189"/>
      <c r="I3" s="189"/>
      <c r="J3" s="189"/>
      <c r="K3" s="189"/>
      <c r="L3" s="190"/>
    </row>
    <row r="4" spans="3:12" ht="16.5">
      <c r="C4" s="85"/>
      <c r="D4" s="185" t="s">
        <v>158</v>
      </c>
      <c r="E4" s="185"/>
      <c r="F4" s="185"/>
      <c r="G4" s="86" t="s">
        <v>1</v>
      </c>
      <c r="H4" s="86"/>
      <c r="I4" s="87" t="s">
        <v>2</v>
      </c>
      <c r="J4" s="185" t="s">
        <v>144</v>
      </c>
      <c r="K4" s="185"/>
      <c r="L4" s="186"/>
    </row>
    <row r="5" spans="3:12" ht="16.5">
      <c r="C5" s="88"/>
      <c r="D5" s="89">
        <v>42095</v>
      </c>
      <c r="E5" s="89">
        <v>42430</v>
      </c>
      <c r="F5" s="89">
        <v>42461</v>
      </c>
      <c r="G5" s="90" t="s">
        <v>4</v>
      </c>
      <c r="H5" s="90" t="s">
        <v>5</v>
      </c>
      <c r="I5" s="90" t="s">
        <v>4</v>
      </c>
      <c r="J5" s="89">
        <v>42401</v>
      </c>
      <c r="K5" s="89">
        <v>42430</v>
      </c>
      <c r="L5" s="89">
        <v>42461</v>
      </c>
    </row>
    <row r="6" spans="3:14" ht="15">
      <c r="C6" s="103" t="s">
        <v>93</v>
      </c>
      <c r="D6" s="126">
        <v>15413.153982226942</v>
      </c>
      <c r="E6" s="126">
        <v>30344.133011987116</v>
      </c>
      <c r="F6" s="126">
        <v>30657.961920324316</v>
      </c>
      <c r="G6" s="126">
        <v>313.8289083372001</v>
      </c>
      <c r="H6" s="126">
        <v>15244.807938097374</v>
      </c>
      <c r="I6" s="127">
        <v>1.0342325754149095</v>
      </c>
      <c r="J6" s="127">
        <v>90.89121491602396</v>
      </c>
      <c r="K6" s="127">
        <v>143.58660584893695</v>
      </c>
      <c r="L6" s="127">
        <v>98.90777679686005</v>
      </c>
      <c r="M6" s="142"/>
      <c r="N6" s="104"/>
    </row>
    <row r="7" spans="3:14" ht="15">
      <c r="C7" s="46" t="s">
        <v>94</v>
      </c>
      <c r="D7" s="126">
        <v>15322.847346946943</v>
      </c>
      <c r="E7" s="126">
        <v>30251.871596727116</v>
      </c>
      <c r="F7" s="126">
        <v>30564.301840534317</v>
      </c>
      <c r="G7" s="126">
        <v>312.4302438072009</v>
      </c>
      <c r="H7" s="126">
        <v>15241.454493587375</v>
      </c>
      <c r="I7" s="127">
        <v>1.0327633541886447</v>
      </c>
      <c r="J7" s="127">
        <v>91.40030660578053</v>
      </c>
      <c r="K7" s="127">
        <v>144.59976365453448</v>
      </c>
      <c r="L7" s="127">
        <v>99.46881378169061</v>
      </c>
      <c r="M7" s="142"/>
      <c r="N7" s="104"/>
    </row>
    <row r="8" spans="3:14" ht="14.25">
      <c r="C8" s="49" t="s">
        <v>95</v>
      </c>
      <c r="D8" s="128">
        <v>3106.7651319799998</v>
      </c>
      <c r="E8" s="128">
        <v>11065.12967577</v>
      </c>
      <c r="F8" s="128">
        <v>9721.59195648</v>
      </c>
      <c r="G8" s="128">
        <v>-1343.5377192899996</v>
      </c>
      <c r="H8" s="128">
        <v>6614.826824500001</v>
      </c>
      <c r="I8" s="128">
        <v>-12.142087428329262</v>
      </c>
      <c r="J8" s="128">
        <v>375.08268870450115</v>
      </c>
      <c r="K8" s="128">
        <v>271.3045268695717</v>
      </c>
      <c r="L8" s="128">
        <v>212.91686186410388</v>
      </c>
      <c r="M8" s="142"/>
      <c r="N8" s="104"/>
    </row>
    <row r="9" spans="3:14" ht="14.25">
      <c r="C9" s="49" t="s">
        <v>96</v>
      </c>
      <c r="D9" s="128">
        <v>11983.4076489</v>
      </c>
      <c r="E9" s="128">
        <v>13715.64755192</v>
      </c>
      <c r="F9" s="128">
        <v>14816.48610962</v>
      </c>
      <c r="G9" s="128">
        <v>1100.8385577000008</v>
      </c>
      <c r="H9" s="128">
        <v>2833.0784607200003</v>
      </c>
      <c r="I9" s="128">
        <v>8.02615081448268</v>
      </c>
      <c r="J9" s="128">
        <v>-6.980681227438971</v>
      </c>
      <c r="K9" s="128">
        <v>48.78537369226636</v>
      </c>
      <c r="L9" s="128">
        <v>23.641676422315975</v>
      </c>
      <c r="M9" s="142"/>
      <c r="N9" s="104"/>
    </row>
    <row r="10" spans="3:14" ht="14.25">
      <c r="C10" s="49" t="s">
        <v>97</v>
      </c>
      <c r="D10" s="128">
        <v>142.56814813694416</v>
      </c>
      <c r="E10" s="128">
        <v>1234.9712192071152</v>
      </c>
      <c r="F10" s="128">
        <v>440.5494913443151</v>
      </c>
      <c r="G10" s="128">
        <v>-794.4217278628</v>
      </c>
      <c r="H10" s="128">
        <v>297.9813432073709</v>
      </c>
      <c r="I10" s="128">
        <v>-64.32714507896307</v>
      </c>
      <c r="J10" s="128">
        <v>528.7617294611989</v>
      </c>
      <c r="K10" s="128">
        <v>1113.3709918703812</v>
      </c>
      <c r="L10" s="128">
        <v>209.00975926343955</v>
      </c>
      <c r="M10" s="142"/>
      <c r="N10" s="104"/>
    </row>
    <row r="11" spans="3:14" ht="14.25">
      <c r="C11" s="49" t="s">
        <v>145</v>
      </c>
      <c r="D11" s="128">
        <v>90.10641793</v>
      </c>
      <c r="E11" s="128">
        <v>4236.123149830001</v>
      </c>
      <c r="F11" s="128">
        <v>5585.67428309</v>
      </c>
      <c r="G11" s="128">
        <v>1349.551133259999</v>
      </c>
      <c r="H11" s="128">
        <v>5495.56786516</v>
      </c>
      <c r="I11" s="128">
        <v>31.858165721979955</v>
      </c>
      <c r="J11" s="128">
        <v>5434.793179465128</v>
      </c>
      <c r="K11" s="128">
        <v>6162.088886412018</v>
      </c>
      <c r="L11" s="128">
        <v>6098.974958064899</v>
      </c>
      <c r="M11" s="142"/>
      <c r="N11" s="104"/>
    </row>
    <row r="12" spans="3:14" ht="15">
      <c r="C12" s="46" t="s">
        <v>98</v>
      </c>
      <c r="D12" s="126">
        <v>90.30663528</v>
      </c>
      <c r="E12" s="126">
        <v>92.26141525999999</v>
      </c>
      <c r="F12" s="126">
        <v>93.66007979</v>
      </c>
      <c r="G12" s="126">
        <v>1.398664530000005</v>
      </c>
      <c r="H12" s="126">
        <v>3.3534445100000028</v>
      </c>
      <c r="I12" s="127">
        <v>1.5159799208135463</v>
      </c>
      <c r="J12" s="127">
        <v>4.377377570285965</v>
      </c>
      <c r="K12" s="127">
        <v>3.294888862310899</v>
      </c>
      <c r="L12" s="127">
        <v>3.7133976917670437</v>
      </c>
      <c r="M12" s="142"/>
      <c r="N12" s="104"/>
    </row>
    <row r="13" spans="3:14" ht="14.25">
      <c r="C13" s="49" t="s">
        <v>99</v>
      </c>
      <c r="D13" s="129">
        <v>49.78232326</v>
      </c>
      <c r="E13" s="129">
        <v>52.14496914</v>
      </c>
      <c r="F13" s="129">
        <v>52.384004739999995</v>
      </c>
      <c r="G13" s="129">
        <v>0.23903559999999402</v>
      </c>
      <c r="H13" s="129">
        <v>2.6016814799999963</v>
      </c>
      <c r="I13" s="130">
        <v>0.4584058710596334</v>
      </c>
      <c r="J13" s="130">
        <v>5.131959965906344</v>
      </c>
      <c r="K13" s="130">
        <v>5.176416252953473</v>
      </c>
      <c r="L13" s="130">
        <v>5.2261150336678694</v>
      </c>
      <c r="M13" s="142"/>
      <c r="N13" s="104"/>
    </row>
    <row r="14" spans="3:14" ht="14.25">
      <c r="C14" s="49" t="s">
        <v>100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30">
        <v>0</v>
      </c>
      <c r="J14" s="130">
        <v>0</v>
      </c>
      <c r="K14" s="130">
        <v>0</v>
      </c>
      <c r="L14" s="130">
        <v>0</v>
      </c>
      <c r="M14" s="142"/>
      <c r="N14" s="104"/>
    </row>
    <row r="15" spans="3:14" ht="14.25">
      <c r="C15" s="49" t="s">
        <v>101</v>
      </c>
      <c r="D15" s="129">
        <v>40.524312019999996</v>
      </c>
      <c r="E15" s="129">
        <v>40.11644611999999</v>
      </c>
      <c r="F15" s="129">
        <v>41.276075049999996</v>
      </c>
      <c r="G15" s="129">
        <v>1.1596289300000038</v>
      </c>
      <c r="H15" s="129">
        <v>0.7517630299999993</v>
      </c>
      <c r="I15" s="130">
        <v>2.8906571796794145</v>
      </c>
      <c r="J15" s="130">
        <v>3.4299397611983133</v>
      </c>
      <c r="K15" s="130">
        <v>0.9475387338477007</v>
      </c>
      <c r="L15" s="130">
        <v>1.8550914069287125</v>
      </c>
      <c r="M15" s="142"/>
      <c r="N15" s="104"/>
    </row>
    <row r="16" spans="3:14" ht="15">
      <c r="C16" s="70"/>
      <c r="D16" s="126"/>
      <c r="E16" s="126"/>
      <c r="F16" s="126"/>
      <c r="G16" s="126"/>
      <c r="H16" s="126"/>
      <c r="I16" s="127"/>
      <c r="J16" s="127"/>
      <c r="K16" s="127"/>
      <c r="L16" s="127"/>
      <c r="M16" s="142"/>
      <c r="N16" s="104"/>
    </row>
    <row r="17" spans="3:14" ht="15">
      <c r="C17" s="46" t="s">
        <v>102</v>
      </c>
      <c r="D17" s="126">
        <v>15413.153983496948</v>
      </c>
      <c r="E17" s="126">
        <v>30344.133010267116</v>
      </c>
      <c r="F17" s="126">
        <v>30657.961917564313</v>
      </c>
      <c r="G17" s="126">
        <v>313.82890729719657</v>
      </c>
      <c r="H17" s="126">
        <v>15244.807934067365</v>
      </c>
      <c r="I17" s="127">
        <v>1.0342325720461703</v>
      </c>
      <c r="J17" s="127">
        <v>90.89121490805493</v>
      </c>
      <c r="K17" s="127">
        <v>143.58660581050844</v>
      </c>
      <c r="L17" s="143">
        <v>98.90777676256374</v>
      </c>
      <c r="M17" s="142"/>
      <c r="N17" s="104"/>
    </row>
    <row r="18" spans="3:14" ht="15">
      <c r="C18" s="46" t="s">
        <v>103</v>
      </c>
      <c r="D18" s="126">
        <v>5841.047619420001</v>
      </c>
      <c r="E18" s="126">
        <v>11104.43413385</v>
      </c>
      <c r="F18" s="126">
        <v>8089.611996220001</v>
      </c>
      <c r="G18" s="126">
        <v>-3014.822137629999</v>
      </c>
      <c r="H18" s="126">
        <v>2248.5643768</v>
      </c>
      <c r="I18" s="127">
        <v>-27.1497142608989</v>
      </c>
      <c r="J18" s="127">
        <v>32.99152326447358</v>
      </c>
      <c r="K18" s="127">
        <v>63.97200484840716</v>
      </c>
      <c r="L18" s="143">
        <v>38.49590900995386</v>
      </c>
      <c r="M18" s="142"/>
      <c r="N18" s="104"/>
    </row>
    <row r="19" spans="3:14" ht="14.25">
      <c r="C19" s="49" t="s">
        <v>104</v>
      </c>
      <c r="D19" s="129">
        <v>3691.04119185</v>
      </c>
      <c r="E19" s="129">
        <v>4015.85858943</v>
      </c>
      <c r="F19" s="129">
        <v>3974.7155281899995</v>
      </c>
      <c r="G19" s="129">
        <v>-41.14306124000041</v>
      </c>
      <c r="H19" s="129">
        <v>283.6743363399996</v>
      </c>
      <c r="I19" s="130">
        <v>-1.0245146915354941</v>
      </c>
      <c r="J19" s="130">
        <v>10.996796619326881</v>
      </c>
      <c r="K19" s="130">
        <v>11.643319909908305</v>
      </c>
      <c r="L19" s="130">
        <v>7.6854828108222275</v>
      </c>
      <c r="M19" s="142"/>
      <c r="N19" s="104"/>
    </row>
    <row r="20" spans="3:14" ht="14.25">
      <c r="C20" s="49" t="s">
        <v>105</v>
      </c>
      <c r="D20" s="129">
        <v>2150.006427570001</v>
      </c>
      <c r="E20" s="129">
        <v>7088.57554442</v>
      </c>
      <c r="F20" s="129">
        <v>4114.896468030001</v>
      </c>
      <c r="G20" s="129">
        <v>-2973.679076389999</v>
      </c>
      <c r="H20" s="129">
        <v>1964.8900404600004</v>
      </c>
      <c r="I20" s="130">
        <v>-41.95030521655124</v>
      </c>
      <c r="J20" s="130">
        <v>65.15358315532161</v>
      </c>
      <c r="K20" s="130">
        <v>123.25454919204739</v>
      </c>
      <c r="L20" s="130">
        <v>91.38996122354739</v>
      </c>
      <c r="M20" s="142"/>
      <c r="N20" s="104"/>
    </row>
    <row r="21" spans="3:14" ht="15">
      <c r="C21" s="46" t="s">
        <v>106</v>
      </c>
      <c r="D21" s="126">
        <v>8004.8106116300005</v>
      </c>
      <c r="E21" s="126">
        <v>13748.72177104</v>
      </c>
      <c r="F21" s="126">
        <v>16389.008231120002</v>
      </c>
      <c r="G21" s="126">
        <v>2640.286460080002</v>
      </c>
      <c r="H21" s="126">
        <v>8384.197619490002</v>
      </c>
      <c r="I21" s="127">
        <v>19.20386857810624</v>
      </c>
      <c r="J21" s="127">
        <v>105.62757922886917</v>
      </c>
      <c r="K21" s="127">
        <v>260.470431445557</v>
      </c>
      <c r="L21" s="127">
        <v>104.73948761896752</v>
      </c>
      <c r="M21" s="142"/>
      <c r="N21" s="104"/>
    </row>
    <row r="22" spans="3:14" ht="14.25">
      <c r="C22" s="49" t="s">
        <v>107</v>
      </c>
      <c r="D22" s="129">
        <v>3201.4503971300005</v>
      </c>
      <c r="E22" s="129">
        <v>6008.63743058</v>
      </c>
      <c r="F22" s="129">
        <v>8569.58974449</v>
      </c>
      <c r="G22" s="129">
        <v>2560.95231391</v>
      </c>
      <c r="H22" s="129">
        <v>5368.13934736</v>
      </c>
      <c r="I22" s="130">
        <v>42.62118231458671</v>
      </c>
      <c r="J22" s="130">
        <v>221.53553507690802</v>
      </c>
      <c r="K22" s="130">
        <v>-562.0360458534196</v>
      </c>
      <c r="L22" s="130">
        <v>167.6783545411907</v>
      </c>
      <c r="M22" s="142"/>
      <c r="N22" s="104"/>
    </row>
    <row r="23" spans="3:14" ht="14.25">
      <c r="C23" s="66" t="s">
        <v>108</v>
      </c>
      <c r="D23" s="129">
        <v>4803.3602144999995</v>
      </c>
      <c r="E23" s="129">
        <v>7740.084340459999</v>
      </c>
      <c r="F23" s="129">
        <v>7819.418486630001</v>
      </c>
      <c r="G23" s="129">
        <v>79.33414617000199</v>
      </c>
      <c r="H23" s="129">
        <v>3016.0582721300016</v>
      </c>
      <c r="I23" s="130">
        <v>1.0249777997288216</v>
      </c>
      <c r="J23" s="130">
        <v>35.6754412580599</v>
      </c>
      <c r="K23" s="130">
        <v>51.333880279295016</v>
      </c>
      <c r="L23" s="130">
        <v>62.79059111630575</v>
      </c>
      <c r="M23" s="142"/>
      <c r="N23" s="104"/>
    </row>
    <row r="24" spans="3:14" ht="14.25">
      <c r="C24" s="48" t="s">
        <v>109</v>
      </c>
      <c r="D24" s="129">
        <v>2343.8189918772173</v>
      </c>
      <c r="E24" s="129">
        <v>2962.849089703603</v>
      </c>
      <c r="F24" s="129">
        <v>3161.333664619571</v>
      </c>
      <c r="G24" s="129">
        <v>198.4845749159681</v>
      </c>
      <c r="H24" s="129">
        <v>817.5146727423539</v>
      </c>
      <c r="I24" s="130">
        <v>6.699111865188653</v>
      </c>
      <c r="J24" s="130">
        <v>52.19383335331543</v>
      </c>
      <c r="K24" s="130">
        <v>21.2208434093136</v>
      </c>
      <c r="L24" s="130">
        <v>34.87959930248658</v>
      </c>
      <c r="M24" s="142"/>
      <c r="N24" s="104"/>
    </row>
    <row r="25" spans="3:14" ht="14.25">
      <c r="C25" s="48" t="s">
        <v>162</v>
      </c>
      <c r="D25" s="129">
        <v>-251.73758106999725</v>
      </c>
      <c r="E25" s="129">
        <v>2911.1406285000016</v>
      </c>
      <c r="F25" s="129">
        <v>3710.501223899991</v>
      </c>
      <c r="G25" s="129">
        <v>799.3605953999895</v>
      </c>
      <c r="H25" s="129">
        <v>3962.2388049699885</v>
      </c>
      <c r="I25" s="130">
        <v>27.458673331486196</v>
      </c>
      <c r="J25" s="130">
        <v>-123.49809148867767</v>
      </c>
      <c r="K25" s="130">
        <v>7.512120727238483</v>
      </c>
      <c r="L25" s="130">
        <v>-1573.9558920243605</v>
      </c>
      <c r="M25" s="142"/>
      <c r="N25" s="104"/>
    </row>
    <row r="26" spans="3:14" ht="15">
      <c r="C26" s="61" t="s">
        <v>110</v>
      </c>
      <c r="D26" s="144">
        <v>-524.7856583602729</v>
      </c>
      <c r="E26" s="144">
        <v>-383.01261282648755</v>
      </c>
      <c r="F26" s="144">
        <v>-692.4931982952558</v>
      </c>
      <c r="G26" s="144">
        <v>-309.4805854687682</v>
      </c>
      <c r="H26" s="144">
        <v>-167.70753993498283</v>
      </c>
      <c r="I26" s="145">
        <v>80.80166947634414</v>
      </c>
      <c r="J26" s="145">
        <v>51.77436235459996</v>
      </c>
      <c r="K26" s="145">
        <v>-33.221745735747916</v>
      </c>
      <c r="L26" s="145">
        <v>31.957340537657984</v>
      </c>
      <c r="M26" s="142"/>
      <c r="N26" s="104"/>
    </row>
    <row r="27" spans="3:14" s="72" customFormat="1" ht="14.25">
      <c r="C27" s="20"/>
      <c r="D27" s="21"/>
      <c r="E27" s="21"/>
      <c r="F27" s="21"/>
      <c r="G27" s="21"/>
      <c r="H27" s="21"/>
      <c r="I27" s="21"/>
      <c r="J27" s="21"/>
      <c r="K27" s="21"/>
      <c r="L27" s="22"/>
      <c r="M27" s="142"/>
      <c r="N27" s="104"/>
    </row>
    <row r="28" spans="3:14" ht="14.25">
      <c r="C28" s="20"/>
      <c r="D28" s="21"/>
      <c r="E28" s="21"/>
      <c r="F28" s="21"/>
      <c r="G28" s="21"/>
      <c r="H28" s="21"/>
      <c r="I28" s="21"/>
      <c r="J28" s="21"/>
      <c r="K28" s="21"/>
      <c r="L28" s="22"/>
      <c r="M28" s="142"/>
      <c r="N28" s="104"/>
    </row>
    <row r="29" spans="3:14" ht="19.5">
      <c r="C29" s="191" t="s">
        <v>160</v>
      </c>
      <c r="D29" s="191"/>
      <c r="E29" s="191"/>
      <c r="F29" s="191"/>
      <c r="G29" s="191"/>
      <c r="H29" s="191"/>
      <c r="I29" s="191"/>
      <c r="J29" s="191"/>
      <c r="K29" s="191"/>
      <c r="L29" s="192"/>
      <c r="M29" s="142"/>
      <c r="N29" s="104"/>
    </row>
    <row r="30" spans="3:14" ht="16.5">
      <c r="C30" s="85"/>
      <c r="D30" s="185" t="s">
        <v>158</v>
      </c>
      <c r="E30" s="185"/>
      <c r="F30" s="185"/>
      <c r="G30" s="86" t="s">
        <v>1</v>
      </c>
      <c r="H30" s="86"/>
      <c r="I30" s="87" t="s">
        <v>2</v>
      </c>
      <c r="J30" s="185" t="s">
        <v>144</v>
      </c>
      <c r="K30" s="185"/>
      <c r="L30" s="186"/>
      <c r="M30" s="142"/>
      <c r="N30" s="104"/>
    </row>
    <row r="31" spans="3:14" ht="16.5">
      <c r="C31" s="88"/>
      <c r="D31" s="89">
        <f>D5</f>
        <v>42095</v>
      </c>
      <c r="E31" s="89">
        <f>E5</f>
        <v>42430</v>
      </c>
      <c r="F31" s="89">
        <f>F5</f>
        <v>42461</v>
      </c>
      <c r="G31" s="90" t="s">
        <v>4</v>
      </c>
      <c r="H31" s="90" t="s">
        <v>5</v>
      </c>
      <c r="I31" s="90" t="s">
        <v>4</v>
      </c>
      <c r="J31" s="89">
        <f>J5</f>
        <v>42401</v>
      </c>
      <c r="K31" s="89">
        <f>K5</f>
        <v>42430</v>
      </c>
      <c r="L31" s="89">
        <f>L5</f>
        <v>42461</v>
      </c>
      <c r="M31" s="142"/>
      <c r="N31" s="104"/>
    </row>
    <row r="32" spans="3:14" ht="15">
      <c r="C32" s="47" t="s">
        <v>93</v>
      </c>
      <c r="D32" s="131">
        <v>103299.03550592178</v>
      </c>
      <c r="E32" s="131">
        <v>115359.56062329165</v>
      </c>
      <c r="F32" s="131">
        <v>115757.6159725847</v>
      </c>
      <c r="G32" s="131">
        <v>398.0553492930485</v>
      </c>
      <c r="H32" s="131">
        <v>12458.580466662912</v>
      </c>
      <c r="I32" s="132">
        <v>0.34505622866656377</v>
      </c>
      <c r="J32" s="132">
        <v>11.500578349289308</v>
      </c>
      <c r="K32" s="132">
        <v>12.074902637363422</v>
      </c>
      <c r="L32" s="132">
        <v>12.1</v>
      </c>
      <c r="M32" s="142"/>
      <c r="N32" s="104"/>
    </row>
    <row r="33" spans="3:14" ht="15">
      <c r="C33" s="47" t="s">
        <v>94</v>
      </c>
      <c r="D33" s="131">
        <v>12748.602959426942</v>
      </c>
      <c r="E33" s="131">
        <v>10754.152646317008</v>
      </c>
      <c r="F33" s="131">
        <v>11809.695129401209</v>
      </c>
      <c r="G33" s="131">
        <v>1055.5424830842003</v>
      </c>
      <c r="H33" s="131">
        <v>-938.9078300257333</v>
      </c>
      <c r="I33" s="132">
        <v>9.815208299518545</v>
      </c>
      <c r="J33" s="132">
        <v>-10.034301845957737</v>
      </c>
      <c r="K33" s="132">
        <v>-9.470315797151152</v>
      </c>
      <c r="L33" s="132">
        <v>-7.364789953956946</v>
      </c>
      <c r="M33" s="142"/>
      <c r="N33" s="104"/>
    </row>
    <row r="34" spans="3:14" ht="14.25">
      <c r="C34" s="66" t="s">
        <v>111</v>
      </c>
      <c r="D34" s="133">
        <v>252.09699382</v>
      </c>
      <c r="E34" s="133">
        <v>223.75661057999997</v>
      </c>
      <c r="F34" s="133">
        <v>148.66222482999999</v>
      </c>
      <c r="G34" s="133">
        <v>-75.09438574999999</v>
      </c>
      <c r="H34" s="133">
        <v>-103.43476899000001</v>
      </c>
      <c r="I34" s="134">
        <v>-33.56074511289194</v>
      </c>
      <c r="J34" s="134">
        <v>76.98681342600673</v>
      </c>
      <c r="K34" s="134">
        <v>-14.152379851579791</v>
      </c>
      <c r="L34" s="134">
        <v>-41.02975105837778</v>
      </c>
      <c r="M34" s="142"/>
      <c r="N34" s="104"/>
    </row>
    <row r="35" spans="3:14" ht="14.25">
      <c r="C35" s="66" t="s">
        <v>95</v>
      </c>
      <c r="D35" s="133">
        <v>8670.379579839018</v>
      </c>
      <c r="E35" s="133">
        <v>6361.739228040715</v>
      </c>
      <c r="F35" s="133">
        <v>7472.418685374311</v>
      </c>
      <c r="G35" s="133">
        <v>1110.6794573335965</v>
      </c>
      <c r="H35" s="133">
        <v>-1197.960894464707</v>
      </c>
      <c r="I35" s="134">
        <v>17.458739151677914</v>
      </c>
      <c r="J35" s="134">
        <v>-8.86050786727358</v>
      </c>
      <c r="K35" s="134">
        <v>-16.74991502377406</v>
      </c>
      <c r="L35" s="134">
        <v>-13.81670644789636</v>
      </c>
      <c r="M35" s="142"/>
      <c r="N35" s="104"/>
    </row>
    <row r="36" spans="3:14" ht="14.25">
      <c r="C36" s="66" t="s">
        <v>112</v>
      </c>
      <c r="D36" s="133">
        <v>297.62405438999997</v>
      </c>
      <c r="E36" s="133">
        <v>462.47616616999994</v>
      </c>
      <c r="F36" s="133">
        <v>463.6912720199963</v>
      </c>
      <c r="G36" s="133">
        <v>1.2151058499963483</v>
      </c>
      <c r="H36" s="133">
        <v>166.06721762999632</v>
      </c>
      <c r="I36" s="134">
        <v>0.26273912882024975</v>
      </c>
      <c r="J36" s="134">
        <v>31.236127402946572</v>
      </c>
      <c r="K36" s="134">
        <v>31.746920191491217</v>
      </c>
      <c r="L36" s="134">
        <v>55.797646453799565</v>
      </c>
      <c r="M36" s="142"/>
      <c r="N36" s="104"/>
    </row>
    <row r="37" spans="3:14" ht="14.25">
      <c r="C37" s="66" t="s">
        <v>113</v>
      </c>
      <c r="D37" s="133">
        <v>3528.502331377924</v>
      </c>
      <c r="E37" s="133">
        <v>3706.180641526295</v>
      </c>
      <c r="F37" s="133">
        <v>3724.922947176901</v>
      </c>
      <c r="G37" s="133">
        <v>18.742305650605886</v>
      </c>
      <c r="H37" s="133">
        <v>196.420615798977</v>
      </c>
      <c r="I37" s="134">
        <v>0.5057040512436369</v>
      </c>
      <c r="J37" s="134">
        <v>-18.236786932990192</v>
      </c>
      <c r="K37" s="134">
        <v>2.218415432183287</v>
      </c>
      <c r="L37" s="134">
        <v>5.566685164191809</v>
      </c>
      <c r="M37" s="142"/>
      <c r="N37" s="104"/>
    </row>
    <row r="38" spans="3:14" ht="15">
      <c r="C38" s="47" t="s">
        <v>98</v>
      </c>
      <c r="D38" s="131">
        <v>90550.43254649485</v>
      </c>
      <c r="E38" s="131">
        <v>104605.40797697463</v>
      </c>
      <c r="F38" s="131">
        <v>103947.92084318348</v>
      </c>
      <c r="G38" s="131">
        <v>-657.4871337911463</v>
      </c>
      <c r="H38" s="131">
        <v>13397.488296688636</v>
      </c>
      <c r="I38" s="132">
        <v>-0.6285402891749823</v>
      </c>
      <c r="J38" s="132">
        <v>15.599747427156055</v>
      </c>
      <c r="K38" s="132">
        <v>15.645873640961803</v>
      </c>
      <c r="L38" s="132">
        <v>14.795609385752453</v>
      </c>
      <c r="M38" s="142"/>
      <c r="N38" s="104"/>
    </row>
    <row r="39" spans="3:14" ht="14.25">
      <c r="C39" s="66" t="s">
        <v>114</v>
      </c>
      <c r="D39" s="133">
        <v>4952.675709589999</v>
      </c>
      <c r="E39" s="133">
        <v>8550.74409805</v>
      </c>
      <c r="F39" s="133">
        <v>6755.6945553000005</v>
      </c>
      <c r="G39" s="133">
        <v>-1795.049542749999</v>
      </c>
      <c r="H39" s="133">
        <v>1803.0188457100012</v>
      </c>
      <c r="I39" s="134">
        <v>-20.992904502420565</v>
      </c>
      <c r="J39" s="134">
        <v>5.135563871797567</v>
      </c>
      <c r="K39" s="134">
        <v>50.78111062029623</v>
      </c>
      <c r="L39" s="134">
        <v>36.40494454782831</v>
      </c>
      <c r="M39" s="142"/>
      <c r="N39" s="104"/>
    </row>
    <row r="40" spans="3:14" ht="14.25">
      <c r="C40" s="66" t="s">
        <v>100</v>
      </c>
      <c r="D40" s="133">
        <v>8775.774915120264</v>
      </c>
      <c r="E40" s="133">
        <v>10191.892315761377</v>
      </c>
      <c r="F40" s="133">
        <v>11170.322087860988</v>
      </c>
      <c r="G40" s="133">
        <v>978.429772099611</v>
      </c>
      <c r="H40" s="133">
        <v>2394.547172740724</v>
      </c>
      <c r="I40" s="134">
        <v>9.600079570959617</v>
      </c>
      <c r="J40" s="134">
        <v>35.94744735844519</v>
      </c>
      <c r="K40" s="134">
        <v>18.723767114793873</v>
      </c>
      <c r="L40" s="134">
        <v>27.285877268969454</v>
      </c>
      <c r="M40" s="142"/>
      <c r="N40" s="104"/>
    </row>
    <row r="41" spans="3:14" ht="14.25">
      <c r="C41" s="66" t="s">
        <v>10</v>
      </c>
      <c r="D41" s="133">
        <v>2926.86858623</v>
      </c>
      <c r="E41" s="133">
        <v>3330.95358436</v>
      </c>
      <c r="F41" s="133">
        <v>3286.38499689</v>
      </c>
      <c r="G41" s="133">
        <v>-44.56858747000024</v>
      </c>
      <c r="H41" s="133">
        <v>359.51641066</v>
      </c>
      <c r="I41" s="134">
        <v>-1.3380128645222031</v>
      </c>
      <c r="J41" s="134">
        <v>29.58418151050562</v>
      </c>
      <c r="K41" s="134">
        <v>11.449429760562179</v>
      </c>
      <c r="L41" s="134">
        <v>12.28331235476072</v>
      </c>
      <c r="M41" s="142"/>
      <c r="N41" s="104"/>
    </row>
    <row r="42" spans="3:14" ht="14.25">
      <c r="C42" s="66" t="s">
        <v>115</v>
      </c>
      <c r="D42" s="133">
        <v>189.08216784</v>
      </c>
      <c r="E42" s="133">
        <v>240.81772468</v>
      </c>
      <c r="F42" s="133">
        <v>238.81281008</v>
      </c>
      <c r="G42" s="133">
        <v>-2.0049146000000064</v>
      </c>
      <c r="H42" s="133">
        <v>49.73064223999998</v>
      </c>
      <c r="I42" s="134">
        <v>-0.8325444494021977</v>
      </c>
      <c r="J42" s="134">
        <v>22.327994934251418</v>
      </c>
      <c r="K42" s="134">
        <v>36.23440234008237</v>
      </c>
      <c r="L42" s="134">
        <v>26.301074716935602</v>
      </c>
      <c r="M42" s="142"/>
      <c r="N42" s="104"/>
    </row>
    <row r="43" spans="3:14" ht="14.25">
      <c r="C43" s="66" t="s">
        <v>12</v>
      </c>
      <c r="D43" s="133">
        <v>2113.05583799</v>
      </c>
      <c r="E43" s="133">
        <v>2080.49542585</v>
      </c>
      <c r="F43" s="133">
        <v>2034.9653281900003</v>
      </c>
      <c r="G43" s="133">
        <v>-45.53009765999991</v>
      </c>
      <c r="H43" s="133">
        <v>-78.09050979999961</v>
      </c>
      <c r="I43" s="134">
        <v>-2.188425751592234</v>
      </c>
      <c r="J43" s="134">
        <v>50.7176287538748</v>
      </c>
      <c r="K43" s="134">
        <v>-1.0329577600536224</v>
      </c>
      <c r="L43" s="134">
        <v>-3.69561979366724</v>
      </c>
      <c r="M43" s="142"/>
      <c r="N43" s="104"/>
    </row>
    <row r="44" spans="3:14" ht="14.25">
      <c r="C44" s="66" t="s">
        <v>116</v>
      </c>
      <c r="D44" s="133">
        <v>29718.41816165124</v>
      </c>
      <c r="E44" s="133">
        <v>33579.495390356176</v>
      </c>
      <c r="F44" s="133">
        <v>33571.618206070634</v>
      </c>
      <c r="G44" s="133">
        <v>-7.877184285542171</v>
      </c>
      <c r="H44" s="133">
        <v>3853.2000444193945</v>
      </c>
      <c r="I44" s="134">
        <v>-0.02345831643379742</v>
      </c>
      <c r="J44" s="134">
        <v>12.587676321316732</v>
      </c>
      <c r="K44" s="134">
        <v>15.273752081261918</v>
      </c>
      <c r="L44" s="134">
        <v>12.965696974381963</v>
      </c>
      <c r="M44" s="142"/>
      <c r="N44" s="104"/>
    </row>
    <row r="45" spans="3:14" ht="14.25">
      <c r="C45" s="66" t="s">
        <v>14</v>
      </c>
      <c r="D45" s="133">
        <v>41874.55716807335</v>
      </c>
      <c r="E45" s="133">
        <v>46631.00943791708</v>
      </c>
      <c r="F45" s="133">
        <v>46890.12285879186</v>
      </c>
      <c r="G45" s="133">
        <v>259.1134208747826</v>
      </c>
      <c r="H45" s="133">
        <v>5015.565690718511</v>
      </c>
      <c r="I45" s="134">
        <v>0.5556676211776143</v>
      </c>
      <c r="J45" s="134">
        <v>13.02931346883549</v>
      </c>
      <c r="K45" s="134">
        <v>11.558102066930816</v>
      </c>
      <c r="L45" s="134">
        <v>11.977596970368817</v>
      </c>
      <c r="M45" s="142"/>
      <c r="N45" s="104"/>
    </row>
    <row r="46" spans="3:14" ht="15">
      <c r="C46" s="67"/>
      <c r="D46" s="131"/>
      <c r="E46" s="131"/>
      <c r="F46" s="131"/>
      <c r="G46" s="131"/>
      <c r="H46" s="133"/>
      <c r="I46" s="134"/>
      <c r="J46" s="134"/>
      <c r="K46" s="134"/>
      <c r="L46" s="134"/>
      <c r="M46" s="142"/>
      <c r="N46" s="104"/>
    </row>
    <row r="47" spans="3:14" ht="15">
      <c r="C47" s="47" t="s">
        <v>102</v>
      </c>
      <c r="D47" s="131">
        <v>103299.03550884886</v>
      </c>
      <c r="E47" s="131">
        <v>115359.56062693028</v>
      </c>
      <c r="F47" s="131">
        <v>115757.61497640505</v>
      </c>
      <c r="G47" s="131">
        <v>398.05434947476897</v>
      </c>
      <c r="H47" s="131">
        <v>12458.579467556192</v>
      </c>
      <c r="I47" s="132">
        <v>0.34505536195830877</v>
      </c>
      <c r="J47" s="132">
        <v>11.500578333176922</v>
      </c>
      <c r="K47" s="132">
        <v>12.074902649195453</v>
      </c>
      <c r="L47" s="132">
        <v>12.1</v>
      </c>
      <c r="M47" s="142"/>
      <c r="N47" s="104"/>
    </row>
    <row r="48" spans="3:14" ht="15">
      <c r="C48" s="47" t="s">
        <v>117</v>
      </c>
      <c r="D48" s="131">
        <v>3404.63860861</v>
      </c>
      <c r="E48" s="131">
        <v>4996.398523700001</v>
      </c>
      <c r="F48" s="131">
        <v>4927.46259645</v>
      </c>
      <c r="G48" s="131">
        <v>-68.93592725000053</v>
      </c>
      <c r="H48" s="131">
        <v>1522.82398784</v>
      </c>
      <c r="I48" s="132">
        <v>-1.3797123452624664</v>
      </c>
      <c r="J48" s="132">
        <v>56.75021931949323</v>
      </c>
      <c r="K48" s="132">
        <v>70.67940764005172</v>
      </c>
      <c r="L48" s="132">
        <v>44.72791866922164</v>
      </c>
      <c r="M48" s="142"/>
      <c r="N48" s="104"/>
    </row>
    <row r="49" spans="3:14" ht="15">
      <c r="C49" s="67" t="s">
        <v>95</v>
      </c>
      <c r="D49" s="133">
        <v>3256.16523946</v>
      </c>
      <c r="E49" s="133">
        <v>3109.6876806300006</v>
      </c>
      <c r="F49" s="133">
        <v>3039.7911544599997</v>
      </c>
      <c r="G49" s="133">
        <v>-69.89652617000093</v>
      </c>
      <c r="H49" s="133">
        <v>-216.37408500000038</v>
      </c>
      <c r="I49" s="134">
        <v>-2.2477024495218885</v>
      </c>
      <c r="J49" s="134">
        <v>22.864131481684495</v>
      </c>
      <c r="K49" s="134">
        <v>12.971539049959002</v>
      </c>
      <c r="L49" s="134">
        <v>-6.645058499423195</v>
      </c>
      <c r="M49" s="142"/>
      <c r="N49" s="104"/>
    </row>
    <row r="50" spans="3:16" ht="14.25">
      <c r="C50" s="66" t="s">
        <v>118</v>
      </c>
      <c r="D50" s="133">
        <v>0</v>
      </c>
      <c r="E50" s="133">
        <v>101.723233</v>
      </c>
      <c r="F50" s="133">
        <v>101.723233</v>
      </c>
      <c r="G50" s="133">
        <v>0</v>
      </c>
      <c r="H50" s="133">
        <v>101.723233</v>
      </c>
      <c r="I50" s="134">
        <v>0</v>
      </c>
      <c r="J50" s="134">
        <v>8.422468817204292</v>
      </c>
      <c r="K50" s="134">
        <v>0</v>
      </c>
      <c r="L50" s="134">
        <v>0</v>
      </c>
      <c r="M50" s="142"/>
      <c r="N50" s="104"/>
      <c r="P50" s="104"/>
    </row>
    <row r="51" spans="3:14" ht="14.25">
      <c r="C51" s="66" t="s">
        <v>112</v>
      </c>
      <c r="D51" s="133">
        <v>13.87</v>
      </c>
      <c r="E51" s="133">
        <v>9.674</v>
      </c>
      <c r="F51" s="133">
        <v>9.708</v>
      </c>
      <c r="G51" s="133">
        <v>0.034000000000000696</v>
      </c>
      <c r="H51" s="133">
        <v>-4.161999999999999</v>
      </c>
      <c r="I51" s="134">
        <v>0.35145751498863653</v>
      </c>
      <c r="J51" s="134">
        <v>-29.654517566284422</v>
      </c>
      <c r="K51" s="134">
        <v>-29.822270583968084</v>
      </c>
      <c r="L51" s="134">
        <v>-30.00720980533525</v>
      </c>
      <c r="M51" s="142"/>
      <c r="N51" s="104"/>
    </row>
    <row r="52" spans="3:14" ht="14.25">
      <c r="C52" s="66" t="s">
        <v>119</v>
      </c>
      <c r="D52" s="133">
        <v>134.60336915000002</v>
      </c>
      <c r="E52" s="133">
        <v>1775.31361007</v>
      </c>
      <c r="F52" s="133">
        <v>1776.2402089900002</v>
      </c>
      <c r="G52" s="133">
        <v>0.9265989200000604</v>
      </c>
      <c r="H52" s="133">
        <v>1641.6368398400002</v>
      </c>
      <c r="I52" s="134">
        <v>0.05219353441240868</v>
      </c>
      <c r="J52" s="134">
        <v>338.58087538970096</v>
      </c>
      <c r="K52" s="134">
        <v>1003.0600290134936</v>
      </c>
      <c r="L52" s="134">
        <v>1219.6105121340493</v>
      </c>
      <c r="M52" s="142"/>
      <c r="N52" s="104"/>
    </row>
    <row r="53" spans="3:14" ht="15">
      <c r="C53" s="73" t="s">
        <v>120</v>
      </c>
      <c r="D53" s="131">
        <v>99894.39690023886</v>
      </c>
      <c r="E53" s="131">
        <v>110363.16210323028</v>
      </c>
      <c r="F53" s="131">
        <v>110830.15237995505</v>
      </c>
      <c r="G53" s="131">
        <v>466.9902767247695</v>
      </c>
      <c r="H53" s="131">
        <v>10935.755479716187</v>
      </c>
      <c r="I53" s="132">
        <v>0.4231396308561377</v>
      </c>
      <c r="J53" s="132">
        <v>10.765944916224285</v>
      </c>
      <c r="K53" s="132">
        <v>11.023754430429284</v>
      </c>
      <c r="L53" s="132">
        <v>10.9473161849481</v>
      </c>
      <c r="M53" s="142"/>
      <c r="N53" s="104"/>
    </row>
    <row r="54" spans="3:14" ht="15">
      <c r="C54" s="47" t="s">
        <v>121</v>
      </c>
      <c r="D54" s="133">
        <v>75756.17457630823</v>
      </c>
      <c r="E54" s="133">
        <v>82783.35920620707</v>
      </c>
      <c r="F54" s="133">
        <v>84597.34060152463</v>
      </c>
      <c r="G54" s="133">
        <v>1813.9813953175617</v>
      </c>
      <c r="H54" s="133">
        <v>8841.1660252164</v>
      </c>
      <c r="I54" s="134">
        <v>2.1912391725963567</v>
      </c>
      <c r="J54" s="134">
        <v>7.72073650921926</v>
      </c>
      <c r="K54" s="134">
        <v>8.7770765802228</v>
      </c>
      <c r="L54" s="134">
        <v>11.67055500711801</v>
      </c>
      <c r="M54" s="142"/>
      <c r="N54" s="104"/>
    </row>
    <row r="55" spans="3:14" ht="14.25">
      <c r="C55" s="66" t="s">
        <v>122</v>
      </c>
      <c r="D55" s="133">
        <v>35517.09746842269</v>
      </c>
      <c r="E55" s="133">
        <v>41127.077672289975</v>
      </c>
      <c r="F55" s="133">
        <v>40267.93107519288</v>
      </c>
      <c r="G55" s="133">
        <v>-859.1465970970967</v>
      </c>
      <c r="H55" s="133">
        <v>4750.833606770189</v>
      </c>
      <c r="I55" s="134">
        <v>-2.0890047280844377</v>
      </c>
      <c r="J55" s="134">
        <v>10.878520611578978</v>
      </c>
      <c r="K55" s="134">
        <v>13.492973567158128</v>
      </c>
      <c r="L55" s="134">
        <v>13.37618765439386</v>
      </c>
      <c r="M55" s="142"/>
      <c r="N55" s="104"/>
    </row>
    <row r="56" spans="3:14" ht="14.25">
      <c r="C56" s="68" t="s">
        <v>119</v>
      </c>
      <c r="D56" s="133">
        <v>40239.07710788555</v>
      </c>
      <c r="E56" s="133">
        <v>41656.28153391709</v>
      </c>
      <c r="F56" s="133">
        <v>44329.40952633174</v>
      </c>
      <c r="G56" s="133">
        <v>2673.127992414651</v>
      </c>
      <c r="H56" s="133">
        <v>4090.3324184461962</v>
      </c>
      <c r="I56" s="134">
        <v>6.417106601889453</v>
      </c>
      <c r="J56" s="134">
        <v>5.0173733783437005</v>
      </c>
      <c r="K56" s="134">
        <v>4.490415549748785</v>
      </c>
      <c r="L56" s="134">
        <v>10.165075127045158</v>
      </c>
      <c r="M56" s="142"/>
      <c r="N56" s="104"/>
    </row>
    <row r="57" spans="3:14" ht="14.25">
      <c r="C57" s="68" t="s">
        <v>123</v>
      </c>
      <c r="D57" s="133">
        <v>2032.31716264</v>
      </c>
      <c r="E57" s="133">
        <v>1475.5220678600003</v>
      </c>
      <c r="F57" s="133">
        <v>1313.0185257100002</v>
      </c>
      <c r="G57" s="133">
        <v>-162.50354215000016</v>
      </c>
      <c r="H57" s="133">
        <v>-719.2986369299999</v>
      </c>
      <c r="I57" s="134">
        <v>-11.013291206527636</v>
      </c>
      <c r="J57" s="134">
        <v>42.826808577306885</v>
      </c>
      <c r="K57" s="134">
        <v>-24.4370824136119</v>
      </c>
      <c r="L57" s="134">
        <v>-35.39303068206263</v>
      </c>
      <c r="M57" s="142"/>
      <c r="N57" s="104"/>
    </row>
    <row r="58" spans="3:14" ht="14.25">
      <c r="C58" s="66" t="s">
        <v>124</v>
      </c>
      <c r="D58" s="133">
        <v>0</v>
      </c>
      <c r="E58" s="133">
        <v>0</v>
      </c>
      <c r="F58" s="133">
        <v>0</v>
      </c>
      <c r="G58" s="133">
        <v>0</v>
      </c>
      <c r="H58" s="133">
        <v>0</v>
      </c>
      <c r="I58" s="134">
        <v>0</v>
      </c>
      <c r="J58" s="134">
        <v>0</v>
      </c>
      <c r="K58" s="134">
        <v>0</v>
      </c>
      <c r="L58" s="134">
        <v>0</v>
      </c>
      <c r="M58" s="142"/>
      <c r="N58" s="104"/>
    </row>
    <row r="59" spans="3:14" ht="14.25">
      <c r="C59" s="66" t="s">
        <v>125</v>
      </c>
      <c r="D59" s="133">
        <v>19570.662619165752</v>
      </c>
      <c r="E59" s="133">
        <v>22416.471907833136</v>
      </c>
      <c r="F59" s="133">
        <v>22798.026645169168</v>
      </c>
      <c r="G59" s="133">
        <v>381.5547373360314</v>
      </c>
      <c r="H59" s="133">
        <v>3227.3640260034153</v>
      </c>
      <c r="I59" s="134">
        <v>1.7021177056979346</v>
      </c>
      <c r="J59" s="134">
        <v>20.441632968725095</v>
      </c>
      <c r="K59" s="134">
        <v>15.879207919804609</v>
      </c>
      <c r="L59" s="134">
        <v>16.490826543822916</v>
      </c>
      <c r="M59" s="142"/>
      <c r="N59" s="104"/>
    </row>
    <row r="60" spans="3:14" ht="14.25">
      <c r="C60" s="66" t="s">
        <v>126</v>
      </c>
      <c r="D60" s="133">
        <v>2524.51345515</v>
      </c>
      <c r="E60" s="133">
        <v>1895.6571465099998</v>
      </c>
      <c r="F60" s="133">
        <v>2101.9875773</v>
      </c>
      <c r="G60" s="133">
        <v>206.33043079000004</v>
      </c>
      <c r="H60" s="133">
        <v>-422.52587785000014</v>
      </c>
      <c r="I60" s="134">
        <v>10.884374907660108</v>
      </c>
      <c r="J60" s="134">
        <v>-19.328902898799136</v>
      </c>
      <c r="K60" s="134">
        <v>-27.74973519720793</v>
      </c>
      <c r="L60" s="134">
        <v>-16.736923187636357</v>
      </c>
      <c r="M60" s="142"/>
      <c r="N60" s="104"/>
    </row>
    <row r="61" spans="3:14" ht="14.25">
      <c r="C61" s="66" t="s">
        <v>127</v>
      </c>
      <c r="D61" s="133">
        <v>49.578575640000004</v>
      </c>
      <c r="E61" s="133">
        <v>52.168541469999994</v>
      </c>
      <c r="F61" s="133">
        <v>52.38400469</v>
      </c>
      <c r="G61" s="133">
        <v>0.21546322000000373</v>
      </c>
      <c r="H61" s="133">
        <v>2.8054290499999937</v>
      </c>
      <c r="I61" s="134">
        <v>0.4130136935568879</v>
      </c>
      <c r="J61" s="134">
        <v>5.13195997110389</v>
      </c>
      <c r="K61" s="134">
        <v>5.223961754783462</v>
      </c>
      <c r="L61" s="134">
        <v>5.65855112573378</v>
      </c>
      <c r="M61" s="142"/>
      <c r="N61" s="104"/>
    </row>
    <row r="62" spans="3:14" ht="14.25">
      <c r="C62" s="66" t="s">
        <v>112</v>
      </c>
      <c r="D62" s="133">
        <v>13.68</v>
      </c>
      <c r="E62" s="133">
        <v>17.319</v>
      </c>
      <c r="F62" s="133">
        <v>17.291</v>
      </c>
      <c r="G62" s="133">
        <v>-0.027999999999998693</v>
      </c>
      <c r="H62" s="133">
        <v>3.6110000000000007</v>
      </c>
      <c r="I62" s="134">
        <v>-0.1616721519718153</v>
      </c>
      <c r="J62" s="134">
        <v>32.26402030925456</v>
      </c>
      <c r="K62" s="134">
        <v>38.751802595737864</v>
      </c>
      <c r="L62" s="134">
        <v>26.39619883040936</v>
      </c>
      <c r="M62" s="142"/>
      <c r="N62" s="104"/>
    </row>
    <row r="63" spans="3:14" ht="14.25">
      <c r="C63" s="66" t="s">
        <v>128</v>
      </c>
      <c r="D63" s="133">
        <v>95.23196297</v>
      </c>
      <c r="E63" s="133">
        <v>23.66278458</v>
      </c>
      <c r="F63" s="133">
        <v>26.795781309999995</v>
      </c>
      <c r="G63" s="133">
        <v>3.132996729999995</v>
      </c>
      <c r="H63" s="133">
        <v>-68.43618166</v>
      </c>
      <c r="I63" s="134">
        <v>13.240186164091744</v>
      </c>
      <c r="J63" s="134">
        <v>-53.529321370414706</v>
      </c>
      <c r="K63" s="134">
        <v>-81.73227782019733</v>
      </c>
      <c r="L63" s="134">
        <v>-71.86261789180885</v>
      </c>
      <c r="M63" s="142"/>
      <c r="N63" s="104"/>
    </row>
    <row r="64" spans="3:14" ht="14.25">
      <c r="C64" s="66" t="s">
        <v>129</v>
      </c>
      <c r="D64" s="133">
        <v>13016.467437889549</v>
      </c>
      <c r="E64" s="133">
        <v>14432.027553495816</v>
      </c>
      <c r="F64" s="133">
        <v>14436.955320712355</v>
      </c>
      <c r="G64" s="133">
        <v>4.927767216538996</v>
      </c>
      <c r="H64" s="133">
        <v>1420.4878828228066</v>
      </c>
      <c r="I64" s="134">
        <v>0.03414466330716893</v>
      </c>
      <c r="J64" s="134">
        <v>11.44902731248944</v>
      </c>
      <c r="K64" s="134">
        <v>11.561909050565953</v>
      </c>
      <c r="L64" s="134">
        <v>10.913006079421502</v>
      </c>
      <c r="M64" s="142"/>
      <c r="N64" s="104"/>
    </row>
    <row r="65" spans="3:14" ht="14.25">
      <c r="C65" s="66" t="s">
        <v>110</v>
      </c>
      <c r="D65" s="133">
        <v>-13164.228889524666</v>
      </c>
      <c r="E65" s="133">
        <v>-12733.026104725745</v>
      </c>
      <c r="F65" s="133">
        <v>-14513.647076461093</v>
      </c>
      <c r="G65" s="133">
        <v>-1780.6209717353486</v>
      </c>
      <c r="H65" s="133">
        <v>-1349.4181869364274</v>
      </c>
      <c r="I65" s="134">
        <v>13.984271744125989</v>
      </c>
      <c r="J65" s="134">
        <v>5.787870994922948</v>
      </c>
      <c r="K65" s="134">
        <v>-7.381003267941836</v>
      </c>
      <c r="L65" s="134">
        <v>10.25064360594806</v>
      </c>
      <c r="M65" s="142"/>
      <c r="N65" s="104"/>
    </row>
    <row r="66" spans="3:14" ht="15">
      <c r="C66" s="69"/>
      <c r="D66" s="135"/>
      <c r="E66" s="135"/>
      <c r="F66" s="135"/>
      <c r="G66" s="135"/>
      <c r="H66" s="135"/>
      <c r="I66" s="135"/>
      <c r="J66" s="135"/>
      <c r="K66" s="135"/>
      <c r="L66" s="135"/>
      <c r="M66" s="142"/>
      <c r="N66" s="104"/>
    </row>
    <row r="67" spans="3:14" ht="14.25"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142"/>
      <c r="N67" s="104"/>
    </row>
    <row r="68" spans="3:14" ht="19.5">
      <c r="C68" s="189" t="s">
        <v>159</v>
      </c>
      <c r="D68" s="189"/>
      <c r="E68" s="189"/>
      <c r="F68" s="189"/>
      <c r="G68" s="189"/>
      <c r="H68" s="189"/>
      <c r="I68" s="189"/>
      <c r="J68" s="189"/>
      <c r="K68" s="189"/>
      <c r="L68" s="190"/>
      <c r="M68" s="142"/>
      <c r="N68" s="104"/>
    </row>
    <row r="69" spans="3:14" ht="16.5">
      <c r="C69" s="85"/>
      <c r="D69" s="185" t="s">
        <v>158</v>
      </c>
      <c r="E69" s="185"/>
      <c r="F69" s="185"/>
      <c r="G69" s="86" t="s">
        <v>1</v>
      </c>
      <c r="H69" s="86"/>
      <c r="I69" s="87" t="s">
        <v>2</v>
      </c>
      <c r="J69" s="185" t="s">
        <v>144</v>
      </c>
      <c r="K69" s="185"/>
      <c r="L69" s="186"/>
      <c r="M69" s="142"/>
      <c r="N69" s="104"/>
    </row>
    <row r="70" spans="3:14" ht="16.5">
      <c r="C70" s="88"/>
      <c r="D70" s="89">
        <f>D5</f>
        <v>42095</v>
      </c>
      <c r="E70" s="89">
        <f>E5</f>
        <v>42430</v>
      </c>
      <c r="F70" s="89">
        <f>F5</f>
        <v>42461</v>
      </c>
      <c r="G70" s="90" t="s">
        <v>4</v>
      </c>
      <c r="H70" s="90" t="s">
        <v>5</v>
      </c>
      <c r="I70" s="90" t="s">
        <v>4</v>
      </c>
      <c r="J70" s="89">
        <f>J5</f>
        <v>42401</v>
      </c>
      <c r="K70" s="89">
        <f>K5</f>
        <v>42430</v>
      </c>
      <c r="L70" s="89">
        <f>L5</f>
        <v>42461</v>
      </c>
      <c r="M70" s="142"/>
      <c r="N70" s="104"/>
    </row>
    <row r="71" spans="3:14" ht="15">
      <c r="C71" s="46" t="s">
        <v>93</v>
      </c>
      <c r="D71" s="136">
        <v>102235.31000253154</v>
      </c>
      <c r="E71" s="136">
        <v>121237.26237759515</v>
      </c>
      <c r="F71" s="136">
        <v>120847.12575000944</v>
      </c>
      <c r="G71" s="136">
        <v>-390.13662758571445</v>
      </c>
      <c r="H71" s="136">
        <v>18611.8157474779</v>
      </c>
      <c r="I71" s="137">
        <v>-0.3217959725704037</v>
      </c>
      <c r="J71" s="137">
        <v>16.9211983694285</v>
      </c>
      <c r="K71" s="137">
        <v>18.42555713434902</v>
      </c>
      <c r="L71" s="137">
        <v>18.204880233703896</v>
      </c>
      <c r="M71" s="142"/>
      <c r="N71" s="104"/>
    </row>
    <row r="72" spans="3:14" ht="15">
      <c r="C72" s="46" t="s">
        <v>6</v>
      </c>
      <c r="D72" s="136">
        <v>22322.992705886667</v>
      </c>
      <c r="E72" s="136">
        <v>33046.776629640524</v>
      </c>
      <c r="F72" s="136">
        <v>34285.20070886595</v>
      </c>
      <c r="G72" s="136">
        <v>1238.4240792254277</v>
      </c>
      <c r="H72" s="136">
        <v>11962.208002979285</v>
      </c>
      <c r="I72" s="137">
        <v>3.7474882742864932</v>
      </c>
      <c r="J72" s="137">
        <v>42.64157502292875</v>
      </c>
      <c r="K72" s="137">
        <v>75.077446280604</v>
      </c>
      <c r="L72" s="137">
        <v>53.58693684393312</v>
      </c>
      <c r="M72" s="142"/>
      <c r="N72" s="104"/>
    </row>
    <row r="73" spans="3:14" ht="15">
      <c r="C73" s="46" t="s">
        <v>7</v>
      </c>
      <c r="D73" s="136">
        <v>79912.31729664486</v>
      </c>
      <c r="E73" s="136">
        <v>88190.48574795463</v>
      </c>
      <c r="F73" s="136">
        <v>86561.92504114348</v>
      </c>
      <c r="G73" s="136">
        <v>-1628.5607068111567</v>
      </c>
      <c r="H73" s="136">
        <v>6649.607744498615</v>
      </c>
      <c r="I73" s="137">
        <v>-1.846639910188869</v>
      </c>
      <c r="J73" s="137">
        <v>9.632317958058884</v>
      </c>
      <c r="K73" s="137">
        <v>5.618967813140734</v>
      </c>
      <c r="L73" s="137">
        <v>8.321129920202926</v>
      </c>
      <c r="M73" s="142"/>
      <c r="N73" s="104"/>
    </row>
    <row r="74" spans="3:14" ht="14.25">
      <c r="C74" s="49" t="s">
        <v>130</v>
      </c>
      <c r="D74" s="138">
        <v>3049.8110628402637</v>
      </c>
      <c r="E74" s="138">
        <v>2287.5977386713776</v>
      </c>
      <c r="F74" s="138">
        <v>498.7447660709877</v>
      </c>
      <c r="G74" s="138">
        <v>-1788.8529726003899</v>
      </c>
      <c r="H74" s="138">
        <v>-2551.066296769276</v>
      </c>
      <c r="I74" s="139">
        <v>-78.19788166250525</v>
      </c>
      <c r="J74" s="139">
        <v>-141.51479914776058</v>
      </c>
      <c r="K74" s="139">
        <v>-68.49592057434872</v>
      </c>
      <c r="L74" s="139">
        <v>-83.64669955631577</v>
      </c>
      <c r="M74" s="142"/>
      <c r="N74" s="104"/>
    </row>
    <row r="75" spans="3:14" ht="14.25">
      <c r="C75" s="49" t="s">
        <v>131</v>
      </c>
      <c r="D75" s="138">
        <v>76862.5062338046</v>
      </c>
      <c r="E75" s="138">
        <v>85902.88800928326</v>
      </c>
      <c r="F75" s="138">
        <v>86063.18027507249</v>
      </c>
      <c r="G75" s="138">
        <v>160.29226578923408</v>
      </c>
      <c r="H75" s="138">
        <v>9200.674041267892</v>
      </c>
      <c r="I75" s="139">
        <v>0.18659706268770823</v>
      </c>
      <c r="J75" s="139">
        <v>14.210395446471075</v>
      </c>
      <c r="K75" s="139">
        <v>12.678078493494683</v>
      </c>
      <c r="L75" s="139">
        <v>11.970301896324816</v>
      </c>
      <c r="M75" s="142"/>
      <c r="N75" s="104"/>
    </row>
    <row r="76" spans="3:14" ht="14.25">
      <c r="C76" s="54" t="s">
        <v>10</v>
      </c>
      <c r="D76" s="138">
        <v>2926.86958623</v>
      </c>
      <c r="E76" s="138">
        <v>3330.9545843600004</v>
      </c>
      <c r="F76" s="138">
        <v>3286.38599689</v>
      </c>
      <c r="G76" s="138">
        <v>-44.56858747000024</v>
      </c>
      <c r="H76" s="138">
        <v>359.51641066</v>
      </c>
      <c r="I76" s="139">
        <v>-1.3380124628316874</v>
      </c>
      <c r="J76" s="139">
        <v>29.58417010714049</v>
      </c>
      <c r="K76" s="139">
        <v>11.449425929731282</v>
      </c>
      <c r="L76" s="139">
        <v>12.283308158020144</v>
      </c>
      <c r="M76" s="142"/>
      <c r="N76" s="104"/>
    </row>
    <row r="77" spans="3:14" ht="14.25">
      <c r="C77" s="54" t="s">
        <v>11</v>
      </c>
      <c r="D77" s="138">
        <v>189.08216784</v>
      </c>
      <c r="E77" s="138">
        <v>240.81772468</v>
      </c>
      <c r="F77" s="138">
        <v>238.81281008</v>
      </c>
      <c r="G77" s="138">
        <v>-2.0049146000000064</v>
      </c>
      <c r="H77" s="138">
        <v>49.73064223999998</v>
      </c>
      <c r="I77" s="139">
        <v>-0.8325444494021977</v>
      </c>
      <c r="J77" s="139">
        <v>22.327994934251418</v>
      </c>
      <c r="K77" s="139">
        <v>36.23440234008237</v>
      </c>
      <c r="L77" s="139">
        <v>26.301074716935602</v>
      </c>
      <c r="M77" s="142"/>
      <c r="N77" s="104"/>
    </row>
    <row r="78" spans="3:14" ht="14.25">
      <c r="C78" s="54" t="s">
        <v>12</v>
      </c>
      <c r="D78" s="138">
        <v>2113.05583799</v>
      </c>
      <c r="E78" s="138">
        <v>2080.49542585</v>
      </c>
      <c r="F78" s="138">
        <v>2034.9653281900003</v>
      </c>
      <c r="G78" s="138">
        <v>-45.53009765999991</v>
      </c>
      <c r="H78" s="138">
        <v>-78.09050979999961</v>
      </c>
      <c r="I78" s="139">
        <v>-2.188425751592234</v>
      </c>
      <c r="J78" s="139">
        <v>50.7176287538748</v>
      </c>
      <c r="K78" s="139">
        <v>-1.0329577600536224</v>
      </c>
      <c r="L78" s="139">
        <v>-3.69561979366724</v>
      </c>
      <c r="M78" s="142"/>
      <c r="N78" s="104"/>
    </row>
    <row r="79" spans="3:14" ht="14.25">
      <c r="C79" s="54" t="s">
        <v>132</v>
      </c>
      <c r="D79" s="138">
        <v>29718.41816165124</v>
      </c>
      <c r="E79" s="138">
        <v>33579.495390356176</v>
      </c>
      <c r="F79" s="138">
        <v>33571.618206070634</v>
      </c>
      <c r="G79" s="138">
        <v>-7.877184285542171</v>
      </c>
      <c r="H79" s="138">
        <v>3853.2000444193945</v>
      </c>
      <c r="I79" s="139">
        <v>-0.02345831643379742</v>
      </c>
      <c r="J79" s="139">
        <v>12.587676321316732</v>
      </c>
      <c r="K79" s="139">
        <v>15.273752081261918</v>
      </c>
      <c r="L79" s="139">
        <v>12.965696974381963</v>
      </c>
      <c r="M79" s="142"/>
      <c r="N79" s="104"/>
    </row>
    <row r="80" spans="3:14" ht="14.25">
      <c r="C80" s="54" t="s">
        <v>14</v>
      </c>
      <c r="D80" s="138">
        <v>41915.08048009335</v>
      </c>
      <c r="E80" s="138">
        <v>46671.124884037075</v>
      </c>
      <c r="F80" s="138">
        <v>46931.39793384186</v>
      </c>
      <c r="G80" s="138">
        <v>260.2730498047822</v>
      </c>
      <c r="H80" s="138">
        <v>5016.31745374851</v>
      </c>
      <c r="I80" s="139">
        <v>0.5576746874035672</v>
      </c>
      <c r="J80" s="139">
        <v>13.020116341458374</v>
      </c>
      <c r="K80" s="139">
        <v>11.548024240622835</v>
      </c>
      <c r="L80" s="139">
        <v>11.967810621599309</v>
      </c>
      <c r="M80" s="142"/>
      <c r="N80" s="104"/>
    </row>
    <row r="81" spans="3:14" ht="15">
      <c r="C81" s="54"/>
      <c r="D81" s="138"/>
      <c r="E81" s="138"/>
      <c r="F81" s="138"/>
      <c r="G81" s="136"/>
      <c r="H81" s="136"/>
      <c r="I81" s="137"/>
      <c r="J81" s="137"/>
      <c r="K81" s="137"/>
      <c r="L81" s="137"/>
      <c r="M81" s="142"/>
      <c r="N81" s="104"/>
    </row>
    <row r="82" spans="3:14" ht="15">
      <c r="C82" s="46" t="s">
        <v>102</v>
      </c>
      <c r="D82" s="136">
        <v>102235.3100067286</v>
      </c>
      <c r="E82" s="136">
        <v>121237.26237951378</v>
      </c>
      <c r="F82" s="136">
        <v>120847.12475106979</v>
      </c>
      <c r="G82" s="136">
        <v>-390.13762844399025</v>
      </c>
      <c r="H82" s="136">
        <v>18611.814744341187</v>
      </c>
      <c r="I82" s="137">
        <v>-0.3217967981021602</v>
      </c>
      <c r="J82" s="137">
        <v>16.92119835210126</v>
      </c>
      <c r="K82" s="137">
        <v>18.425557136223134</v>
      </c>
      <c r="L82" s="137">
        <v>18.204879256605427</v>
      </c>
      <c r="M82" s="142"/>
      <c r="N82" s="104"/>
    </row>
    <row r="83" spans="3:14" ht="15">
      <c r="C83" s="46" t="s">
        <v>133</v>
      </c>
      <c r="D83" s="136">
        <v>78405.66947371824</v>
      </c>
      <c r="E83" s="136">
        <v>85547.92715483706</v>
      </c>
      <c r="F83" s="136">
        <v>87412.46126161462</v>
      </c>
      <c r="G83" s="136">
        <v>1864.534106777559</v>
      </c>
      <c r="H83" s="136">
        <v>9006.791787896378</v>
      </c>
      <c r="I83" s="137">
        <v>2.1795199121573736</v>
      </c>
      <c r="J83" s="137">
        <v>7.897378949020985</v>
      </c>
      <c r="K83" s="137">
        <v>8.76796916354905</v>
      </c>
      <c r="L83" s="137">
        <v>11.487424121689918</v>
      </c>
      <c r="M83" s="142"/>
      <c r="N83" s="104"/>
    </row>
    <row r="84" spans="3:14" ht="14.25">
      <c r="C84" s="49" t="s">
        <v>134</v>
      </c>
      <c r="D84" s="138">
        <v>2649.49489741</v>
      </c>
      <c r="E84" s="138">
        <v>2764.56794863</v>
      </c>
      <c r="F84" s="138">
        <v>2815.1206600899995</v>
      </c>
      <c r="G84" s="138">
        <v>50.5527114599995</v>
      </c>
      <c r="H84" s="138">
        <v>165.62576267999975</v>
      </c>
      <c r="I84" s="139">
        <v>1.8285935596211782</v>
      </c>
      <c r="J84" s="139">
        <v>13.032207165904156</v>
      </c>
      <c r="K84" s="139">
        <v>8.495957730706106</v>
      </c>
      <c r="L84" s="139">
        <v>6.251220292664325</v>
      </c>
      <c r="M84" s="142"/>
      <c r="N84" s="104"/>
    </row>
    <row r="85" spans="3:14" ht="14.25">
      <c r="C85" s="49" t="s">
        <v>135</v>
      </c>
      <c r="D85" s="138">
        <v>35517.0974684227</v>
      </c>
      <c r="E85" s="138">
        <v>41127.077672289975</v>
      </c>
      <c r="F85" s="138">
        <v>40267.93107519288</v>
      </c>
      <c r="G85" s="138">
        <v>-859.1465970970967</v>
      </c>
      <c r="H85" s="138">
        <v>4750.833606770182</v>
      </c>
      <c r="I85" s="139">
        <v>-2.0890047280844377</v>
      </c>
      <c r="J85" s="139">
        <v>10.878520611578978</v>
      </c>
      <c r="K85" s="139">
        <v>13.492973567158128</v>
      </c>
      <c r="L85" s="139">
        <v>13.37618765439386</v>
      </c>
      <c r="M85" s="142"/>
      <c r="N85" s="104"/>
    </row>
    <row r="86" spans="3:14" ht="14.25">
      <c r="C86" s="49" t="s">
        <v>136</v>
      </c>
      <c r="D86" s="138">
        <v>40239.077107885554</v>
      </c>
      <c r="E86" s="138">
        <v>41656.28153391709</v>
      </c>
      <c r="F86" s="138">
        <v>44329.40952633174</v>
      </c>
      <c r="G86" s="138">
        <v>2673.127992414651</v>
      </c>
      <c r="H86" s="138">
        <v>4090.332418446189</v>
      </c>
      <c r="I86" s="139">
        <v>6.417106601889453</v>
      </c>
      <c r="J86" s="139">
        <v>5.0173733783437005</v>
      </c>
      <c r="K86" s="139">
        <v>4.490415549748785</v>
      </c>
      <c r="L86" s="139">
        <v>10.165075127045158</v>
      </c>
      <c r="M86" s="142"/>
      <c r="N86" s="104"/>
    </row>
    <row r="87" spans="3:14" ht="14.25">
      <c r="C87" s="49" t="s">
        <v>21</v>
      </c>
      <c r="D87" s="138">
        <v>0</v>
      </c>
      <c r="E87" s="138">
        <v>0</v>
      </c>
      <c r="F87" s="138">
        <v>0</v>
      </c>
      <c r="G87" s="138">
        <v>0</v>
      </c>
      <c r="H87" s="138">
        <v>0</v>
      </c>
      <c r="I87" s="139">
        <v>0</v>
      </c>
      <c r="J87" s="139">
        <v>0</v>
      </c>
      <c r="K87" s="139">
        <v>0</v>
      </c>
      <c r="L87" s="139">
        <v>0</v>
      </c>
      <c r="M87" s="142"/>
      <c r="N87" s="104"/>
    </row>
    <row r="88" spans="3:14" ht="15">
      <c r="C88" s="71" t="s">
        <v>15</v>
      </c>
      <c r="D88" s="140">
        <v>23829.640533010366</v>
      </c>
      <c r="E88" s="140">
        <v>35689.33522467672</v>
      </c>
      <c r="F88" s="140">
        <v>33434.66348945517</v>
      </c>
      <c r="G88" s="140">
        <v>-2254.671735221549</v>
      </c>
      <c r="H88" s="140">
        <v>9605.022956444802</v>
      </c>
      <c r="I88" s="141">
        <v>-6.317494346777855</v>
      </c>
      <c r="J88" s="141">
        <v>47.749261504554866</v>
      </c>
      <c r="K88" s="141">
        <v>50.445250380043426</v>
      </c>
      <c r="L88" s="141">
        <v>40.3070409020199</v>
      </c>
      <c r="M88" s="142"/>
      <c r="N88" s="104"/>
    </row>
    <row r="89" spans="13:14" ht="14.25">
      <c r="M89" s="142"/>
      <c r="N89" s="104"/>
    </row>
    <row r="90" spans="13:14" ht="14.25">
      <c r="M90" s="142"/>
      <c r="N90" s="104"/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Katjiuanjo, Mutu</dc:creator>
  <cp:keywords/>
  <dc:description/>
  <cp:lastModifiedBy>Katjiuanjo, Mutu</cp:lastModifiedBy>
  <cp:lastPrinted>2016-06-01T09:42:01Z</cp:lastPrinted>
  <dcterms:created xsi:type="dcterms:W3CDTF">2013-04-23T13:55:53Z</dcterms:created>
  <dcterms:modified xsi:type="dcterms:W3CDTF">2016-06-01T13:19:32Z</dcterms:modified>
  <cp:category/>
  <cp:version/>
  <cp:contentType/>
  <cp:contentStatus/>
</cp:coreProperties>
</file>