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Excel document 2019\Aggregated industry\Excel Documents 2026\Website upload\June 2026\"/>
    </mc:Choice>
  </mc:AlternateContent>
  <xr:revisionPtr revIDLastSave="0" documentId="13_ncr:1_{9D760CB1-141B-4731-94A2-182CF2CE2F7B}" xr6:coauthVersionLast="47" xr6:coauthVersionMax="47" xr10:uidLastSave="{00000000-0000-0000-0000-000000000000}"/>
  <bookViews>
    <workbookView xWindow="28680" yWindow="-120" windowWidth="29040" windowHeight="15720" xr2:uid="{96E44F4E-2507-4E84-8D5A-17266D9BD65E}"/>
  </bookViews>
  <sheets>
    <sheet name="BIR 501 Industry 2026" sheetId="10" r:id="rId1"/>
    <sheet name="BIR 501 DSIBS 2026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2" l="1"/>
  <c r="E118" i="2" l="1"/>
  <c r="I118" i="2"/>
  <c r="G118" i="2"/>
  <c r="C167" i="2"/>
  <c r="G167" i="2" s="1"/>
  <c r="F166" i="2"/>
  <c r="E166" i="2"/>
  <c r="D166" i="2"/>
  <c r="C166" i="2"/>
  <c r="F163" i="2"/>
  <c r="E163" i="2"/>
  <c r="D163" i="2"/>
  <c r="F162" i="2"/>
  <c r="E162" i="2"/>
  <c r="D162" i="2"/>
  <c r="F161" i="2"/>
  <c r="E161" i="2"/>
  <c r="D161" i="2"/>
  <c r="F160" i="2"/>
  <c r="E160" i="2"/>
  <c r="D160" i="2"/>
  <c r="C163" i="2"/>
  <c r="C162" i="2"/>
  <c r="C161" i="2"/>
  <c r="C160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5" i="2"/>
  <c r="C154" i="2"/>
  <c r="C153" i="2"/>
  <c r="C148" i="2"/>
  <c r="R148" i="2" s="1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D139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44" i="2"/>
  <c r="C143" i="2"/>
  <c r="C139" i="2"/>
  <c r="C138" i="2"/>
  <c r="I131" i="2"/>
  <c r="H131" i="2"/>
  <c r="G131" i="2"/>
  <c r="F131" i="2"/>
  <c r="E131" i="2"/>
  <c r="D131" i="2"/>
  <c r="I130" i="2"/>
  <c r="H130" i="2"/>
  <c r="G130" i="2"/>
  <c r="F130" i="2"/>
  <c r="E130" i="2"/>
  <c r="D130" i="2"/>
  <c r="I129" i="2"/>
  <c r="H129" i="2"/>
  <c r="G129" i="2"/>
  <c r="F129" i="2"/>
  <c r="E129" i="2"/>
  <c r="D129" i="2"/>
  <c r="I128" i="2"/>
  <c r="H128" i="2"/>
  <c r="G128" i="2"/>
  <c r="F128" i="2"/>
  <c r="E128" i="2"/>
  <c r="D128" i="2"/>
  <c r="I127" i="2"/>
  <c r="H127" i="2"/>
  <c r="G127" i="2"/>
  <c r="F127" i="2"/>
  <c r="E127" i="2"/>
  <c r="D127" i="2"/>
  <c r="C131" i="2"/>
  <c r="C130" i="2"/>
  <c r="C129" i="2"/>
  <c r="C128" i="2"/>
  <c r="C127" i="2"/>
  <c r="I123" i="2"/>
  <c r="H123" i="2"/>
  <c r="G123" i="2"/>
  <c r="F123" i="2"/>
  <c r="E123" i="2"/>
  <c r="D123" i="2"/>
  <c r="C123" i="2"/>
  <c r="K118" i="2"/>
  <c r="J118" i="2"/>
  <c r="H118" i="2"/>
  <c r="K117" i="2"/>
  <c r="J117" i="2"/>
  <c r="I117" i="2"/>
  <c r="H117" i="2"/>
  <c r="G117" i="2"/>
  <c r="F117" i="2"/>
  <c r="E117" i="2"/>
  <c r="D117" i="2"/>
  <c r="K116" i="2"/>
  <c r="J116" i="2"/>
  <c r="I116" i="2"/>
  <c r="H116" i="2"/>
  <c r="G116" i="2"/>
  <c r="F116" i="2"/>
  <c r="E116" i="2"/>
  <c r="D116" i="2"/>
  <c r="K115" i="2"/>
  <c r="J115" i="2"/>
  <c r="I115" i="2"/>
  <c r="H115" i="2"/>
  <c r="G115" i="2"/>
  <c r="F115" i="2"/>
  <c r="E115" i="2"/>
  <c r="D115" i="2"/>
  <c r="K114" i="2"/>
  <c r="J114" i="2"/>
  <c r="I114" i="2"/>
  <c r="H114" i="2"/>
  <c r="G114" i="2"/>
  <c r="F114" i="2"/>
  <c r="E114" i="2"/>
  <c r="D114" i="2"/>
  <c r="C117" i="2"/>
  <c r="C116" i="2"/>
  <c r="C115" i="2"/>
  <c r="C114" i="2"/>
  <c r="K112" i="2"/>
  <c r="J112" i="2"/>
  <c r="I112" i="2"/>
  <c r="H112" i="2"/>
  <c r="G112" i="2"/>
  <c r="F112" i="2"/>
  <c r="E112" i="2"/>
  <c r="D112" i="2"/>
  <c r="C112" i="2"/>
  <c r="D107" i="2"/>
  <c r="C107" i="2"/>
  <c r="G107" i="2"/>
  <c r="F107" i="2"/>
  <c r="E107" i="2"/>
  <c r="D96" i="2"/>
  <c r="C96" i="2"/>
  <c r="G96" i="2"/>
  <c r="F96" i="2"/>
  <c r="E96" i="2"/>
  <c r="G95" i="2"/>
  <c r="F95" i="2"/>
  <c r="E95" i="2"/>
  <c r="G93" i="2"/>
  <c r="F93" i="2"/>
  <c r="E93" i="2"/>
  <c r="G91" i="2"/>
  <c r="F91" i="2"/>
  <c r="E91" i="2"/>
  <c r="D91" i="2"/>
  <c r="G90" i="2"/>
  <c r="F90" i="2"/>
  <c r="E90" i="2"/>
  <c r="D90" i="2"/>
  <c r="G89" i="2"/>
  <c r="F89" i="2"/>
  <c r="E89" i="2"/>
  <c r="D89" i="2"/>
  <c r="C91" i="2"/>
  <c r="C90" i="2"/>
  <c r="C89" i="2"/>
  <c r="G86" i="2"/>
  <c r="F86" i="2"/>
  <c r="E86" i="2"/>
  <c r="C86" i="2"/>
  <c r="G85" i="2"/>
  <c r="F85" i="2"/>
  <c r="E85" i="2"/>
  <c r="G83" i="2"/>
  <c r="F83" i="2"/>
  <c r="E83" i="2"/>
  <c r="G81" i="2"/>
  <c r="F81" i="2"/>
  <c r="E81" i="2"/>
  <c r="D81" i="2"/>
  <c r="G80" i="2"/>
  <c r="F80" i="2"/>
  <c r="E80" i="2"/>
  <c r="D80" i="2"/>
  <c r="G79" i="2"/>
  <c r="F79" i="2"/>
  <c r="E79" i="2"/>
  <c r="D79" i="2"/>
  <c r="C81" i="2"/>
  <c r="C80" i="2"/>
  <c r="C79" i="2"/>
  <c r="D76" i="2"/>
  <c r="C76" i="2"/>
  <c r="G76" i="2"/>
  <c r="F76" i="2"/>
  <c r="E76" i="2"/>
  <c r="G75" i="2"/>
  <c r="F75" i="2"/>
  <c r="E75" i="2"/>
  <c r="G73" i="2"/>
  <c r="F73" i="2"/>
  <c r="E73" i="2"/>
  <c r="G71" i="2"/>
  <c r="F71" i="2"/>
  <c r="E71" i="2"/>
  <c r="D71" i="2"/>
  <c r="G70" i="2"/>
  <c r="F70" i="2"/>
  <c r="E70" i="2"/>
  <c r="D70" i="2"/>
  <c r="G69" i="2"/>
  <c r="F69" i="2"/>
  <c r="E69" i="2"/>
  <c r="D69" i="2"/>
  <c r="C71" i="2"/>
  <c r="C70" i="2"/>
  <c r="C69" i="2"/>
  <c r="G66" i="2"/>
  <c r="F66" i="2"/>
  <c r="E66" i="2"/>
  <c r="C66" i="2"/>
  <c r="G65" i="2"/>
  <c r="F65" i="2"/>
  <c r="E65" i="2"/>
  <c r="G63" i="2"/>
  <c r="F63" i="2"/>
  <c r="E63" i="2"/>
  <c r="G61" i="2"/>
  <c r="F61" i="2"/>
  <c r="E61" i="2"/>
  <c r="D61" i="2"/>
  <c r="G60" i="2"/>
  <c r="F60" i="2"/>
  <c r="E60" i="2"/>
  <c r="D60" i="2"/>
  <c r="G59" i="2"/>
  <c r="F59" i="2"/>
  <c r="E59" i="2"/>
  <c r="D59" i="2"/>
  <c r="C61" i="2"/>
  <c r="C60" i="2"/>
  <c r="C59" i="2"/>
  <c r="G56" i="2"/>
  <c r="F56" i="2"/>
  <c r="E56" i="2"/>
  <c r="D56" i="2"/>
  <c r="C56" i="2"/>
  <c r="G55" i="2"/>
  <c r="F55" i="2"/>
  <c r="E55" i="2"/>
  <c r="G53" i="2"/>
  <c r="F53" i="2"/>
  <c r="E53" i="2"/>
  <c r="G51" i="2"/>
  <c r="F51" i="2"/>
  <c r="E51" i="2"/>
  <c r="D51" i="2"/>
  <c r="G50" i="2"/>
  <c r="F50" i="2"/>
  <c r="E50" i="2"/>
  <c r="D50" i="2"/>
  <c r="G49" i="2"/>
  <c r="F49" i="2"/>
  <c r="E49" i="2"/>
  <c r="D49" i="2"/>
  <c r="C51" i="2"/>
  <c r="C50" i="2"/>
  <c r="C49" i="2"/>
  <c r="G46" i="2"/>
  <c r="F46" i="2"/>
  <c r="E46" i="2"/>
  <c r="D46" i="2"/>
  <c r="C46" i="2"/>
  <c r="G45" i="2"/>
  <c r="F45" i="2"/>
  <c r="E45" i="2"/>
  <c r="G43" i="2"/>
  <c r="F43" i="2"/>
  <c r="E43" i="2"/>
  <c r="G41" i="2"/>
  <c r="F41" i="2"/>
  <c r="E41" i="2"/>
  <c r="D41" i="2"/>
  <c r="G40" i="2"/>
  <c r="F40" i="2"/>
  <c r="E40" i="2"/>
  <c r="D40" i="2"/>
  <c r="G39" i="2"/>
  <c r="F39" i="2"/>
  <c r="E39" i="2"/>
  <c r="D39" i="2"/>
  <c r="C41" i="2"/>
  <c r="C40" i="2"/>
  <c r="C39" i="2"/>
  <c r="C36" i="2"/>
  <c r="H36" i="2" s="1"/>
  <c r="G35" i="2"/>
  <c r="F35" i="2"/>
  <c r="E35" i="2"/>
  <c r="H33" i="2"/>
  <c r="G31" i="2"/>
  <c r="F31" i="2"/>
  <c r="E31" i="2"/>
  <c r="D31" i="2"/>
  <c r="G30" i="2"/>
  <c r="F30" i="2"/>
  <c r="E30" i="2"/>
  <c r="D30" i="2"/>
  <c r="G29" i="2"/>
  <c r="F29" i="2"/>
  <c r="E29" i="2"/>
  <c r="D29" i="2"/>
  <c r="C31" i="2"/>
  <c r="C30" i="2"/>
  <c r="C29" i="2"/>
  <c r="G26" i="2"/>
  <c r="F26" i="2"/>
  <c r="E26" i="2"/>
  <c r="D26" i="2"/>
  <c r="C26" i="2"/>
  <c r="G25" i="2"/>
  <c r="F25" i="2"/>
  <c r="E25" i="2"/>
  <c r="G23" i="2"/>
  <c r="F23" i="2"/>
  <c r="E23" i="2"/>
  <c r="G21" i="2"/>
  <c r="F21" i="2"/>
  <c r="E21" i="2"/>
  <c r="D21" i="2"/>
  <c r="G20" i="2"/>
  <c r="F20" i="2"/>
  <c r="E20" i="2"/>
  <c r="D20" i="2"/>
  <c r="G19" i="2"/>
  <c r="F19" i="2"/>
  <c r="E19" i="2"/>
  <c r="D19" i="2"/>
  <c r="C21" i="2"/>
  <c r="C20" i="2"/>
  <c r="C19" i="2"/>
  <c r="G16" i="2"/>
  <c r="F16" i="2"/>
  <c r="E16" i="2"/>
  <c r="D16" i="2"/>
  <c r="C16" i="2"/>
  <c r="G15" i="2"/>
  <c r="F15" i="2"/>
  <c r="E15" i="2"/>
  <c r="G13" i="2"/>
  <c r="F13" i="2"/>
  <c r="E13" i="2"/>
  <c r="G11" i="2"/>
  <c r="F11" i="2"/>
  <c r="E11" i="2"/>
  <c r="D11" i="2"/>
  <c r="G10" i="2"/>
  <c r="F10" i="2"/>
  <c r="E10" i="2"/>
  <c r="D10" i="2"/>
  <c r="G9" i="2"/>
  <c r="F9" i="2"/>
  <c r="E9" i="2"/>
  <c r="D9" i="2"/>
  <c r="C11" i="2"/>
  <c r="C10" i="2"/>
  <c r="C192" i="2"/>
  <c r="G178" i="2"/>
  <c r="G183" i="2" s="1"/>
  <c r="F178" i="2"/>
  <c r="F183" i="2" s="1"/>
  <c r="E178" i="2"/>
  <c r="E183" i="2" s="1"/>
  <c r="D178" i="2"/>
  <c r="D183" i="2" s="1"/>
  <c r="C178" i="2"/>
  <c r="C183" i="2" s="1"/>
  <c r="J173" i="2"/>
  <c r="J172" i="2"/>
  <c r="H98" i="2"/>
  <c r="H97" i="2"/>
  <c r="H88" i="2"/>
  <c r="H87" i="2"/>
  <c r="H78" i="2"/>
  <c r="H77" i="2"/>
  <c r="H68" i="2"/>
  <c r="H67" i="2"/>
  <c r="H58" i="2"/>
  <c r="H57" i="2"/>
  <c r="F165" i="2"/>
  <c r="F164" i="2"/>
  <c r="E164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5" i="2" l="1"/>
  <c r="K145" i="2"/>
  <c r="D145" i="2"/>
  <c r="E145" i="2"/>
  <c r="L145" i="2"/>
  <c r="F145" i="2"/>
  <c r="N145" i="2"/>
  <c r="G145" i="2"/>
  <c r="P145" i="2"/>
  <c r="I145" i="2"/>
  <c r="Q145" i="2"/>
  <c r="O145" i="2"/>
  <c r="H145" i="2"/>
  <c r="J145" i="2"/>
  <c r="C146" i="2"/>
  <c r="F12" i="2"/>
  <c r="F14" i="2" s="1"/>
  <c r="D22" i="2"/>
  <c r="F42" i="2"/>
  <c r="F44" i="2" s="1"/>
  <c r="D86" i="2"/>
  <c r="H86" i="2" s="1"/>
  <c r="F22" i="2"/>
  <c r="F24" i="2" s="1"/>
  <c r="D164" i="2"/>
  <c r="G141" i="2"/>
  <c r="O141" i="2"/>
  <c r="E92" i="2"/>
  <c r="E94" i="2" s="1"/>
  <c r="H141" i="2"/>
  <c r="P141" i="2"/>
  <c r="G42" i="2"/>
  <c r="G44" i="2" s="1"/>
  <c r="I141" i="2"/>
  <c r="Q141" i="2"/>
  <c r="J141" i="2"/>
  <c r="K141" i="2"/>
  <c r="H93" i="2"/>
  <c r="C141" i="2"/>
  <c r="L141" i="2"/>
  <c r="D141" i="2"/>
  <c r="M141" i="2"/>
  <c r="F141" i="2"/>
  <c r="N141" i="2"/>
  <c r="H46" i="2"/>
  <c r="H43" i="2"/>
  <c r="G92" i="2"/>
  <c r="G94" i="2" s="1"/>
  <c r="G22" i="2"/>
  <c r="G24" i="2" s="1"/>
  <c r="E32" i="2"/>
  <c r="E34" i="2" s="1"/>
  <c r="I133" i="2"/>
  <c r="E52" i="2"/>
  <c r="E62" i="2"/>
  <c r="E64" i="2" s="1"/>
  <c r="H65" i="2"/>
  <c r="I124" i="2"/>
  <c r="I132" i="2" s="1"/>
  <c r="E22" i="2"/>
  <c r="E24" i="2" s="1"/>
  <c r="G32" i="2"/>
  <c r="G34" i="2" s="1"/>
  <c r="H45" i="2"/>
  <c r="H20" i="2"/>
  <c r="D42" i="2"/>
  <c r="D44" i="2" s="1"/>
  <c r="E12" i="2"/>
  <c r="E14" i="2" s="1"/>
  <c r="H21" i="2"/>
  <c r="H35" i="2"/>
  <c r="E42" i="2"/>
  <c r="E44" i="2" s="1"/>
  <c r="H50" i="2"/>
  <c r="H90" i="2"/>
  <c r="G12" i="2"/>
  <c r="G14" i="2" s="1"/>
  <c r="H31" i="2"/>
  <c r="H91" i="2"/>
  <c r="D52" i="2"/>
  <c r="D92" i="2"/>
  <c r="D94" i="2" s="1"/>
  <c r="H9" i="2"/>
  <c r="F32" i="2"/>
  <c r="F34" i="2" s="1"/>
  <c r="H40" i="2"/>
  <c r="F92" i="2"/>
  <c r="F94" i="2" s="1"/>
  <c r="H41" i="2"/>
  <c r="J113" i="2"/>
  <c r="J119" i="2" s="1"/>
  <c r="E139" i="2"/>
  <c r="H113" i="2"/>
  <c r="H119" i="2" s="1"/>
  <c r="F118" i="2"/>
  <c r="F113" i="2" s="1"/>
  <c r="F119" i="2" s="1"/>
  <c r="G113" i="2"/>
  <c r="G119" i="2" s="1"/>
  <c r="K113" i="2"/>
  <c r="K119" i="2" s="1"/>
  <c r="D118" i="2"/>
  <c r="E113" i="2"/>
  <c r="E119" i="2" s="1"/>
  <c r="E103" i="2"/>
  <c r="G99" i="2"/>
  <c r="D103" i="2"/>
  <c r="D106" i="2"/>
  <c r="G103" i="2"/>
  <c r="G52" i="2"/>
  <c r="G100" i="2"/>
  <c r="C103" i="2"/>
  <c r="R138" i="2"/>
  <c r="S138" i="2" s="1"/>
  <c r="C133" i="2"/>
  <c r="L115" i="2"/>
  <c r="L116" i="2"/>
  <c r="L117" i="2"/>
  <c r="E82" i="2"/>
  <c r="E84" i="2" s="1"/>
  <c r="H55" i="2"/>
  <c r="H53" i="2"/>
  <c r="E54" i="2"/>
  <c r="F54" i="2"/>
  <c r="F52" i="2"/>
  <c r="D32" i="2"/>
  <c r="G54" i="2"/>
  <c r="D54" i="2"/>
  <c r="C164" i="2"/>
  <c r="E165" i="2"/>
  <c r="C165" i="2"/>
  <c r="D165" i="2"/>
  <c r="R146" i="2"/>
  <c r="M145" i="2"/>
  <c r="F133" i="2"/>
  <c r="H133" i="2"/>
  <c r="F124" i="2"/>
  <c r="D133" i="2"/>
  <c r="E133" i="2"/>
  <c r="G133" i="2"/>
  <c r="L112" i="2"/>
  <c r="F82" i="2"/>
  <c r="F84" i="2" s="1"/>
  <c r="F103" i="2"/>
  <c r="H63" i="2"/>
  <c r="F62" i="2"/>
  <c r="F64" i="2" s="1"/>
  <c r="F100" i="2"/>
  <c r="E101" i="2"/>
  <c r="H56" i="2"/>
  <c r="H51" i="2"/>
  <c r="E99" i="2"/>
  <c r="F99" i="2"/>
  <c r="G105" i="2"/>
  <c r="F105" i="2"/>
  <c r="F106" i="2"/>
  <c r="E105" i="2"/>
  <c r="H73" i="2"/>
  <c r="C101" i="2"/>
  <c r="D99" i="2"/>
  <c r="D101" i="2"/>
  <c r="F101" i="2"/>
  <c r="D100" i="2"/>
  <c r="G101" i="2"/>
  <c r="E100" i="2"/>
  <c r="C106" i="2"/>
  <c r="C99" i="2"/>
  <c r="C100" i="2"/>
  <c r="G162" i="2"/>
  <c r="G163" i="2"/>
  <c r="G160" i="2"/>
  <c r="G161" i="2"/>
  <c r="P154" i="2"/>
  <c r="P155" i="2"/>
  <c r="P153" i="2"/>
  <c r="Q153" i="2" s="1"/>
  <c r="R147" i="2"/>
  <c r="G124" i="2"/>
  <c r="D124" i="2"/>
  <c r="E124" i="2"/>
  <c r="J128" i="2"/>
  <c r="L128" i="2" s="1"/>
  <c r="H124" i="2"/>
  <c r="J129" i="2"/>
  <c r="L129" i="2" s="1"/>
  <c r="J130" i="2"/>
  <c r="L130" i="2" s="1"/>
  <c r="J131" i="2"/>
  <c r="L131" i="2" s="1"/>
  <c r="I113" i="2"/>
  <c r="I119" i="2" s="1"/>
  <c r="L114" i="2"/>
  <c r="G106" i="2"/>
  <c r="E106" i="2"/>
  <c r="H85" i="2"/>
  <c r="H83" i="2"/>
  <c r="G82" i="2"/>
  <c r="G84" i="2" s="1"/>
  <c r="H80" i="2"/>
  <c r="D82" i="2"/>
  <c r="D84" i="2" s="1"/>
  <c r="H75" i="2"/>
  <c r="G62" i="2"/>
  <c r="G64" i="2" s="1"/>
  <c r="D66" i="2"/>
  <c r="H66" i="2" s="1"/>
  <c r="H60" i="2"/>
  <c r="H61" i="2"/>
  <c r="D62" i="2"/>
  <c r="D64" i="2" s="1"/>
  <c r="D72" i="2"/>
  <c r="D74" i="2" s="1"/>
  <c r="H70" i="2"/>
  <c r="R144" i="2"/>
  <c r="R143" i="2"/>
  <c r="H107" i="2"/>
  <c r="G72" i="2"/>
  <c r="G74" i="2" s="1"/>
  <c r="F72" i="2"/>
  <c r="F74" i="2" s="1"/>
  <c r="E72" i="2"/>
  <c r="E74" i="2" s="1"/>
  <c r="H71" i="2"/>
  <c r="H30" i="2"/>
  <c r="H10" i="2"/>
  <c r="H81" i="2"/>
  <c r="C124" i="2"/>
  <c r="J127" i="2"/>
  <c r="L127" i="2" s="1"/>
  <c r="J123" i="2"/>
  <c r="H95" i="2"/>
  <c r="H96" i="2"/>
  <c r="C92" i="2"/>
  <c r="H89" i="2"/>
  <c r="C82" i="2"/>
  <c r="H79" i="2"/>
  <c r="H76" i="2"/>
  <c r="C72" i="2"/>
  <c r="H69" i="2"/>
  <c r="H59" i="2"/>
  <c r="C62" i="2"/>
  <c r="C52" i="2"/>
  <c r="H49" i="2"/>
  <c r="H39" i="2"/>
  <c r="C42" i="2"/>
  <c r="H29" i="2"/>
  <c r="C32" i="2"/>
  <c r="H19" i="2"/>
  <c r="C22" i="2"/>
  <c r="H11" i="2"/>
  <c r="D12" i="2"/>
  <c r="D14" i="2" s="1"/>
  <c r="C12" i="2"/>
  <c r="C14" i="2" s="1"/>
  <c r="D24" i="2"/>
  <c r="G164" i="2" l="1"/>
  <c r="C132" i="2"/>
  <c r="C126" i="2"/>
  <c r="G132" i="2"/>
  <c r="G126" i="2"/>
  <c r="H132" i="2"/>
  <c r="H126" i="2"/>
  <c r="E132" i="2"/>
  <c r="E126" i="2"/>
  <c r="D132" i="2"/>
  <c r="D126" i="2"/>
  <c r="F132" i="2"/>
  <c r="F126" i="2"/>
  <c r="E141" i="2"/>
  <c r="G102" i="2"/>
  <c r="G104" i="2" s="1"/>
  <c r="R139" i="2"/>
  <c r="C118" i="2"/>
  <c r="C113" i="2" s="1"/>
  <c r="C119" i="2" s="1"/>
  <c r="D113" i="2"/>
  <c r="D119" i="2" s="1"/>
  <c r="H103" i="2"/>
  <c r="R145" i="2"/>
  <c r="C102" i="2"/>
  <c r="C104" i="2" s="1"/>
  <c r="H105" i="2"/>
  <c r="E102" i="2"/>
  <c r="E104" i="2" s="1"/>
  <c r="H101" i="2"/>
  <c r="C54" i="2"/>
  <c r="H54" i="2" s="1"/>
  <c r="F102" i="2"/>
  <c r="F104" i="2" s="1"/>
  <c r="H100" i="2"/>
  <c r="D102" i="2"/>
  <c r="D104" i="2" s="1"/>
  <c r="H99" i="2"/>
  <c r="J133" i="2"/>
  <c r="F134" i="2" s="1"/>
  <c r="J124" i="2"/>
  <c r="K124" i="2" s="1"/>
  <c r="H106" i="2"/>
  <c r="T144" i="2"/>
  <c r="S144" i="2"/>
  <c r="C84" i="2"/>
  <c r="H84" i="2" s="1"/>
  <c r="H82" i="2"/>
  <c r="C44" i="2"/>
  <c r="H44" i="2" s="1"/>
  <c r="H42" i="2"/>
  <c r="C94" i="2"/>
  <c r="H94" i="2" s="1"/>
  <c r="H92" i="2"/>
  <c r="C74" i="2"/>
  <c r="H74" i="2" s="1"/>
  <c r="H72" i="2"/>
  <c r="C64" i="2"/>
  <c r="H64" i="2" s="1"/>
  <c r="H62" i="2"/>
  <c r="H52" i="2"/>
  <c r="C34" i="2"/>
  <c r="H34" i="2" s="1"/>
  <c r="H32" i="2"/>
  <c r="C24" i="2"/>
  <c r="H24" i="2" s="1"/>
  <c r="H22" i="2"/>
  <c r="H12" i="2"/>
  <c r="H14" i="2" s="1"/>
  <c r="J132" i="2" l="1"/>
  <c r="K133" i="2" s="1"/>
  <c r="E134" i="2"/>
  <c r="I134" i="2"/>
  <c r="D134" i="2"/>
  <c r="H134" i="2"/>
  <c r="S139" i="2"/>
  <c r="P149" i="2"/>
  <c r="D149" i="2"/>
  <c r="J149" i="2"/>
  <c r="M149" i="2"/>
  <c r="H149" i="2"/>
  <c r="F149" i="2"/>
  <c r="I149" i="2"/>
  <c r="N149" i="2"/>
  <c r="K149" i="2"/>
  <c r="G149" i="2"/>
  <c r="Q149" i="2"/>
  <c r="O149" i="2"/>
  <c r="C149" i="2"/>
  <c r="L149" i="2"/>
  <c r="E149" i="2"/>
  <c r="C134" i="2"/>
  <c r="G134" i="2"/>
  <c r="O124" i="2"/>
  <c r="L119" i="2"/>
  <c r="N134" i="2"/>
  <c r="L113" i="2"/>
  <c r="L118" i="2"/>
  <c r="H104" i="2"/>
  <c r="H102" i="2"/>
  <c r="N123" i="2" l="1"/>
  <c r="N133" i="2"/>
</calcChain>
</file>

<file path=xl/sharedStrings.xml><?xml version="1.0" encoding="utf-8"?>
<sst xmlns="http://schemas.openxmlformats.org/spreadsheetml/2006/main" count="676" uniqueCount="154">
  <si>
    <t>Credit Risk - Part 1</t>
  </si>
  <si>
    <t>BIR 501</t>
  </si>
  <si>
    <t>(Quarterly)</t>
  </si>
  <si>
    <t>(Confidential and not available for inspection by the public)</t>
  </si>
  <si>
    <t>(All amounts to be rounded off to the nearest N$'000)</t>
  </si>
  <si>
    <t>Line No.</t>
  </si>
  <si>
    <t>Item (s)</t>
  </si>
  <si>
    <t>Pass or Acceptable</t>
  </si>
  <si>
    <t>Special Mention</t>
  </si>
  <si>
    <t>Sub-Standard</t>
  </si>
  <si>
    <t>Doubtful</t>
  </si>
  <si>
    <t>Loss/Bad</t>
  </si>
  <si>
    <t>Total</t>
  </si>
  <si>
    <t/>
  </si>
  <si>
    <t>(A) Claims on Sovereign or Central Banks</t>
  </si>
  <si>
    <t>Gross exposure to sovereign or central banks at beginning of quarter</t>
  </si>
  <si>
    <t>Movements during the quarter</t>
  </si>
  <si>
    <t>Written off during the quarter</t>
  </si>
  <si>
    <t>Gross exposure to sovereign or central banks  at end of quarter (1+2-3)</t>
  </si>
  <si>
    <t>Realizable value of security</t>
  </si>
  <si>
    <t>Net exposure to sovereign or central banks before provisioning (4-5)</t>
  </si>
  <si>
    <t>Interest suspended</t>
  </si>
  <si>
    <t>Provisions</t>
  </si>
  <si>
    <t>Minimum provision in percentages, G=general, S=specific</t>
  </si>
  <si>
    <t>G=1%</t>
  </si>
  <si>
    <t>G=2%</t>
  </si>
  <si>
    <t>S=10%</t>
  </si>
  <si>
    <t>S=50%</t>
  </si>
  <si>
    <t>S=100%</t>
  </si>
  <si>
    <t>(B) Claims on Public Sector Entites</t>
  </si>
  <si>
    <t>Gross exposure to public sector entities at beginning of quarter</t>
  </si>
  <si>
    <t>Gross exposure to Public sector entities at end of quarter (9+10-11)</t>
  </si>
  <si>
    <t>Net exposure to public sector entities before provisioning (12-13)</t>
  </si>
  <si>
    <t>(C) Claims on Banks</t>
  </si>
  <si>
    <t>Gross exposure to banks at beginning of quarter</t>
  </si>
  <si>
    <t>Gross exposure to banks  at end of quarter (17+18-19)</t>
  </si>
  <si>
    <t>Net exposure to banks before provisioning (20-21)</t>
  </si>
  <si>
    <t>(D) Claims on Security Firms</t>
  </si>
  <si>
    <t>Gross exposure to security firms at beginning of quarter</t>
  </si>
  <si>
    <t>Gross exposure to security firms at end of quarter (25+26-27)</t>
  </si>
  <si>
    <t>Net exposure to security firms before provisioning (28-29)</t>
  </si>
  <si>
    <t>(E) Claims on Corporates</t>
  </si>
  <si>
    <t>Gross exposure to corporates at beginning of quarter</t>
  </si>
  <si>
    <t>Gross exposure to corporates at end of quarter (33+34-35)</t>
  </si>
  <si>
    <t>Net exposure to corporates before provisioning (36-37)</t>
  </si>
  <si>
    <t>(F) Claims Included in the Retail Portfolios</t>
  </si>
  <si>
    <t>Gross exposure to retail portfolio at beginning of quarter</t>
  </si>
  <si>
    <t>Gross exposure to retail portfolio at end of quarter (41+42-43)</t>
  </si>
  <si>
    <t>Net exposure to retail portfolio before provisioning (44-45)</t>
  </si>
  <si>
    <t>(G) Claims secured by Residential Mortgage Properties</t>
  </si>
  <si>
    <t>Gross exposure to residential mortgage properties at beginning of quarter</t>
  </si>
  <si>
    <t>Gross exposure to residential mortgage properties at end of quarter (49+50-51)</t>
  </si>
  <si>
    <t>Net exposure to residential mortgage properties before provisioning (52-53)</t>
  </si>
  <si>
    <t>(H) Claims Secured by Commercial Properties</t>
  </si>
  <si>
    <t>Gross exposure to commercial real estates at beginning of quarter</t>
  </si>
  <si>
    <t>Gross exposure to commercial real estates at end of quarter (57+58-59)</t>
  </si>
  <si>
    <t>Net exposure to commercial real estates before provisioning (60-61)</t>
  </si>
  <si>
    <t>(I) Other Assets</t>
  </si>
  <si>
    <t>Total other assets at beginning of quarter</t>
  </si>
  <si>
    <t>Total other assets at end of quarter (65+66-67)</t>
  </si>
  <si>
    <t>Other assets before provisioning (68-69)</t>
  </si>
  <si>
    <t>Total Exposures</t>
  </si>
  <si>
    <t>Total exposure at beginning of quarter</t>
  </si>
  <si>
    <t>Total exposure at end of quarter (73+74-75)</t>
  </si>
  <si>
    <t>Net exposure before provisioning (76-77)</t>
  </si>
  <si>
    <t>Accounting adjustments on general provisions</t>
  </si>
  <si>
    <t>Ageing Analysis - Counter Parties</t>
  </si>
  <si>
    <t>10</t>
  </si>
  <si>
    <t>Current non-overdue exposures</t>
  </si>
  <si>
    <t>Overdues</t>
  </si>
  <si>
    <t>Amount overdue: 1 to &lt; 2 months</t>
  </si>
  <si>
    <t>Amount overdue: 2 to &lt; 3 months</t>
  </si>
  <si>
    <t>Amount overdue: 3 to &lt; 6 months</t>
  </si>
  <si>
    <t>Amount overdue: 6 to &lt; 12 months</t>
  </si>
  <si>
    <t>Amount overdue: 12 months and above</t>
  </si>
  <si>
    <t>Gross exposure</t>
  </si>
  <si>
    <t>Ageing Analysis - Product Types</t>
  </si>
  <si>
    <t>Instalment Sales and Lease</t>
  </si>
  <si>
    <t>Mortgage Loans</t>
  </si>
  <si>
    <t>Overdrafts</t>
  </si>
  <si>
    <t>Personal Loans</t>
  </si>
  <si>
    <t>Credit Cards</t>
  </si>
  <si>
    <t>Other Loans and Advances</t>
  </si>
  <si>
    <t>Interbank Advances</t>
  </si>
  <si>
    <t>Sectoral Distribution of Loans and Advances</t>
  </si>
  <si>
    <t>Agriculture, Hunting &amp; Forestry</t>
  </si>
  <si>
    <t>Fishing</t>
  </si>
  <si>
    <t>Mining &amp; Quarrying</t>
  </si>
  <si>
    <t>Manufacturing</t>
  </si>
  <si>
    <t>Construction</t>
  </si>
  <si>
    <t>Electricity &amp; Water</t>
  </si>
  <si>
    <t>Oil &amp; Gas</t>
  </si>
  <si>
    <t>Wholesale &amp; retail trade</t>
  </si>
  <si>
    <t>Hotels, restaurants &amp; accommodation</t>
  </si>
  <si>
    <t>Transport, Storage &amp; Communication</t>
  </si>
  <si>
    <t>Finance &amp; Insurance</t>
  </si>
  <si>
    <t>Real Estate</t>
  </si>
  <si>
    <t>Professional  Services</t>
  </si>
  <si>
    <t>Government</t>
  </si>
  <si>
    <t>Other</t>
  </si>
  <si>
    <t>Distribution</t>
  </si>
  <si>
    <t>Non-performing loans</t>
  </si>
  <si>
    <t>Security values</t>
  </si>
  <si>
    <t>Specific provisions</t>
  </si>
  <si>
    <t>Net unsecured &amp; with no provision</t>
  </si>
  <si>
    <t>Sector total as percentage of total capital funds</t>
  </si>
  <si>
    <t>Number of clients</t>
  </si>
  <si>
    <t>Total capital funds</t>
  </si>
  <si>
    <t>Geographical Distribution 
of Loans and Advances</t>
  </si>
  <si>
    <t>Caprivi</t>
  </si>
  <si>
    <t>Erongo</t>
  </si>
  <si>
    <t>Hardap</t>
  </si>
  <si>
    <t>Karas</t>
  </si>
  <si>
    <t>Kavango</t>
  </si>
  <si>
    <t>Khomas</t>
  </si>
  <si>
    <t>Kunene</t>
  </si>
  <si>
    <t>Ohangwena</t>
  </si>
  <si>
    <t>Omaheke</t>
  </si>
  <si>
    <t>Omusati</t>
  </si>
  <si>
    <t>Oshana</t>
  </si>
  <si>
    <t>Oshikoto</t>
  </si>
  <si>
    <t>Otjozondjupa</t>
  </si>
  <si>
    <t>Counterparty Distribution of Loans and Advances</t>
  </si>
  <si>
    <t>Corprates</t>
  </si>
  <si>
    <t>MSMEs</t>
  </si>
  <si>
    <t>Individuals</t>
  </si>
  <si>
    <t>Counterparty total as percentage of total capital funds</t>
  </si>
  <si>
    <t>Memorandum Section</t>
  </si>
  <si>
    <t>Overdraft Facility</t>
  </si>
  <si>
    <t>Interbank Loans</t>
  </si>
  <si>
    <t>Exposures secured by residential mortgage property</t>
  </si>
  <si>
    <t>Exposures secured by commercial real estate</t>
  </si>
  <si>
    <t>Asset Bought in or Repossessed During 
Preceding Five Years and Unsold</t>
  </si>
  <si>
    <t>Volume</t>
  </si>
  <si>
    <t>Historical Cost</t>
  </si>
  <si>
    <t>Market Value at 
Date of Return</t>
  </si>
  <si>
    <t>Cumulative Amount
Written Off to Date</t>
  </si>
  <si>
    <t>Liabilities &amp; Other Cost to 
Be Settled Prior to Sale</t>
  </si>
  <si>
    <t>Company acquired</t>
  </si>
  <si>
    <t>Fixed property</t>
  </si>
  <si>
    <t>Private dwelling</t>
  </si>
  <si>
    <t>Commercial and industrial</t>
  </si>
  <si>
    <t>Vehicle and equipment</t>
  </si>
  <si>
    <t>Value of Exposure N$'000</t>
  </si>
  <si>
    <t>Number of Residential Mortgage 
Loans Granted and Taken up</t>
  </si>
  <si>
    <t>N$ 0 - N$ 500</t>
  </si>
  <si>
    <t>N$ 500 - N$ 1 000</t>
  </si>
  <si>
    <t>N$ 1 000 - N$ 1 500</t>
  </si>
  <si>
    <t>N$ 1 500 - N$ 3 000</t>
  </si>
  <si>
    <t>N$ 3 000 and above</t>
  </si>
  <si>
    <t>Total granted and taken up</t>
  </si>
  <si>
    <t>c</t>
  </si>
  <si>
    <t>NPL</t>
  </si>
  <si>
    <t>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</si>
</sst>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0.0%"/>
    <numFmt numFmtId="167" formatCode="0.00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3" borderId="1" xfId="3" applyNumberFormat="1" applyFont="1" applyFill="1" applyBorder="1" applyProtection="1">
      <protection locked="0"/>
    </xf>
    <xf numFmtId="164" fontId="0" fillId="2" borderId="1" xfId="3" applyNumberFormat="1" applyFont="1" applyFill="1" applyBorder="1"/>
    <xf numFmtId="165" fontId="0" fillId="0" borderId="0" xfId="1" applyNumberFormat="1" applyFont="1"/>
    <xf numFmtId="164" fontId="0" fillId="0" borderId="0" xfId="0" applyNumberFormat="1"/>
    <xf numFmtId="165" fontId="0" fillId="2" borderId="1" xfId="1" applyNumberFormat="1" applyFont="1" applyFill="1" applyBorder="1"/>
    <xf numFmtId="0" fontId="0" fillId="2" borderId="1" xfId="0" applyFill="1" applyBorder="1" applyAlignment="1">
      <alignment horizontal="center" wrapText="1"/>
    </xf>
    <xf numFmtId="164" fontId="0" fillId="0" borderId="2" xfId="3" applyNumberFormat="1" applyFont="1" applyFill="1" applyBorder="1"/>
    <xf numFmtId="164" fontId="2" fillId="0" borderId="0" xfId="0" applyNumberFormat="1" applyFont="1"/>
    <xf numFmtId="166" fontId="0" fillId="0" borderId="0" xfId="2" applyNumberFormat="1" applyFont="1"/>
    <xf numFmtId="164" fontId="0" fillId="3" borderId="1" xfId="3" applyNumberFormat="1" applyFont="1" applyFill="1" applyBorder="1"/>
    <xf numFmtId="9" fontId="0" fillId="2" borderId="1" xfId="2" applyFont="1" applyFill="1" applyBorder="1"/>
    <xf numFmtId="0" fontId="0" fillId="2" borderId="1" xfId="0" applyFill="1" applyBorder="1" applyAlignment="1">
      <alignment wrapText="1"/>
    </xf>
    <xf numFmtId="165" fontId="0" fillId="0" borderId="0" xfId="0" applyNumberFormat="1"/>
    <xf numFmtId="164" fontId="0" fillId="2" borderId="3" xfId="3" applyNumberFormat="1" applyFont="1" applyFill="1" applyBorder="1"/>
    <xf numFmtId="164" fontId="0" fillId="2" borderId="4" xfId="3" applyNumberFormat="1" applyFont="1" applyFill="1" applyBorder="1"/>
    <xf numFmtId="164" fontId="0" fillId="2" borderId="5" xfId="3" applyNumberFormat="1" applyFont="1" applyFill="1" applyBorder="1"/>
    <xf numFmtId="43" fontId="0" fillId="2" borderId="1" xfId="3" applyFont="1" applyFill="1" applyBorder="1"/>
    <xf numFmtId="0" fontId="0" fillId="0" borderId="0" xfId="0" applyAlignment="1">
      <alignment horizontal="center" wrapText="1"/>
    </xf>
    <xf numFmtId="164" fontId="0" fillId="2" borderId="1" xfId="0" applyNumberFormat="1" applyFill="1" applyBorder="1"/>
    <xf numFmtId="164" fontId="1" fillId="3" borderId="1" xfId="3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165" fontId="0" fillId="3" borderId="1" xfId="1" applyNumberFormat="1" applyFont="1" applyFill="1" applyBorder="1" applyProtection="1">
      <protection locked="0"/>
    </xf>
    <xf numFmtId="43" fontId="0" fillId="0" borderId="0" xfId="1" applyFont="1"/>
    <xf numFmtId="43" fontId="0" fillId="0" borderId="0" xfId="0" applyNumberFormat="1"/>
    <xf numFmtId="166" fontId="0" fillId="2" borderId="1" xfId="2" applyNumberFormat="1" applyFont="1" applyFill="1" applyBorder="1"/>
    <xf numFmtId="0" fontId="0" fillId="2" borderId="1" xfId="3" applyNumberFormat="1" applyFont="1" applyFill="1" applyBorder="1"/>
    <xf numFmtId="0" fontId="0" fillId="2" borderId="0" xfId="0" applyFill="1" applyAlignment="1">
      <alignment horizontal="left"/>
    </xf>
    <xf numFmtId="0" fontId="0" fillId="2" borderId="0" xfId="0" applyFill="1"/>
    <xf numFmtId="164" fontId="0" fillId="2" borderId="0" xfId="3" applyNumberFormat="1" applyFont="1" applyFill="1" applyBorder="1"/>
    <xf numFmtId="9" fontId="0" fillId="0" borderId="0" xfId="2" applyFont="1"/>
    <xf numFmtId="10" fontId="0" fillId="0" borderId="0" xfId="2" applyNumberFormat="1" applyFont="1"/>
    <xf numFmtId="164" fontId="0" fillId="3" borderId="1" xfId="3" applyNumberFormat="1" applyFont="1" applyFill="1" applyBorder="1" applyProtection="1"/>
    <xf numFmtId="164" fontId="0" fillId="2" borderId="1" xfId="3" applyNumberFormat="1" applyFont="1" applyFill="1" applyBorder="1" applyProtection="1"/>
    <xf numFmtId="0" fontId="0" fillId="2" borderId="1" xfId="3" applyNumberFormat="1" applyFont="1" applyFill="1" applyBorder="1" applyProtection="1"/>
    <xf numFmtId="165" fontId="0" fillId="0" borderId="0" xfId="1" applyNumberFormat="1" applyFont="1" applyProtection="1"/>
    <xf numFmtId="164" fontId="0" fillId="0" borderId="2" xfId="3" applyNumberFormat="1" applyFont="1" applyFill="1" applyBorder="1" applyProtection="1"/>
    <xf numFmtId="166" fontId="0" fillId="0" borderId="0" xfId="2" applyNumberFormat="1" applyFont="1" applyProtection="1"/>
    <xf numFmtId="10" fontId="0" fillId="0" borderId="0" xfId="2" applyNumberFormat="1" applyFont="1" applyProtection="1"/>
    <xf numFmtId="9" fontId="0" fillId="2" borderId="1" xfId="2" applyFont="1" applyFill="1" applyBorder="1" applyProtection="1"/>
    <xf numFmtId="164" fontId="0" fillId="2" borderId="3" xfId="3" applyNumberFormat="1" applyFont="1" applyFill="1" applyBorder="1" applyProtection="1"/>
    <xf numFmtId="164" fontId="0" fillId="2" borderId="4" xfId="3" applyNumberFormat="1" applyFont="1" applyFill="1" applyBorder="1" applyProtection="1"/>
    <xf numFmtId="164" fontId="0" fillId="2" borderId="5" xfId="3" applyNumberFormat="1" applyFont="1" applyFill="1" applyBorder="1" applyProtection="1"/>
    <xf numFmtId="43" fontId="0" fillId="2" borderId="1" xfId="3" applyFont="1" applyFill="1" applyBorder="1" applyProtection="1"/>
    <xf numFmtId="165" fontId="0" fillId="2" borderId="1" xfId="1" applyNumberFormat="1" applyFont="1" applyFill="1" applyBorder="1" applyProtection="1"/>
    <xf numFmtId="164" fontId="0" fillId="0" borderId="0" xfId="2" applyNumberFormat="1" applyFont="1" applyProtection="1"/>
    <xf numFmtId="166" fontId="0" fillId="2" borderId="1" xfId="2" applyNumberFormat="1" applyFont="1" applyFill="1" applyBorder="1" applyProtection="1"/>
    <xf numFmtId="166" fontId="3" fillId="3" borderId="1" xfId="2" applyNumberFormat="1" applyFont="1" applyFill="1" applyBorder="1" applyProtection="1">
      <protection locked="0"/>
    </xf>
    <xf numFmtId="166" fontId="0" fillId="2" borderId="6" xfId="2" applyNumberFormat="1" applyFont="1" applyFill="1" applyBorder="1"/>
    <xf numFmtId="166" fontId="0" fillId="2" borderId="0" xfId="2" applyNumberFormat="1" applyFont="1" applyFill="1" applyBorder="1"/>
    <xf numFmtId="167" fontId="0" fillId="0" borderId="0" xfId="2" applyNumberFormat="1" applyFont="1"/>
  </cellXfs>
  <cellStyles count="10">
    <cellStyle name="Comma" xfId="1" builtinId="3"/>
    <cellStyle name="Comma 10" xfId="5" xr:uid="{D77350B8-284E-418B-8DB9-354BE1D3A93A}"/>
    <cellStyle name="Comma 10 13" xfId="3" xr:uid="{DB9E45AF-39B7-4DEA-8DD8-526B15EECAA8}"/>
    <cellStyle name="Comma 3" xfId="7" xr:uid="{F42A2EAC-3544-4BF4-9E96-5CF5B6775B56}"/>
    <cellStyle name="Normal" xfId="0" builtinId="0"/>
    <cellStyle name="Normal 2" xfId="8" xr:uid="{C7E28EA4-0F64-41C1-B5DE-3C25D4633022}"/>
    <cellStyle name="Normal 3" xfId="6" xr:uid="{0511C624-2031-45BB-861E-9B91587FBC60}"/>
    <cellStyle name="Normal 65 2 2" xfId="4" xr:uid="{14EBAE3E-1418-445D-BF52-FE7DE7D87B28}"/>
    <cellStyle name="Percent" xfId="2" builtinId="5"/>
    <cellStyle name="Percent 3" xfId="9" xr:uid="{53770C16-D247-4CAF-9141-3008C4374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2" name="AutoShape 213">
          <a:extLst>
            <a:ext uri="{FF2B5EF4-FFF2-40B4-BE49-F238E27FC236}">
              <a16:creationId xmlns:a16="http://schemas.microsoft.com/office/drawing/2014/main" id="{7D3CEB6E-BF95-4D79-A39B-B1903E57119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3" name="AutoShape 213">
          <a:extLst>
            <a:ext uri="{FF2B5EF4-FFF2-40B4-BE49-F238E27FC236}">
              <a16:creationId xmlns:a16="http://schemas.microsoft.com/office/drawing/2014/main" id="{3DD07620-6B18-4E92-8489-F40AA5ECA28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4" name="AutoShape 213">
          <a:extLst>
            <a:ext uri="{FF2B5EF4-FFF2-40B4-BE49-F238E27FC236}">
              <a16:creationId xmlns:a16="http://schemas.microsoft.com/office/drawing/2014/main" id="{796D9F6F-6DD1-4925-A94D-540A86E7903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5" name="AutoShape 213">
          <a:extLst>
            <a:ext uri="{FF2B5EF4-FFF2-40B4-BE49-F238E27FC236}">
              <a16:creationId xmlns:a16="http://schemas.microsoft.com/office/drawing/2014/main" id="{74F6C40B-2CC1-4DF6-B2EF-BBE5D96ABF7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2" name="AutoShape 213">
          <a:extLst>
            <a:ext uri="{FF2B5EF4-FFF2-40B4-BE49-F238E27FC236}">
              <a16:creationId xmlns:a16="http://schemas.microsoft.com/office/drawing/2014/main" id="{5D32E719-0F05-4180-8F83-3C7D6567ED3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3" name="AutoShape 213">
          <a:extLst>
            <a:ext uri="{FF2B5EF4-FFF2-40B4-BE49-F238E27FC236}">
              <a16:creationId xmlns:a16="http://schemas.microsoft.com/office/drawing/2014/main" id="{9A74AB8A-C427-4FE7-B535-3581DCD7CBB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4" name="AutoShape 213">
          <a:extLst>
            <a:ext uri="{FF2B5EF4-FFF2-40B4-BE49-F238E27FC236}">
              <a16:creationId xmlns:a16="http://schemas.microsoft.com/office/drawing/2014/main" id="{9DBD1681-EB89-47A1-A05A-DE1380233B3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3931920</xdr:colOff>
      <xdr:row>40</xdr:row>
      <xdr:rowOff>144780</xdr:rowOff>
    </xdr:to>
    <xdr:sp macro="" textlink="">
      <xdr:nvSpPr>
        <xdr:cNvPr id="5" name="AutoShape 213">
          <a:extLst>
            <a:ext uri="{FF2B5EF4-FFF2-40B4-BE49-F238E27FC236}">
              <a16:creationId xmlns:a16="http://schemas.microsoft.com/office/drawing/2014/main" id="{4523A6F0-0C56-4D4D-9309-CC934A58396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497070" cy="754253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C5A1-80BF-4F1A-9604-347DFB726801}">
  <dimension ref="A1:T186"/>
  <sheetViews>
    <sheetView tabSelected="1" topLeftCell="A136" zoomScale="77" zoomScaleNormal="55" workbookViewId="0">
      <selection activeCell="O154" sqref="O154"/>
    </sheetView>
  </sheetViews>
  <sheetFormatPr defaultRowHeight="14.5" x14ac:dyDescent="0.35"/>
  <cols>
    <col min="1" max="1" width="8" style="3" customWidth="1"/>
    <col min="2" max="2" width="75.6328125" bestFit="1" customWidth="1"/>
    <col min="3" max="3" width="18" bestFit="1" customWidth="1"/>
    <col min="4" max="5" width="16.90625" bestFit="1" customWidth="1"/>
    <col min="6" max="6" width="17.1796875" bestFit="1" customWidth="1"/>
    <col min="7" max="7" width="17.81640625" bestFit="1" customWidth="1"/>
    <col min="8" max="8" width="17.6328125" bestFit="1" customWidth="1"/>
    <col min="9" max="10" width="18" bestFit="1" customWidth="1"/>
    <col min="11" max="18" width="18.54296875" customWidth="1"/>
    <col min="19" max="19" width="13.1796875" bestFit="1" customWidth="1"/>
  </cols>
  <sheetData>
    <row r="1" spans="1:8" ht="27" x14ac:dyDescent="0.6">
      <c r="A1" s="1" t="s">
        <v>0</v>
      </c>
      <c r="C1" s="2" t="s">
        <v>1</v>
      </c>
    </row>
    <row r="2" spans="1:8" x14ac:dyDescent="0.35">
      <c r="A2" s="3" t="s">
        <v>2</v>
      </c>
    </row>
    <row r="3" spans="1:8" x14ac:dyDescent="0.35">
      <c r="A3" s="3" t="s">
        <v>3</v>
      </c>
    </row>
    <row r="4" spans="1:8" x14ac:dyDescent="0.35">
      <c r="A4" s="3" t="s">
        <v>4</v>
      </c>
    </row>
    <row r="6" spans="1:8" x14ac:dyDescent="0.35">
      <c r="A6" s="4" t="s">
        <v>5</v>
      </c>
      <c r="B6" s="5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</row>
    <row r="7" spans="1:8" x14ac:dyDescent="0.35">
      <c r="A7" s="4" t="s">
        <v>13</v>
      </c>
      <c r="B7" s="5" t="s">
        <v>13</v>
      </c>
      <c r="C7" s="6">
        <v>1</v>
      </c>
      <c r="D7" s="6">
        <v>2</v>
      </c>
      <c r="E7" s="6">
        <v>3</v>
      </c>
      <c r="F7" s="6">
        <v>4</v>
      </c>
      <c r="G7" s="6">
        <v>5</v>
      </c>
      <c r="H7" s="6">
        <v>6</v>
      </c>
    </row>
    <row r="8" spans="1:8" x14ac:dyDescent="0.35">
      <c r="A8" s="4" t="s">
        <v>13</v>
      </c>
      <c r="B8" s="5" t="s">
        <v>14</v>
      </c>
      <c r="C8" s="5"/>
      <c r="D8" s="5"/>
      <c r="E8" s="5"/>
      <c r="F8" s="5"/>
      <c r="G8" s="5"/>
      <c r="H8" s="5"/>
    </row>
    <row r="9" spans="1:8" x14ac:dyDescent="0.35">
      <c r="A9" s="7">
        <v>1</v>
      </c>
      <c r="B9" s="8" t="s">
        <v>15</v>
      </c>
      <c r="C9" s="40">
        <v>32580131</v>
      </c>
      <c r="D9" s="40">
        <v>2</v>
      </c>
      <c r="E9" s="40">
        <v>0</v>
      </c>
      <c r="F9" s="40">
        <v>0</v>
      </c>
      <c r="G9" s="40">
        <v>0</v>
      </c>
      <c r="H9" s="41">
        <v>32580133</v>
      </c>
    </row>
    <row r="10" spans="1:8" x14ac:dyDescent="0.35">
      <c r="A10" s="7">
        <v>2</v>
      </c>
      <c r="B10" s="8" t="s">
        <v>16</v>
      </c>
      <c r="C10" s="40">
        <v>1200233</v>
      </c>
      <c r="D10" s="40">
        <v>0</v>
      </c>
      <c r="E10" s="40">
        <v>0</v>
      </c>
      <c r="F10" s="40">
        <v>0</v>
      </c>
      <c r="G10" s="40">
        <v>0</v>
      </c>
      <c r="H10" s="41">
        <v>1200233</v>
      </c>
    </row>
    <row r="11" spans="1:8" x14ac:dyDescent="0.35">
      <c r="A11" s="7">
        <v>3</v>
      </c>
      <c r="B11" s="8" t="s">
        <v>17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1">
        <v>0</v>
      </c>
    </row>
    <row r="12" spans="1:8" x14ac:dyDescent="0.35">
      <c r="A12" s="7">
        <v>4</v>
      </c>
      <c r="B12" s="8" t="s">
        <v>18</v>
      </c>
      <c r="C12" s="41">
        <v>33780364</v>
      </c>
      <c r="D12" s="41">
        <v>2</v>
      </c>
      <c r="E12" s="41">
        <v>0</v>
      </c>
      <c r="F12" s="41">
        <v>0</v>
      </c>
      <c r="G12" s="41">
        <v>0</v>
      </c>
      <c r="H12" s="41">
        <v>33780366</v>
      </c>
    </row>
    <row r="13" spans="1:8" x14ac:dyDescent="0.35">
      <c r="A13" s="7">
        <v>5</v>
      </c>
      <c r="B13" s="8" t="s">
        <v>19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1">
        <v>0</v>
      </c>
    </row>
    <row r="14" spans="1:8" x14ac:dyDescent="0.35">
      <c r="A14" s="7">
        <v>6</v>
      </c>
      <c r="B14" s="8" t="s">
        <v>20</v>
      </c>
      <c r="C14" s="42">
        <v>33780364</v>
      </c>
      <c r="D14" s="42">
        <v>2</v>
      </c>
      <c r="E14" s="42">
        <v>0</v>
      </c>
      <c r="F14" s="42">
        <v>0</v>
      </c>
      <c r="G14" s="42">
        <v>0</v>
      </c>
      <c r="H14" s="41">
        <v>33780366</v>
      </c>
    </row>
    <row r="15" spans="1:8" x14ac:dyDescent="0.35">
      <c r="A15" s="7">
        <v>7</v>
      </c>
      <c r="B15" s="8" t="s">
        <v>21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</row>
    <row r="16" spans="1:8" x14ac:dyDescent="0.35">
      <c r="A16" s="7">
        <v>8</v>
      </c>
      <c r="B16" s="8" t="s">
        <v>22</v>
      </c>
      <c r="C16" s="41">
        <v>25496.999999999985</v>
      </c>
      <c r="D16" s="41">
        <v>0</v>
      </c>
      <c r="E16" s="41">
        <v>0</v>
      </c>
      <c r="F16" s="41">
        <v>0</v>
      </c>
      <c r="G16" s="41">
        <v>0</v>
      </c>
      <c r="H16" s="41">
        <v>15859</v>
      </c>
    </row>
    <row r="17" spans="1:8" x14ac:dyDescent="0.35">
      <c r="A17" s="7" t="s">
        <v>13</v>
      </c>
      <c r="B17" s="8" t="s">
        <v>23</v>
      </c>
      <c r="C17" s="6" t="s">
        <v>24</v>
      </c>
      <c r="D17" s="6" t="s">
        <v>25</v>
      </c>
      <c r="E17" s="6" t="s">
        <v>26</v>
      </c>
      <c r="F17" s="6" t="s">
        <v>27</v>
      </c>
      <c r="G17" s="6" t="s">
        <v>28</v>
      </c>
      <c r="H17" s="6"/>
    </row>
    <row r="18" spans="1:8" x14ac:dyDescent="0.35">
      <c r="A18" s="4" t="s">
        <v>13</v>
      </c>
      <c r="B18" s="5" t="s">
        <v>29</v>
      </c>
      <c r="C18" s="5"/>
      <c r="D18" s="5"/>
      <c r="E18" s="5"/>
      <c r="F18" s="5"/>
      <c r="G18" s="5"/>
      <c r="H18" s="5"/>
    </row>
    <row r="19" spans="1:8" x14ac:dyDescent="0.35">
      <c r="A19" s="7">
        <v>9</v>
      </c>
      <c r="B19" s="8" t="s">
        <v>30</v>
      </c>
      <c r="C19" s="40">
        <v>2745636</v>
      </c>
      <c r="D19" s="40">
        <v>30</v>
      </c>
      <c r="E19" s="40">
        <v>0</v>
      </c>
      <c r="F19" s="40">
        <v>0</v>
      </c>
      <c r="G19" s="40">
        <v>0</v>
      </c>
      <c r="H19" s="41">
        <v>15859</v>
      </c>
    </row>
    <row r="20" spans="1:8" x14ac:dyDescent="0.35">
      <c r="A20" s="7">
        <v>10</v>
      </c>
      <c r="B20" s="8" t="s">
        <v>16</v>
      </c>
      <c r="C20" s="40">
        <v>373053</v>
      </c>
      <c r="D20" s="40">
        <v>-30</v>
      </c>
      <c r="E20" s="40">
        <v>0</v>
      </c>
      <c r="F20" s="40">
        <v>0</v>
      </c>
      <c r="G20" s="40">
        <v>0</v>
      </c>
      <c r="H20" s="41">
        <v>15859</v>
      </c>
    </row>
    <row r="21" spans="1:8" x14ac:dyDescent="0.35">
      <c r="A21" s="7">
        <v>11</v>
      </c>
      <c r="B21" s="8" t="s">
        <v>17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1">
        <v>31718</v>
      </c>
    </row>
    <row r="22" spans="1:8" x14ac:dyDescent="0.35">
      <c r="A22" s="7">
        <v>12</v>
      </c>
      <c r="B22" s="8" t="s">
        <v>31</v>
      </c>
      <c r="C22" s="41">
        <v>3118689</v>
      </c>
      <c r="D22" s="41">
        <v>0</v>
      </c>
      <c r="E22" s="41">
        <v>0</v>
      </c>
      <c r="F22" s="41">
        <v>0</v>
      </c>
      <c r="G22" s="41">
        <v>0</v>
      </c>
      <c r="H22" s="41">
        <v>63436</v>
      </c>
    </row>
    <row r="23" spans="1:8" x14ac:dyDescent="0.35">
      <c r="A23" s="7">
        <v>13</v>
      </c>
      <c r="B23" s="8" t="s">
        <v>19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111013</v>
      </c>
    </row>
    <row r="24" spans="1:8" x14ac:dyDescent="0.35">
      <c r="A24" s="7">
        <v>14</v>
      </c>
      <c r="B24" s="8" t="s">
        <v>32</v>
      </c>
      <c r="C24" s="41">
        <v>3118689</v>
      </c>
      <c r="D24" s="41">
        <v>0</v>
      </c>
      <c r="E24" s="41">
        <v>0</v>
      </c>
      <c r="F24" s="41">
        <v>0</v>
      </c>
      <c r="G24" s="41">
        <v>0</v>
      </c>
      <c r="H24" s="41">
        <v>206167</v>
      </c>
    </row>
    <row r="25" spans="1:8" x14ac:dyDescent="0.35">
      <c r="A25" s="7">
        <v>15</v>
      </c>
      <c r="B25" s="8" t="s">
        <v>21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380616</v>
      </c>
    </row>
    <row r="26" spans="1:8" x14ac:dyDescent="0.35">
      <c r="A26" s="7">
        <v>16</v>
      </c>
      <c r="B26" s="8" t="s">
        <v>22</v>
      </c>
      <c r="C26" s="40">
        <v>31187</v>
      </c>
      <c r="D26" s="40">
        <v>0</v>
      </c>
      <c r="E26" s="40">
        <v>0</v>
      </c>
      <c r="F26" s="40">
        <v>0</v>
      </c>
      <c r="G26" s="40">
        <v>0</v>
      </c>
      <c r="H26" s="41">
        <v>697796</v>
      </c>
    </row>
    <row r="27" spans="1:8" x14ac:dyDescent="0.35">
      <c r="A27" s="7" t="s">
        <v>13</v>
      </c>
      <c r="B27" s="8" t="s">
        <v>23</v>
      </c>
      <c r="C27" s="6" t="s">
        <v>24</v>
      </c>
      <c r="D27" s="6" t="s">
        <v>25</v>
      </c>
      <c r="E27" s="6" t="s">
        <v>26</v>
      </c>
      <c r="F27" s="6" t="s">
        <v>27</v>
      </c>
      <c r="G27" s="6" t="s">
        <v>28</v>
      </c>
      <c r="H27" s="6"/>
    </row>
    <row r="28" spans="1:8" x14ac:dyDescent="0.35">
      <c r="A28" s="4" t="s">
        <v>13</v>
      </c>
      <c r="B28" s="5" t="s">
        <v>33</v>
      </c>
      <c r="C28" s="5"/>
      <c r="D28" s="5"/>
      <c r="E28" s="5"/>
      <c r="F28" s="5"/>
      <c r="G28" s="5"/>
      <c r="H28" s="5"/>
    </row>
    <row r="29" spans="1:8" x14ac:dyDescent="0.35">
      <c r="A29" s="7">
        <v>17</v>
      </c>
      <c r="B29" s="8" t="s">
        <v>34</v>
      </c>
      <c r="C29" s="40">
        <v>14779581</v>
      </c>
      <c r="D29" s="40">
        <v>0</v>
      </c>
      <c r="E29" s="40">
        <v>0</v>
      </c>
      <c r="F29" s="40">
        <v>0</v>
      </c>
      <c r="G29" s="40">
        <v>0</v>
      </c>
      <c r="H29" s="41">
        <v>14779581</v>
      </c>
    </row>
    <row r="30" spans="1:8" x14ac:dyDescent="0.35">
      <c r="A30" s="7">
        <v>18</v>
      </c>
      <c r="B30" s="8" t="s">
        <v>16</v>
      </c>
      <c r="C30" s="40">
        <v>-1654613</v>
      </c>
      <c r="D30" s="40">
        <v>0</v>
      </c>
      <c r="E30" s="40">
        <v>0</v>
      </c>
      <c r="F30" s="40">
        <v>0</v>
      </c>
      <c r="G30" s="40">
        <v>0</v>
      </c>
      <c r="H30" s="41">
        <v>-1654613</v>
      </c>
    </row>
    <row r="31" spans="1:8" x14ac:dyDescent="0.35">
      <c r="A31" s="7">
        <v>19</v>
      </c>
      <c r="B31" s="8" t="s">
        <v>17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1">
        <v>0</v>
      </c>
    </row>
    <row r="32" spans="1:8" x14ac:dyDescent="0.35">
      <c r="A32" s="7">
        <v>20</v>
      </c>
      <c r="B32" s="8" t="s">
        <v>35</v>
      </c>
      <c r="C32" s="41">
        <v>13124968</v>
      </c>
      <c r="D32" s="41">
        <v>0</v>
      </c>
      <c r="E32" s="41">
        <v>0</v>
      </c>
      <c r="F32" s="41">
        <v>0</v>
      </c>
      <c r="G32" s="41">
        <v>0</v>
      </c>
      <c r="H32" s="41">
        <v>13124968</v>
      </c>
    </row>
    <row r="33" spans="1:8" x14ac:dyDescent="0.35">
      <c r="A33" s="7">
        <v>21</v>
      </c>
      <c r="B33" s="8" t="s">
        <v>19</v>
      </c>
      <c r="C33" s="41">
        <v>0</v>
      </c>
      <c r="D33" s="41" t="s">
        <v>13</v>
      </c>
      <c r="E33" s="40">
        <v>0</v>
      </c>
      <c r="F33" s="40">
        <v>0</v>
      </c>
      <c r="G33" s="40">
        <v>0</v>
      </c>
      <c r="H33" s="41">
        <v>0</v>
      </c>
    </row>
    <row r="34" spans="1:8" x14ac:dyDescent="0.35">
      <c r="A34" s="7">
        <v>22</v>
      </c>
      <c r="B34" s="8" t="s">
        <v>36</v>
      </c>
      <c r="C34" s="41">
        <v>13124968</v>
      </c>
      <c r="D34" s="41">
        <v>0</v>
      </c>
      <c r="E34" s="41">
        <v>0</v>
      </c>
      <c r="F34" s="41">
        <v>0</v>
      </c>
      <c r="G34" s="41">
        <v>0</v>
      </c>
      <c r="H34" s="41">
        <v>13124968</v>
      </c>
    </row>
    <row r="35" spans="1:8" x14ac:dyDescent="0.35">
      <c r="A35" s="7">
        <v>23</v>
      </c>
      <c r="B35" s="8" t="s">
        <v>21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</row>
    <row r="36" spans="1:8" x14ac:dyDescent="0.35">
      <c r="A36" s="7">
        <v>24</v>
      </c>
      <c r="B36" s="8" t="s">
        <v>22</v>
      </c>
      <c r="C36" s="40">
        <v>60990</v>
      </c>
      <c r="D36" s="40">
        <v>0</v>
      </c>
      <c r="E36" s="40">
        <v>0</v>
      </c>
      <c r="F36" s="40">
        <v>0</v>
      </c>
      <c r="G36" s="40">
        <v>0</v>
      </c>
      <c r="H36" s="41">
        <v>60990</v>
      </c>
    </row>
    <row r="37" spans="1:8" x14ac:dyDescent="0.35">
      <c r="A37" s="7" t="s">
        <v>13</v>
      </c>
      <c r="B37" s="8" t="s">
        <v>23</v>
      </c>
      <c r="C37" s="6" t="s">
        <v>24</v>
      </c>
      <c r="D37" s="6" t="s">
        <v>25</v>
      </c>
      <c r="E37" s="6" t="s">
        <v>26</v>
      </c>
      <c r="F37" s="6" t="s">
        <v>27</v>
      </c>
      <c r="G37" s="6" t="s">
        <v>28</v>
      </c>
      <c r="H37" s="6"/>
    </row>
    <row r="38" spans="1:8" x14ac:dyDescent="0.35">
      <c r="A38" s="4" t="s">
        <v>13</v>
      </c>
      <c r="B38" s="5" t="s">
        <v>37</v>
      </c>
      <c r="C38" s="5"/>
      <c r="D38" s="5"/>
      <c r="E38" s="5"/>
      <c r="F38" s="5"/>
      <c r="G38" s="5"/>
      <c r="H38" s="5"/>
    </row>
    <row r="39" spans="1:8" x14ac:dyDescent="0.35">
      <c r="A39" s="7">
        <v>25</v>
      </c>
      <c r="B39" s="8" t="s">
        <v>38</v>
      </c>
      <c r="C39" s="40">
        <v>1876887</v>
      </c>
      <c r="D39" s="40">
        <v>0</v>
      </c>
      <c r="E39" s="40">
        <v>0</v>
      </c>
      <c r="F39" s="40">
        <v>0</v>
      </c>
      <c r="G39" s="40">
        <v>0</v>
      </c>
      <c r="H39" s="41">
        <v>1876887</v>
      </c>
    </row>
    <row r="40" spans="1:8" x14ac:dyDescent="0.35">
      <c r="A40" s="7">
        <v>26</v>
      </c>
      <c r="B40" s="8" t="s">
        <v>16</v>
      </c>
      <c r="C40" s="40">
        <v>6474</v>
      </c>
      <c r="D40" s="40">
        <v>0</v>
      </c>
      <c r="E40" s="40">
        <v>0</v>
      </c>
      <c r="F40" s="40">
        <v>0</v>
      </c>
      <c r="G40" s="40">
        <v>0</v>
      </c>
      <c r="H40" s="41">
        <v>6474</v>
      </c>
    </row>
    <row r="41" spans="1:8" x14ac:dyDescent="0.35">
      <c r="A41" s="7">
        <v>27</v>
      </c>
      <c r="B41" s="8" t="s">
        <v>17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1">
        <v>0</v>
      </c>
    </row>
    <row r="42" spans="1:8" x14ac:dyDescent="0.35">
      <c r="A42" s="7">
        <v>28</v>
      </c>
      <c r="B42" s="8" t="s">
        <v>39</v>
      </c>
      <c r="C42" s="41">
        <v>1883361</v>
      </c>
      <c r="D42" s="41">
        <v>0</v>
      </c>
      <c r="E42" s="41">
        <v>0</v>
      </c>
      <c r="F42" s="41">
        <v>0</v>
      </c>
      <c r="G42" s="41">
        <v>0</v>
      </c>
      <c r="H42" s="41">
        <v>1883361</v>
      </c>
    </row>
    <row r="43" spans="1:8" x14ac:dyDescent="0.35">
      <c r="A43" s="7">
        <v>29</v>
      </c>
      <c r="B43" s="8" t="s">
        <v>19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</row>
    <row r="44" spans="1:8" x14ac:dyDescent="0.35">
      <c r="A44" s="7">
        <v>30</v>
      </c>
      <c r="B44" s="8" t="s">
        <v>40</v>
      </c>
      <c r="C44" s="41">
        <v>1883361</v>
      </c>
      <c r="D44" s="41">
        <v>0</v>
      </c>
      <c r="E44" s="41">
        <v>0</v>
      </c>
      <c r="F44" s="41">
        <v>0</v>
      </c>
      <c r="G44" s="41">
        <v>0</v>
      </c>
      <c r="H44" s="41">
        <v>1883361</v>
      </c>
    </row>
    <row r="45" spans="1:8" x14ac:dyDescent="0.35">
      <c r="A45" s="7">
        <v>31</v>
      </c>
      <c r="B45" s="8" t="s">
        <v>21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</row>
    <row r="46" spans="1:8" x14ac:dyDescent="0.35">
      <c r="A46" s="7">
        <v>32</v>
      </c>
      <c r="B46" s="8" t="s">
        <v>22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</row>
    <row r="47" spans="1:8" x14ac:dyDescent="0.35">
      <c r="A47" s="7" t="s">
        <v>13</v>
      </c>
      <c r="B47" s="8" t="s">
        <v>23</v>
      </c>
      <c r="C47" s="6" t="s">
        <v>24</v>
      </c>
      <c r="D47" s="6" t="s">
        <v>25</v>
      </c>
      <c r="E47" s="6" t="s">
        <v>26</v>
      </c>
      <c r="F47" s="6" t="s">
        <v>27</v>
      </c>
      <c r="G47" s="6" t="s">
        <v>28</v>
      </c>
      <c r="H47" s="6"/>
    </row>
    <row r="48" spans="1:8" x14ac:dyDescent="0.35">
      <c r="A48" s="4" t="s">
        <v>13</v>
      </c>
      <c r="B48" s="5" t="s">
        <v>41</v>
      </c>
      <c r="C48" s="5"/>
      <c r="D48" s="5"/>
      <c r="E48" s="5"/>
      <c r="F48" s="5"/>
      <c r="G48" s="5"/>
      <c r="H48" s="5"/>
    </row>
    <row r="49" spans="1:9" x14ac:dyDescent="0.35">
      <c r="A49" s="7">
        <v>33</v>
      </c>
      <c r="B49" s="8" t="s">
        <v>42</v>
      </c>
      <c r="C49" s="40">
        <v>33065534</v>
      </c>
      <c r="D49" s="40">
        <v>1497494</v>
      </c>
      <c r="E49" s="40">
        <v>99656</v>
      </c>
      <c r="F49" s="40">
        <v>245758</v>
      </c>
      <c r="G49" s="40">
        <v>743146</v>
      </c>
      <c r="H49" s="41">
        <v>35651588</v>
      </c>
    </row>
    <row r="50" spans="1:9" x14ac:dyDescent="0.35">
      <c r="A50" s="7">
        <v>34</v>
      </c>
      <c r="B50" s="8" t="s">
        <v>16</v>
      </c>
      <c r="C50" s="40">
        <v>-246059</v>
      </c>
      <c r="D50" s="40">
        <v>-44711</v>
      </c>
      <c r="E50" s="40">
        <v>20176</v>
      </c>
      <c r="F50" s="40">
        <v>-164081</v>
      </c>
      <c r="G50" s="40">
        <v>64983</v>
      </c>
      <c r="H50" s="41">
        <v>-369692</v>
      </c>
    </row>
    <row r="51" spans="1:9" x14ac:dyDescent="0.35">
      <c r="A51" s="7">
        <v>35</v>
      </c>
      <c r="B51" s="8" t="s">
        <v>17</v>
      </c>
      <c r="C51" s="40">
        <v>0</v>
      </c>
      <c r="D51" s="40">
        <v>0</v>
      </c>
      <c r="E51" s="40">
        <v>0</v>
      </c>
      <c r="F51" s="40">
        <v>0</v>
      </c>
      <c r="G51" s="40">
        <v>9115</v>
      </c>
      <c r="H51" s="41">
        <v>9115</v>
      </c>
    </row>
    <row r="52" spans="1:9" x14ac:dyDescent="0.35">
      <c r="A52" s="7">
        <v>36</v>
      </c>
      <c r="B52" s="8" t="s">
        <v>43</v>
      </c>
      <c r="C52" s="41">
        <v>32819475</v>
      </c>
      <c r="D52" s="41">
        <v>1452783</v>
      </c>
      <c r="E52" s="41">
        <v>119832</v>
      </c>
      <c r="F52" s="41">
        <v>81677</v>
      </c>
      <c r="G52" s="41">
        <v>799014</v>
      </c>
      <c r="H52" s="41">
        <v>35272781</v>
      </c>
      <c r="I52" s="43"/>
    </row>
    <row r="53" spans="1:9" x14ac:dyDescent="0.35">
      <c r="A53" s="7">
        <v>37</v>
      </c>
      <c r="B53" s="8" t="s">
        <v>19</v>
      </c>
      <c r="C53" s="41">
        <v>0</v>
      </c>
      <c r="D53" s="41">
        <v>0</v>
      </c>
      <c r="E53" s="41">
        <v>72982</v>
      </c>
      <c r="F53" s="41">
        <v>28790</v>
      </c>
      <c r="G53" s="41">
        <v>376373</v>
      </c>
      <c r="H53" s="41">
        <v>478145</v>
      </c>
    </row>
    <row r="54" spans="1:9" x14ac:dyDescent="0.35">
      <c r="A54" s="7">
        <v>38</v>
      </c>
      <c r="B54" s="8" t="s">
        <v>44</v>
      </c>
      <c r="C54" s="41">
        <v>32792299</v>
      </c>
      <c r="D54" s="41">
        <v>1427866</v>
      </c>
      <c r="E54" s="41">
        <v>46850</v>
      </c>
      <c r="F54" s="41">
        <v>52794</v>
      </c>
      <c r="G54" s="41">
        <v>422577</v>
      </c>
      <c r="H54" s="41">
        <v>34742386</v>
      </c>
    </row>
    <row r="55" spans="1:9" x14ac:dyDescent="0.35">
      <c r="A55" s="7">
        <v>39</v>
      </c>
      <c r="B55" s="8" t="s">
        <v>21</v>
      </c>
      <c r="C55" s="41">
        <v>0</v>
      </c>
      <c r="D55" s="41">
        <v>0</v>
      </c>
      <c r="E55" s="40">
        <v>1520</v>
      </c>
      <c r="F55" s="40">
        <v>1922</v>
      </c>
      <c r="G55" s="40">
        <v>141325</v>
      </c>
      <c r="H55" s="41">
        <v>144767</v>
      </c>
    </row>
    <row r="56" spans="1:9" x14ac:dyDescent="0.35">
      <c r="A56" s="7">
        <v>40</v>
      </c>
      <c r="B56" s="8" t="s">
        <v>22</v>
      </c>
      <c r="C56" s="40">
        <v>325368</v>
      </c>
      <c r="D56" s="40">
        <v>34512</v>
      </c>
      <c r="E56" s="40">
        <v>4370</v>
      </c>
      <c r="F56" s="40">
        <v>26255</v>
      </c>
      <c r="G56" s="40">
        <v>376080</v>
      </c>
      <c r="H56" s="41">
        <v>766585</v>
      </c>
    </row>
    <row r="57" spans="1:9" x14ac:dyDescent="0.35">
      <c r="A57" s="7" t="s">
        <v>13</v>
      </c>
      <c r="B57" s="8" t="s">
        <v>23</v>
      </c>
      <c r="C57" s="6" t="s">
        <v>24</v>
      </c>
      <c r="D57" s="6" t="s">
        <v>25</v>
      </c>
      <c r="E57" s="6" t="s">
        <v>26</v>
      </c>
      <c r="F57" s="6" t="s">
        <v>27</v>
      </c>
      <c r="G57" s="6" t="s">
        <v>28</v>
      </c>
      <c r="H57" s="41">
        <v>0</v>
      </c>
    </row>
    <row r="58" spans="1:9" x14ac:dyDescent="0.35">
      <c r="A58" s="4" t="s">
        <v>13</v>
      </c>
      <c r="B58" s="5" t="s">
        <v>45</v>
      </c>
      <c r="C58" s="5"/>
      <c r="D58" s="5"/>
      <c r="E58" s="5"/>
      <c r="F58" s="5"/>
      <c r="G58" s="5"/>
      <c r="H58" s="41">
        <v>0</v>
      </c>
    </row>
    <row r="59" spans="1:9" x14ac:dyDescent="0.35">
      <c r="A59" s="7">
        <v>41</v>
      </c>
      <c r="B59" s="8" t="s">
        <v>46</v>
      </c>
      <c r="C59" s="40">
        <v>30290718</v>
      </c>
      <c r="D59" s="40">
        <v>278398</v>
      </c>
      <c r="E59" s="40">
        <v>280761</v>
      </c>
      <c r="F59" s="40">
        <v>469491</v>
      </c>
      <c r="G59" s="40">
        <v>1094217</v>
      </c>
      <c r="H59" s="41">
        <v>32413585</v>
      </c>
    </row>
    <row r="60" spans="1:9" x14ac:dyDescent="0.35">
      <c r="A60" s="7">
        <v>42</v>
      </c>
      <c r="B60" s="8" t="s">
        <v>16</v>
      </c>
      <c r="C60" s="40">
        <v>423335</v>
      </c>
      <c r="D60" s="40">
        <v>-17252</v>
      </c>
      <c r="E60" s="40">
        <v>46161</v>
      </c>
      <c r="F60" s="40">
        <v>26227</v>
      </c>
      <c r="G60" s="40">
        <v>19356</v>
      </c>
      <c r="H60" s="41">
        <v>497827</v>
      </c>
    </row>
    <row r="61" spans="1:9" x14ac:dyDescent="0.35">
      <c r="A61" s="7">
        <v>43</v>
      </c>
      <c r="B61" s="8" t="s">
        <v>17</v>
      </c>
      <c r="C61" s="40">
        <v>0</v>
      </c>
      <c r="D61" s="40">
        <v>0</v>
      </c>
      <c r="E61" s="40">
        <v>20700</v>
      </c>
      <c r="F61" s="40">
        <v>15018</v>
      </c>
      <c r="G61" s="40">
        <v>68748</v>
      </c>
      <c r="H61" s="41">
        <v>104466</v>
      </c>
    </row>
    <row r="62" spans="1:9" x14ac:dyDescent="0.35">
      <c r="A62" s="7">
        <v>44</v>
      </c>
      <c r="B62" s="8" t="s">
        <v>47</v>
      </c>
      <c r="C62" s="41">
        <v>30714053</v>
      </c>
      <c r="D62" s="41">
        <v>261146</v>
      </c>
      <c r="E62" s="41">
        <v>306222</v>
      </c>
      <c r="F62" s="41">
        <v>480700</v>
      </c>
      <c r="G62" s="41">
        <v>1044825</v>
      </c>
      <c r="H62" s="41">
        <v>32806946</v>
      </c>
    </row>
    <row r="63" spans="1:9" x14ac:dyDescent="0.35">
      <c r="A63" s="7">
        <v>45</v>
      </c>
      <c r="B63" s="8" t="s">
        <v>19</v>
      </c>
      <c r="C63" s="41">
        <v>0</v>
      </c>
      <c r="D63" s="41">
        <v>0</v>
      </c>
      <c r="E63" s="41">
        <v>21602</v>
      </c>
      <c r="F63" s="41">
        <v>190553</v>
      </c>
      <c r="G63" s="41">
        <v>111015</v>
      </c>
      <c r="H63" s="41">
        <v>323170</v>
      </c>
    </row>
    <row r="64" spans="1:9" x14ac:dyDescent="0.35">
      <c r="A64" s="7">
        <v>46</v>
      </c>
      <c r="B64" s="8" t="s">
        <v>48</v>
      </c>
      <c r="C64" s="41">
        <v>30714053</v>
      </c>
      <c r="D64" s="41">
        <v>261146</v>
      </c>
      <c r="E64" s="41">
        <v>284620</v>
      </c>
      <c r="F64" s="41">
        <v>290147</v>
      </c>
      <c r="G64" s="41">
        <v>933810</v>
      </c>
      <c r="H64" s="41">
        <v>32483776</v>
      </c>
    </row>
    <row r="65" spans="1:9" x14ac:dyDescent="0.35">
      <c r="A65" s="7">
        <v>47</v>
      </c>
      <c r="B65" s="8" t="s">
        <v>21</v>
      </c>
      <c r="C65" s="41">
        <v>0</v>
      </c>
      <c r="D65" s="41">
        <v>0</v>
      </c>
      <c r="E65" s="40">
        <v>12038</v>
      </c>
      <c r="F65" s="40">
        <v>26031</v>
      </c>
      <c r="G65" s="40">
        <v>177574</v>
      </c>
      <c r="H65" s="41">
        <v>215643</v>
      </c>
    </row>
    <row r="66" spans="1:9" x14ac:dyDescent="0.35">
      <c r="A66" s="7">
        <v>48</v>
      </c>
      <c r="B66" s="8" t="s">
        <v>22</v>
      </c>
      <c r="C66" s="40">
        <v>383098</v>
      </c>
      <c r="D66" s="40">
        <v>8343.5</v>
      </c>
      <c r="E66" s="40">
        <v>51608</v>
      </c>
      <c r="F66" s="40">
        <v>143786</v>
      </c>
      <c r="G66" s="40">
        <v>806740</v>
      </c>
      <c r="H66" s="41">
        <v>1393575.5</v>
      </c>
    </row>
    <row r="67" spans="1:9" x14ac:dyDescent="0.35">
      <c r="A67" s="7" t="s">
        <v>13</v>
      </c>
      <c r="B67" s="8" t="s">
        <v>23</v>
      </c>
      <c r="C67" s="6" t="s">
        <v>24</v>
      </c>
      <c r="D67" s="6" t="s">
        <v>25</v>
      </c>
      <c r="E67" s="6" t="s">
        <v>26</v>
      </c>
      <c r="F67" s="6" t="s">
        <v>27</v>
      </c>
      <c r="G67" s="6" t="s">
        <v>28</v>
      </c>
      <c r="H67" s="41">
        <v>0</v>
      </c>
    </row>
    <row r="68" spans="1:9" x14ac:dyDescent="0.35">
      <c r="A68" s="4" t="s">
        <v>13</v>
      </c>
      <c r="B68" s="5" t="s">
        <v>49</v>
      </c>
      <c r="C68" s="5"/>
      <c r="D68" s="5"/>
      <c r="E68" s="5"/>
      <c r="F68" s="5"/>
      <c r="G68" s="5"/>
      <c r="H68" s="41">
        <v>0</v>
      </c>
    </row>
    <row r="69" spans="1:9" x14ac:dyDescent="0.35">
      <c r="A69" s="7">
        <v>49</v>
      </c>
      <c r="B69" s="8" t="s">
        <v>50</v>
      </c>
      <c r="C69" s="40">
        <v>42899252</v>
      </c>
      <c r="D69" s="40">
        <v>389063</v>
      </c>
      <c r="E69" s="40">
        <v>413700</v>
      </c>
      <c r="F69" s="40">
        <v>286320</v>
      </c>
      <c r="G69" s="40">
        <v>1463710</v>
      </c>
      <c r="H69" s="41">
        <v>45452045</v>
      </c>
    </row>
    <row r="70" spans="1:9" x14ac:dyDescent="0.35">
      <c r="A70" s="7">
        <v>50</v>
      </c>
      <c r="B70" s="8" t="s">
        <v>16</v>
      </c>
      <c r="C70" s="40">
        <v>-63183</v>
      </c>
      <c r="D70" s="40">
        <v>17282</v>
      </c>
      <c r="E70" s="40">
        <v>-29740</v>
      </c>
      <c r="F70" s="40">
        <v>-14790</v>
      </c>
      <c r="G70" s="40">
        <v>34769</v>
      </c>
      <c r="H70" s="41">
        <v>-55662</v>
      </c>
    </row>
    <row r="71" spans="1:9" x14ac:dyDescent="0.35">
      <c r="A71" s="7">
        <v>51</v>
      </c>
      <c r="B71" s="8" t="s">
        <v>17</v>
      </c>
      <c r="C71" s="40">
        <v>0</v>
      </c>
      <c r="D71" s="40">
        <v>0</v>
      </c>
      <c r="E71" s="40">
        <v>3</v>
      </c>
      <c r="F71" s="40">
        <v>0</v>
      </c>
      <c r="G71" s="40">
        <v>30996</v>
      </c>
      <c r="H71" s="41">
        <v>30999</v>
      </c>
    </row>
    <row r="72" spans="1:9" x14ac:dyDescent="0.35">
      <c r="A72" s="7">
        <v>52</v>
      </c>
      <c r="B72" s="8" t="s">
        <v>51</v>
      </c>
      <c r="C72" s="41">
        <v>42836069</v>
      </c>
      <c r="D72" s="41">
        <v>406345</v>
      </c>
      <c r="E72" s="41">
        <v>383957</v>
      </c>
      <c r="F72" s="41">
        <v>271530</v>
      </c>
      <c r="G72" s="41">
        <v>1467483</v>
      </c>
      <c r="H72" s="41">
        <v>45365384</v>
      </c>
    </row>
    <row r="73" spans="1:9" x14ac:dyDescent="0.35">
      <c r="A73" s="7">
        <v>53</v>
      </c>
      <c r="B73" s="8" t="s">
        <v>19</v>
      </c>
      <c r="C73" s="41">
        <v>0</v>
      </c>
      <c r="D73" s="41">
        <v>0</v>
      </c>
      <c r="E73" s="40">
        <v>284228</v>
      </c>
      <c r="F73" s="40">
        <v>206601</v>
      </c>
      <c r="G73" s="40">
        <v>875125</v>
      </c>
      <c r="H73" s="41">
        <v>1365954</v>
      </c>
    </row>
    <row r="74" spans="1:9" x14ac:dyDescent="0.35">
      <c r="A74" s="7">
        <v>54</v>
      </c>
      <c r="B74" s="8" t="s">
        <v>52</v>
      </c>
      <c r="C74" s="41">
        <v>42836069</v>
      </c>
      <c r="D74" s="41">
        <v>406345</v>
      </c>
      <c r="E74" s="41">
        <v>99729</v>
      </c>
      <c r="F74" s="41">
        <v>64929</v>
      </c>
      <c r="G74" s="41">
        <v>592358</v>
      </c>
      <c r="H74" s="41">
        <v>43999430</v>
      </c>
    </row>
    <row r="75" spans="1:9" x14ac:dyDescent="0.35">
      <c r="A75" s="7">
        <v>55</v>
      </c>
      <c r="B75" s="8" t="s">
        <v>21</v>
      </c>
      <c r="C75" s="41">
        <v>0</v>
      </c>
      <c r="D75" s="41">
        <v>0</v>
      </c>
      <c r="E75" s="40">
        <v>45767</v>
      </c>
      <c r="F75" s="40">
        <v>24977</v>
      </c>
      <c r="G75" s="40">
        <v>162120</v>
      </c>
      <c r="H75" s="41">
        <v>232864</v>
      </c>
      <c r="I75" s="12"/>
    </row>
    <row r="76" spans="1:9" x14ac:dyDescent="0.35">
      <c r="A76" s="7">
        <v>56</v>
      </c>
      <c r="B76" s="8" t="s">
        <v>22</v>
      </c>
      <c r="C76" s="40">
        <v>428360</v>
      </c>
      <c r="D76" s="40">
        <v>12808</v>
      </c>
      <c r="E76" s="40">
        <v>10907</v>
      </c>
      <c r="F76" s="40">
        <v>25158</v>
      </c>
      <c r="G76" s="40">
        <v>472430</v>
      </c>
      <c r="H76" s="41">
        <v>949663</v>
      </c>
    </row>
    <row r="77" spans="1:9" x14ac:dyDescent="0.35">
      <c r="A77" s="7" t="s">
        <v>13</v>
      </c>
      <c r="B77" s="8" t="s">
        <v>23</v>
      </c>
      <c r="C77" s="6" t="s">
        <v>24</v>
      </c>
      <c r="D77" s="6" t="s">
        <v>25</v>
      </c>
      <c r="E77" s="6" t="s">
        <v>26</v>
      </c>
      <c r="F77" s="6" t="s">
        <v>27</v>
      </c>
      <c r="G77" s="6" t="s">
        <v>28</v>
      </c>
      <c r="H77" s="41">
        <v>0</v>
      </c>
    </row>
    <row r="78" spans="1:9" x14ac:dyDescent="0.35">
      <c r="A78" s="4" t="s">
        <v>13</v>
      </c>
      <c r="B78" s="5" t="s">
        <v>53</v>
      </c>
      <c r="C78" s="5"/>
      <c r="D78" s="5"/>
      <c r="E78" s="5"/>
      <c r="F78" s="5"/>
      <c r="G78" s="5"/>
      <c r="H78" s="41">
        <v>0</v>
      </c>
    </row>
    <row r="79" spans="1:9" x14ac:dyDescent="0.35">
      <c r="A79" s="7">
        <v>57</v>
      </c>
      <c r="B79" s="8" t="s">
        <v>54</v>
      </c>
      <c r="C79" s="40">
        <v>12325158</v>
      </c>
      <c r="D79" s="40">
        <v>323564</v>
      </c>
      <c r="E79" s="40">
        <v>24348</v>
      </c>
      <c r="F79" s="40">
        <v>52895</v>
      </c>
      <c r="G79" s="40">
        <v>311359</v>
      </c>
      <c r="H79" s="41">
        <v>13037324</v>
      </c>
    </row>
    <row r="80" spans="1:9" x14ac:dyDescent="0.35">
      <c r="A80" s="7">
        <v>58</v>
      </c>
      <c r="B80" s="8" t="s">
        <v>16</v>
      </c>
      <c r="C80" s="40">
        <v>168772</v>
      </c>
      <c r="D80" s="40">
        <v>-15683</v>
      </c>
      <c r="E80" s="40">
        <v>19400</v>
      </c>
      <c r="F80" s="40">
        <v>-12668</v>
      </c>
      <c r="G80" s="40">
        <v>-42827</v>
      </c>
      <c r="H80" s="41">
        <v>116994</v>
      </c>
    </row>
    <row r="81" spans="1:10" x14ac:dyDescent="0.35">
      <c r="A81" s="7">
        <v>59</v>
      </c>
      <c r="B81" s="8" t="s">
        <v>17</v>
      </c>
      <c r="C81" s="40">
        <v>0</v>
      </c>
      <c r="D81" s="40">
        <v>0</v>
      </c>
      <c r="E81" s="40">
        <v>0</v>
      </c>
      <c r="F81" s="40">
        <v>0</v>
      </c>
      <c r="G81" s="40">
        <v>59</v>
      </c>
      <c r="H81" s="41">
        <v>59</v>
      </c>
    </row>
    <row r="82" spans="1:10" x14ac:dyDescent="0.35">
      <c r="A82" s="7">
        <v>60</v>
      </c>
      <c r="B82" s="8" t="s">
        <v>55</v>
      </c>
      <c r="C82" s="41">
        <v>12493930</v>
      </c>
      <c r="D82" s="41">
        <v>307881</v>
      </c>
      <c r="E82" s="41">
        <v>43748</v>
      </c>
      <c r="F82" s="41">
        <v>40227</v>
      </c>
      <c r="G82" s="41">
        <v>268473</v>
      </c>
      <c r="H82" s="41">
        <v>13154259</v>
      </c>
      <c r="I82" s="12"/>
      <c r="J82" s="43"/>
    </row>
    <row r="83" spans="1:10" x14ac:dyDescent="0.35">
      <c r="A83" s="7">
        <v>61</v>
      </c>
      <c r="B83" s="8" t="s">
        <v>19</v>
      </c>
      <c r="C83" s="41">
        <v>0</v>
      </c>
      <c r="D83" s="41">
        <v>0</v>
      </c>
      <c r="E83" s="40">
        <v>23498</v>
      </c>
      <c r="F83" s="40">
        <v>28145</v>
      </c>
      <c r="G83" s="40">
        <v>144256</v>
      </c>
      <c r="H83" s="41">
        <v>195899</v>
      </c>
    </row>
    <row r="84" spans="1:10" x14ac:dyDescent="0.35">
      <c r="A84" s="7">
        <v>62</v>
      </c>
      <c r="B84" s="8" t="s">
        <v>56</v>
      </c>
      <c r="C84" s="41">
        <v>12493930</v>
      </c>
      <c r="D84" s="41">
        <v>307881</v>
      </c>
      <c r="E84" s="41">
        <v>20250</v>
      </c>
      <c r="F84" s="41">
        <v>12082</v>
      </c>
      <c r="G84" s="41">
        <v>124217</v>
      </c>
      <c r="H84" s="41">
        <v>12958360</v>
      </c>
    </row>
    <row r="85" spans="1:10" x14ac:dyDescent="0.35">
      <c r="A85" s="7">
        <v>63</v>
      </c>
      <c r="B85" s="8" t="s">
        <v>21</v>
      </c>
      <c r="C85" s="41">
        <v>0</v>
      </c>
      <c r="D85" s="41">
        <v>0</v>
      </c>
      <c r="E85" s="40">
        <v>1379</v>
      </c>
      <c r="F85" s="40">
        <v>9589</v>
      </c>
      <c r="G85" s="40">
        <v>41419</v>
      </c>
      <c r="H85" s="41">
        <v>52387</v>
      </c>
      <c r="I85" s="12"/>
    </row>
    <row r="86" spans="1:10" x14ac:dyDescent="0.35">
      <c r="A86" s="7">
        <v>64</v>
      </c>
      <c r="B86" s="8" t="s">
        <v>22</v>
      </c>
      <c r="C86" s="40">
        <v>119624</v>
      </c>
      <c r="D86" s="40">
        <v>6765.1</v>
      </c>
      <c r="E86" s="40">
        <v>3368</v>
      </c>
      <c r="F86" s="40">
        <v>1589</v>
      </c>
      <c r="G86" s="40">
        <v>102612</v>
      </c>
      <c r="H86" s="41">
        <v>233958.1</v>
      </c>
    </row>
    <row r="87" spans="1:10" x14ac:dyDescent="0.35">
      <c r="A87" s="7" t="s">
        <v>13</v>
      </c>
      <c r="B87" s="8" t="s">
        <v>23</v>
      </c>
      <c r="C87" s="6" t="s">
        <v>24</v>
      </c>
      <c r="D87" s="6" t="s">
        <v>25</v>
      </c>
      <c r="E87" s="6" t="s">
        <v>26</v>
      </c>
      <c r="F87" s="6" t="s">
        <v>27</v>
      </c>
      <c r="G87" s="6" t="s">
        <v>28</v>
      </c>
      <c r="H87" s="41">
        <v>0</v>
      </c>
    </row>
    <row r="88" spans="1:10" x14ac:dyDescent="0.35">
      <c r="A88" s="4" t="s">
        <v>13</v>
      </c>
      <c r="B88" s="5" t="s">
        <v>57</v>
      </c>
      <c r="C88" s="5"/>
      <c r="D88" s="5"/>
      <c r="E88" s="5"/>
      <c r="F88" s="5"/>
      <c r="G88" s="5"/>
      <c r="H88" s="41">
        <v>0</v>
      </c>
    </row>
    <row r="89" spans="1:10" x14ac:dyDescent="0.35">
      <c r="A89" s="7">
        <v>65</v>
      </c>
      <c r="B89" s="8" t="s">
        <v>58</v>
      </c>
      <c r="C89" s="40">
        <v>31344645</v>
      </c>
      <c r="D89" s="40">
        <v>14408</v>
      </c>
      <c r="E89" s="40">
        <v>38974</v>
      </c>
      <c r="F89" s="40">
        <v>53565</v>
      </c>
      <c r="G89" s="40">
        <v>121024</v>
      </c>
      <c r="H89" s="41">
        <v>31572616</v>
      </c>
    </row>
    <row r="90" spans="1:10" x14ac:dyDescent="0.35">
      <c r="A90" s="7">
        <v>66</v>
      </c>
      <c r="B90" s="8" t="s">
        <v>16</v>
      </c>
      <c r="C90" s="40">
        <v>60696</v>
      </c>
      <c r="D90" s="40">
        <v>9380</v>
      </c>
      <c r="E90" s="40">
        <v>-1445</v>
      </c>
      <c r="F90" s="40">
        <v>16</v>
      </c>
      <c r="G90" s="40">
        <v>-278</v>
      </c>
      <c r="H90" s="41">
        <v>68369</v>
      </c>
    </row>
    <row r="91" spans="1:10" x14ac:dyDescent="0.35">
      <c r="A91" s="7">
        <v>67</v>
      </c>
      <c r="B91" s="8" t="s">
        <v>17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1">
        <v>0</v>
      </c>
    </row>
    <row r="92" spans="1:10" x14ac:dyDescent="0.35">
      <c r="A92" s="7">
        <v>68</v>
      </c>
      <c r="B92" s="8" t="s">
        <v>59</v>
      </c>
      <c r="C92" s="41">
        <v>31405341</v>
      </c>
      <c r="D92" s="41">
        <v>23788</v>
      </c>
      <c r="E92" s="41">
        <v>37529</v>
      </c>
      <c r="F92" s="41">
        <v>53581</v>
      </c>
      <c r="G92" s="41">
        <v>120746</v>
      </c>
      <c r="H92" s="41">
        <v>31640985</v>
      </c>
    </row>
    <row r="93" spans="1:10" x14ac:dyDescent="0.35">
      <c r="A93" s="7">
        <v>69</v>
      </c>
      <c r="B93" s="8" t="s">
        <v>19</v>
      </c>
      <c r="C93" s="41">
        <v>0</v>
      </c>
      <c r="D93" s="41">
        <v>0</v>
      </c>
      <c r="E93" s="40">
        <v>0</v>
      </c>
      <c r="F93" s="40">
        <v>0</v>
      </c>
      <c r="G93" s="40">
        <v>0</v>
      </c>
      <c r="H93" s="41">
        <v>0</v>
      </c>
    </row>
    <row r="94" spans="1:10" x14ac:dyDescent="0.35">
      <c r="A94" s="7">
        <v>70</v>
      </c>
      <c r="B94" s="8" t="s">
        <v>60</v>
      </c>
      <c r="C94" s="41">
        <v>31405341</v>
      </c>
      <c r="D94" s="41">
        <v>23788</v>
      </c>
      <c r="E94" s="41">
        <v>37529</v>
      </c>
      <c r="F94" s="41">
        <v>53581</v>
      </c>
      <c r="G94" s="41">
        <v>120746</v>
      </c>
      <c r="H94" s="41">
        <v>31640985</v>
      </c>
    </row>
    <row r="95" spans="1:10" x14ac:dyDescent="0.35">
      <c r="A95" s="7">
        <v>71</v>
      </c>
      <c r="B95" s="8" t="s">
        <v>21</v>
      </c>
      <c r="C95" s="41">
        <v>0</v>
      </c>
      <c r="D95" s="41">
        <v>0</v>
      </c>
      <c r="E95" s="40">
        <v>3753</v>
      </c>
      <c r="F95" s="40">
        <v>26790</v>
      </c>
      <c r="G95" s="40">
        <v>120746</v>
      </c>
      <c r="H95" s="41">
        <v>151289</v>
      </c>
    </row>
    <row r="96" spans="1:10" x14ac:dyDescent="0.35">
      <c r="A96" s="7">
        <v>72</v>
      </c>
      <c r="B96" s="8" t="s">
        <v>22</v>
      </c>
      <c r="C96" s="40">
        <v>-27697</v>
      </c>
      <c r="D96" s="40">
        <v>0</v>
      </c>
      <c r="E96" s="40">
        <v>0</v>
      </c>
      <c r="F96" s="40">
        <v>0</v>
      </c>
      <c r="G96" s="40">
        <v>-141674</v>
      </c>
      <c r="H96" s="41">
        <v>-169371</v>
      </c>
    </row>
    <row r="97" spans="1:12" x14ac:dyDescent="0.35">
      <c r="A97" s="7" t="s">
        <v>13</v>
      </c>
      <c r="B97" s="8" t="s">
        <v>23</v>
      </c>
      <c r="C97" s="6" t="s">
        <v>24</v>
      </c>
      <c r="D97" s="6" t="s">
        <v>25</v>
      </c>
      <c r="E97" s="6" t="s">
        <v>26</v>
      </c>
      <c r="F97" s="6" t="s">
        <v>27</v>
      </c>
      <c r="G97" s="6" t="s">
        <v>28</v>
      </c>
      <c r="H97" s="41">
        <v>0</v>
      </c>
    </row>
    <row r="98" spans="1:12" x14ac:dyDescent="0.35">
      <c r="A98" s="4" t="s">
        <v>13</v>
      </c>
      <c r="B98" s="5" t="s">
        <v>61</v>
      </c>
      <c r="C98" s="5"/>
      <c r="D98" s="5"/>
      <c r="E98" s="5"/>
      <c r="F98" s="5"/>
      <c r="G98" s="5"/>
      <c r="H98" s="41">
        <v>0</v>
      </c>
    </row>
    <row r="99" spans="1:12" x14ac:dyDescent="0.35">
      <c r="A99" s="7">
        <v>73</v>
      </c>
      <c r="B99" s="8" t="s">
        <v>62</v>
      </c>
      <c r="C99" s="40">
        <v>197825025</v>
      </c>
      <c r="D99" s="40">
        <v>2488551</v>
      </c>
      <c r="E99" s="40">
        <v>818465</v>
      </c>
      <c r="F99" s="40">
        <v>1054464</v>
      </c>
      <c r="G99" s="40">
        <v>3612432</v>
      </c>
      <c r="H99" s="41">
        <v>205798937</v>
      </c>
    </row>
    <row r="100" spans="1:12" x14ac:dyDescent="0.35">
      <c r="A100" s="7">
        <v>74</v>
      </c>
      <c r="B100" s="8" t="s">
        <v>16</v>
      </c>
      <c r="C100" s="40">
        <v>139450</v>
      </c>
      <c r="D100" s="40">
        <v>212469</v>
      </c>
      <c r="E100" s="40">
        <v>55997</v>
      </c>
      <c r="F100" s="40">
        <v>-165312</v>
      </c>
      <c r="G100" s="40">
        <v>76281</v>
      </c>
      <c r="H100" s="41">
        <v>318885</v>
      </c>
    </row>
    <row r="101" spans="1:12" x14ac:dyDescent="0.35">
      <c r="A101" s="7">
        <v>75</v>
      </c>
      <c r="B101" s="8" t="s">
        <v>17</v>
      </c>
      <c r="C101" s="40">
        <v>0</v>
      </c>
      <c r="D101" s="40">
        <v>0</v>
      </c>
      <c r="E101" s="40">
        <v>20703</v>
      </c>
      <c r="F101" s="40">
        <v>15018</v>
      </c>
      <c r="G101" s="40">
        <v>99893</v>
      </c>
      <c r="H101" s="41">
        <v>135614</v>
      </c>
    </row>
    <row r="102" spans="1:12" x14ac:dyDescent="0.35">
      <c r="A102" s="7">
        <v>76</v>
      </c>
      <c r="B102" s="8" t="s">
        <v>63</v>
      </c>
      <c r="C102" s="41">
        <v>197964475</v>
      </c>
      <c r="D102" s="41">
        <v>2701020</v>
      </c>
      <c r="E102" s="41">
        <v>853759</v>
      </c>
      <c r="F102" s="41">
        <v>874134</v>
      </c>
      <c r="G102" s="41">
        <v>3588820</v>
      </c>
      <c r="H102" s="41">
        <v>205982208</v>
      </c>
      <c r="I102" s="12"/>
    </row>
    <row r="103" spans="1:12" x14ac:dyDescent="0.35">
      <c r="A103" s="7">
        <v>77</v>
      </c>
      <c r="B103" s="8" t="s">
        <v>19</v>
      </c>
      <c r="C103" s="41">
        <v>0</v>
      </c>
      <c r="D103" s="41">
        <v>0</v>
      </c>
      <c r="E103" s="40">
        <v>402310</v>
      </c>
      <c r="F103" s="40">
        <v>454182</v>
      </c>
      <c r="G103" s="40">
        <v>1506769</v>
      </c>
      <c r="H103" s="41">
        <v>2363261</v>
      </c>
    </row>
    <row r="104" spans="1:12" x14ac:dyDescent="0.35">
      <c r="A104" s="7">
        <v>78</v>
      </c>
      <c r="B104" s="8" t="s">
        <v>64</v>
      </c>
      <c r="C104" s="41">
        <v>197964475</v>
      </c>
      <c r="D104" s="41">
        <v>2701020</v>
      </c>
      <c r="E104" s="41">
        <v>451449</v>
      </c>
      <c r="F104" s="41">
        <v>419952</v>
      </c>
      <c r="G104" s="41">
        <v>2082051</v>
      </c>
      <c r="H104" s="41">
        <v>203618947</v>
      </c>
    </row>
    <row r="105" spans="1:12" x14ac:dyDescent="0.35">
      <c r="A105" s="7">
        <v>79</v>
      </c>
      <c r="B105" s="8" t="s">
        <v>21</v>
      </c>
      <c r="C105" s="41" t="s">
        <v>13</v>
      </c>
      <c r="D105" s="41"/>
      <c r="E105" s="40">
        <v>60704</v>
      </c>
      <c r="F105" s="40">
        <v>62519</v>
      </c>
      <c r="G105" s="40">
        <v>522438</v>
      </c>
      <c r="H105" s="41">
        <v>645661</v>
      </c>
    </row>
    <row r="106" spans="1:12" x14ac:dyDescent="0.35">
      <c r="A106" s="7">
        <v>80</v>
      </c>
      <c r="B106" s="8" t="s">
        <v>22</v>
      </c>
      <c r="C106" s="40">
        <v>1298237</v>
      </c>
      <c r="D106" s="40">
        <v>62429</v>
      </c>
      <c r="E106" s="40">
        <v>70253</v>
      </c>
      <c r="F106" s="40">
        <v>196788</v>
      </c>
      <c r="G106" s="40">
        <v>1757862</v>
      </c>
      <c r="H106" s="41">
        <v>3385569</v>
      </c>
      <c r="I106" s="12"/>
    </row>
    <row r="107" spans="1:12" x14ac:dyDescent="0.35">
      <c r="A107" s="7">
        <v>81</v>
      </c>
      <c r="B107" s="8" t="s">
        <v>65</v>
      </c>
      <c r="C107" s="40">
        <v>110529</v>
      </c>
      <c r="D107" s="40">
        <v>4307</v>
      </c>
      <c r="E107" s="40">
        <v>75829</v>
      </c>
      <c r="F107" s="40">
        <v>46826</v>
      </c>
      <c r="G107" s="40">
        <v>-279087</v>
      </c>
      <c r="H107" s="41">
        <v>-41596</v>
      </c>
      <c r="I107" s="12"/>
    </row>
    <row r="108" spans="1:12" x14ac:dyDescent="0.35">
      <c r="A108" s="4" t="s">
        <v>13</v>
      </c>
      <c r="B108" s="5" t="s">
        <v>23</v>
      </c>
      <c r="C108" s="5" t="s">
        <v>24</v>
      </c>
      <c r="D108" s="5" t="s">
        <v>25</v>
      </c>
      <c r="E108" s="5" t="s">
        <v>26</v>
      </c>
      <c r="F108" s="5" t="s">
        <v>27</v>
      </c>
      <c r="G108" s="5" t="s">
        <v>28</v>
      </c>
      <c r="H108" s="5"/>
    </row>
    <row r="110" spans="1:12" ht="56.4" customHeight="1" x14ac:dyDescent="0.35">
      <c r="A110" s="4" t="s">
        <v>5</v>
      </c>
      <c r="B110" s="5" t="s">
        <v>66</v>
      </c>
      <c r="C110" s="14" t="s">
        <v>14</v>
      </c>
      <c r="D110" s="14" t="s">
        <v>29</v>
      </c>
      <c r="E110" s="14" t="s">
        <v>33</v>
      </c>
      <c r="F110" s="14" t="s">
        <v>37</v>
      </c>
      <c r="G110" s="14" t="s">
        <v>41</v>
      </c>
      <c r="H110" s="14" t="s">
        <v>45</v>
      </c>
      <c r="I110" s="14" t="s">
        <v>49</v>
      </c>
      <c r="J110" s="14" t="s">
        <v>53</v>
      </c>
      <c r="K110" s="14" t="s">
        <v>57</v>
      </c>
      <c r="L110" s="14" t="s">
        <v>61</v>
      </c>
    </row>
    <row r="111" spans="1:12" x14ac:dyDescent="0.35">
      <c r="A111" s="4" t="s">
        <v>13</v>
      </c>
      <c r="B111" s="5" t="s">
        <v>13</v>
      </c>
      <c r="C111" s="6">
        <v>1</v>
      </c>
      <c r="D111" s="6">
        <v>3</v>
      </c>
      <c r="E111" s="6">
        <v>2</v>
      </c>
      <c r="F111" s="6">
        <v>4</v>
      </c>
      <c r="G111" s="6">
        <v>5</v>
      </c>
      <c r="H111" s="6">
        <v>6</v>
      </c>
      <c r="I111" s="6">
        <v>7</v>
      </c>
      <c r="J111" s="6">
        <v>8</v>
      </c>
      <c r="K111" s="6">
        <v>9</v>
      </c>
      <c r="L111" s="6" t="s">
        <v>67</v>
      </c>
    </row>
    <row r="112" spans="1:12" x14ac:dyDescent="0.35">
      <c r="A112" s="7">
        <v>82</v>
      </c>
      <c r="B112" s="8" t="s">
        <v>68</v>
      </c>
      <c r="C112" s="40">
        <v>33780362</v>
      </c>
      <c r="D112" s="40">
        <v>3118689</v>
      </c>
      <c r="E112" s="40">
        <v>13124967</v>
      </c>
      <c r="F112" s="40">
        <v>1883361</v>
      </c>
      <c r="G112" s="40">
        <v>32391555</v>
      </c>
      <c r="H112" s="40">
        <v>30126714</v>
      </c>
      <c r="I112" s="40">
        <v>41714421</v>
      </c>
      <c r="J112" s="40">
        <v>11874150</v>
      </c>
      <c r="K112" s="40">
        <v>27997950</v>
      </c>
      <c r="L112" s="41">
        <v>196012169</v>
      </c>
    </row>
    <row r="113" spans="1:14" x14ac:dyDescent="0.35">
      <c r="A113" s="4">
        <v>83</v>
      </c>
      <c r="B113" s="5" t="s">
        <v>69</v>
      </c>
      <c r="C113" s="41">
        <v>3</v>
      </c>
      <c r="D113" s="41">
        <v>0</v>
      </c>
      <c r="E113" s="41">
        <v>0</v>
      </c>
      <c r="F113" s="41">
        <v>0</v>
      </c>
      <c r="G113" s="41">
        <v>2881225</v>
      </c>
      <c r="H113" s="41">
        <v>2412329</v>
      </c>
      <c r="I113" s="41">
        <v>2990936</v>
      </c>
      <c r="J113" s="41">
        <v>691616</v>
      </c>
      <c r="K113" s="41">
        <v>0</v>
      </c>
      <c r="L113" s="41">
        <v>8976109</v>
      </c>
    </row>
    <row r="114" spans="1:14" x14ac:dyDescent="0.35">
      <c r="A114" s="7">
        <v>84</v>
      </c>
      <c r="B114" s="8" t="s">
        <v>70</v>
      </c>
      <c r="C114" s="40">
        <v>1</v>
      </c>
      <c r="D114" s="40">
        <v>0</v>
      </c>
      <c r="E114" s="40">
        <v>0</v>
      </c>
      <c r="F114" s="40">
        <v>0</v>
      </c>
      <c r="G114" s="40">
        <v>179972</v>
      </c>
      <c r="H114" s="40">
        <v>310411</v>
      </c>
      <c r="I114" s="40">
        <v>461621</v>
      </c>
      <c r="J114" s="40">
        <v>31287</v>
      </c>
      <c r="K114" s="40">
        <v>0</v>
      </c>
      <c r="L114" s="41">
        <v>983292</v>
      </c>
    </row>
    <row r="115" spans="1:14" x14ac:dyDescent="0.35">
      <c r="A115" s="7">
        <v>85</v>
      </c>
      <c r="B115" s="8" t="s">
        <v>71</v>
      </c>
      <c r="C115" s="40">
        <v>2</v>
      </c>
      <c r="D115" s="40">
        <v>0</v>
      </c>
      <c r="E115" s="40">
        <v>0</v>
      </c>
      <c r="F115" s="40">
        <v>0</v>
      </c>
      <c r="G115" s="40">
        <v>1700730</v>
      </c>
      <c r="H115" s="40">
        <v>261146</v>
      </c>
      <c r="I115" s="40">
        <v>406344</v>
      </c>
      <c r="J115" s="40">
        <v>307881</v>
      </c>
      <c r="K115" s="40">
        <v>0</v>
      </c>
      <c r="L115" s="41">
        <v>2676103</v>
      </c>
    </row>
    <row r="116" spans="1:14" x14ac:dyDescent="0.35">
      <c r="A116" s="7">
        <v>86</v>
      </c>
      <c r="B116" s="8" t="s">
        <v>72</v>
      </c>
      <c r="C116" s="40">
        <v>0</v>
      </c>
      <c r="D116" s="40">
        <v>0</v>
      </c>
      <c r="E116" s="40">
        <v>0</v>
      </c>
      <c r="F116" s="40">
        <v>0</v>
      </c>
      <c r="G116" s="40">
        <v>119832</v>
      </c>
      <c r="H116" s="40">
        <v>306222</v>
      </c>
      <c r="I116" s="40">
        <v>383958</v>
      </c>
      <c r="J116" s="40">
        <v>43748</v>
      </c>
      <c r="K116" s="40">
        <v>0</v>
      </c>
      <c r="L116" s="41">
        <v>853760</v>
      </c>
    </row>
    <row r="117" spans="1:14" x14ac:dyDescent="0.35">
      <c r="A117" s="7">
        <v>87</v>
      </c>
      <c r="B117" s="8" t="s">
        <v>73</v>
      </c>
      <c r="C117" s="40">
        <v>0</v>
      </c>
      <c r="D117" s="40">
        <v>0</v>
      </c>
      <c r="E117" s="40">
        <v>0</v>
      </c>
      <c r="F117" s="40">
        <v>0</v>
      </c>
      <c r="G117" s="40">
        <v>81678</v>
      </c>
      <c r="H117" s="40">
        <v>480701</v>
      </c>
      <c r="I117" s="40">
        <v>271529</v>
      </c>
      <c r="J117" s="40">
        <v>40227</v>
      </c>
      <c r="K117" s="40">
        <v>0</v>
      </c>
      <c r="L117" s="41">
        <v>874135</v>
      </c>
    </row>
    <row r="118" spans="1:14" x14ac:dyDescent="0.35">
      <c r="A118" s="7">
        <v>88</v>
      </c>
      <c r="B118" s="8" t="s">
        <v>74</v>
      </c>
      <c r="C118" s="40">
        <v>0</v>
      </c>
      <c r="D118" s="40">
        <v>0</v>
      </c>
      <c r="E118" s="40">
        <v>0</v>
      </c>
      <c r="F118" s="40">
        <v>0</v>
      </c>
      <c r="G118" s="40">
        <v>799013</v>
      </c>
      <c r="H118" s="40">
        <v>1053849</v>
      </c>
      <c r="I118" s="40">
        <v>1467484</v>
      </c>
      <c r="J118" s="40">
        <v>268473</v>
      </c>
      <c r="K118" s="40">
        <v>0</v>
      </c>
      <c r="L118" s="41">
        <v>3588819</v>
      </c>
      <c r="M118" s="12"/>
    </row>
    <row r="119" spans="1:14" x14ac:dyDescent="0.35">
      <c r="A119" s="4">
        <v>89</v>
      </c>
      <c r="B119" s="5" t="s">
        <v>75</v>
      </c>
      <c r="C119" s="41">
        <v>33780365</v>
      </c>
      <c r="D119" s="41">
        <v>3118689</v>
      </c>
      <c r="E119" s="41">
        <v>13124967</v>
      </c>
      <c r="F119" s="41">
        <v>1883361</v>
      </c>
      <c r="G119" s="41">
        <v>35272780</v>
      </c>
      <c r="H119" s="41">
        <v>32539043</v>
      </c>
      <c r="I119" s="41">
        <v>44705357</v>
      </c>
      <c r="J119" s="41">
        <v>12565766</v>
      </c>
      <c r="K119" s="41">
        <v>27997950</v>
      </c>
      <c r="L119" s="41">
        <v>204988278</v>
      </c>
      <c r="M119" s="44"/>
      <c r="N119" s="12"/>
    </row>
    <row r="121" spans="1:14" ht="29" x14ac:dyDescent="0.35">
      <c r="A121" s="6" t="s">
        <v>151</v>
      </c>
      <c r="B121" s="4" t="s">
        <v>76</v>
      </c>
      <c r="C121" s="14" t="s">
        <v>77</v>
      </c>
      <c r="D121" s="14" t="s">
        <v>78</v>
      </c>
      <c r="E121" s="14" t="s">
        <v>79</v>
      </c>
      <c r="F121" s="14" t="s">
        <v>80</v>
      </c>
      <c r="G121" s="14" t="s">
        <v>81</v>
      </c>
      <c r="H121" s="14" t="s">
        <v>82</v>
      </c>
      <c r="I121" s="14" t="s">
        <v>83</v>
      </c>
      <c r="J121" s="14" t="s">
        <v>12</v>
      </c>
      <c r="K121" s="12"/>
    </row>
    <row r="122" spans="1:14" x14ac:dyDescent="0.35">
      <c r="A122" s="4" t="s">
        <v>13</v>
      </c>
      <c r="B122" s="5" t="s">
        <v>13</v>
      </c>
      <c r="C122" s="6">
        <v>1</v>
      </c>
      <c r="D122" s="6">
        <v>2</v>
      </c>
      <c r="E122" s="6">
        <v>3</v>
      </c>
      <c r="F122" s="6">
        <v>4</v>
      </c>
      <c r="G122" s="6">
        <v>5</v>
      </c>
      <c r="H122" s="6">
        <v>6</v>
      </c>
      <c r="I122" s="6">
        <v>7</v>
      </c>
      <c r="J122" s="6">
        <v>8</v>
      </c>
    </row>
    <row r="123" spans="1:14" x14ac:dyDescent="0.35">
      <c r="A123" s="7">
        <v>90</v>
      </c>
      <c r="B123" s="8" t="s">
        <v>68</v>
      </c>
      <c r="C123" s="40">
        <v>17786107</v>
      </c>
      <c r="D123" s="40">
        <v>54437361</v>
      </c>
      <c r="E123" s="40">
        <v>10502655</v>
      </c>
      <c r="F123" s="40">
        <v>9641719</v>
      </c>
      <c r="G123" s="40">
        <v>872580</v>
      </c>
      <c r="H123" s="40">
        <v>30022800</v>
      </c>
      <c r="I123" s="40">
        <v>2255515</v>
      </c>
      <c r="J123" s="41">
        <v>125518737</v>
      </c>
    </row>
    <row r="124" spans="1:14" x14ac:dyDescent="0.35">
      <c r="A124" s="7">
        <v>91</v>
      </c>
      <c r="B124" s="8" t="s">
        <v>69</v>
      </c>
      <c r="C124" s="41">
        <v>585187</v>
      </c>
      <c r="D124" s="41">
        <v>3552062</v>
      </c>
      <c r="E124" s="41">
        <v>1544853</v>
      </c>
      <c r="F124" s="41">
        <v>790341</v>
      </c>
      <c r="G124" s="41">
        <v>66956</v>
      </c>
      <c r="H124" s="41">
        <v>2436709</v>
      </c>
      <c r="I124" s="41">
        <v>0</v>
      </c>
      <c r="J124" s="41">
        <v>8976108</v>
      </c>
      <c r="K124" s="45"/>
    </row>
    <row r="125" spans="1:14" x14ac:dyDescent="0.35">
      <c r="A125" s="7">
        <v>92</v>
      </c>
      <c r="B125" s="8" t="s">
        <v>70</v>
      </c>
      <c r="C125" s="40">
        <v>122303</v>
      </c>
      <c r="D125" s="40">
        <v>492907</v>
      </c>
      <c r="E125" s="40">
        <v>200789</v>
      </c>
      <c r="F125" s="40">
        <v>103651</v>
      </c>
      <c r="G125" s="40">
        <v>2886</v>
      </c>
      <c r="H125" s="40">
        <v>60756</v>
      </c>
      <c r="I125" s="40">
        <v>0</v>
      </c>
      <c r="J125" s="41">
        <v>983292</v>
      </c>
    </row>
    <row r="126" spans="1:14" x14ac:dyDescent="0.35">
      <c r="A126" s="7">
        <v>93</v>
      </c>
      <c r="B126" s="8" t="s">
        <v>71</v>
      </c>
      <c r="C126" s="40">
        <v>133115</v>
      </c>
      <c r="D126" s="40">
        <v>633118</v>
      </c>
      <c r="E126" s="40">
        <v>478954</v>
      </c>
      <c r="F126" s="40">
        <v>58247</v>
      </c>
      <c r="G126" s="40">
        <v>6196</v>
      </c>
      <c r="H126" s="40">
        <v>1366473</v>
      </c>
      <c r="I126" s="40">
        <v>0</v>
      </c>
      <c r="J126" s="41">
        <v>2676103</v>
      </c>
      <c r="K126" s="16"/>
      <c r="L126" s="12"/>
    </row>
    <row r="127" spans="1:14" x14ac:dyDescent="0.35">
      <c r="A127" s="7">
        <v>94</v>
      </c>
      <c r="B127" s="8" t="s">
        <v>72</v>
      </c>
      <c r="C127" s="40">
        <v>74666</v>
      </c>
      <c r="D127" s="40">
        <v>410192</v>
      </c>
      <c r="E127" s="40">
        <v>87670</v>
      </c>
      <c r="F127" s="40">
        <v>155633</v>
      </c>
      <c r="G127" s="40">
        <v>2208</v>
      </c>
      <c r="H127" s="40">
        <v>123389</v>
      </c>
      <c r="I127" s="40">
        <v>0</v>
      </c>
      <c r="J127" s="41">
        <v>853758</v>
      </c>
    </row>
    <row r="128" spans="1:14" x14ac:dyDescent="0.35">
      <c r="A128" s="7">
        <v>95</v>
      </c>
      <c r="B128" s="8" t="s">
        <v>73</v>
      </c>
      <c r="C128" s="40">
        <v>54552</v>
      </c>
      <c r="D128" s="40">
        <v>311756</v>
      </c>
      <c r="E128" s="40">
        <v>88376</v>
      </c>
      <c r="F128" s="40">
        <v>163929</v>
      </c>
      <c r="G128" s="40">
        <v>1187</v>
      </c>
      <c r="H128" s="40">
        <v>254334</v>
      </c>
      <c r="I128" s="40">
        <v>0</v>
      </c>
      <c r="J128" s="41">
        <v>874134</v>
      </c>
      <c r="K128" s="17"/>
    </row>
    <row r="129" spans="1:20" x14ac:dyDescent="0.35">
      <c r="A129" s="7">
        <v>96</v>
      </c>
      <c r="B129" s="8" t="s">
        <v>74</v>
      </c>
      <c r="C129" s="40">
        <v>200551</v>
      </c>
      <c r="D129" s="40">
        <v>1704089</v>
      </c>
      <c r="E129" s="40">
        <v>689064</v>
      </c>
      <c r="F129" s="40">
        <v>308881</v>
      </c>
      <c r="G129" s="40">
        <v>54479</v>
      </c>
      <c r="H129" s="40">
        <v>631757</v>
      </c>
      <c r="I129" s="40">
        <v>0</v>
      </c>
      <c r="J129" s="41">
        <v>3588821</v>
      </c>
      <c r="K129" s="53"/>
      <c r="L129" s="17"/>
      <c r="S129" s="45"/>
    </row>
    <row r="130" spans="1:20" x14ac:dyDescent="0.35">
      <c r="A130" s="4">
        <v>97</v>
      </c>
      <c r="B130" s="5" t="s">
        <v>75</v>
      </c>
      <c r="C130" s="41">
        <v>18371294</v>
      </c>
      <c r="D130" s="41">
        <v>57989423</v>
      </c>
      <c r="E130" s="41">
        <v>12047508</v>
      </c>
      <c r="F130" s="41">
        <v>10432060</v>
      </c>
      <c r="G130" s="41">
        <v>939536</v>
      </c>
      <c r="H130" s="41">
        <v>32459509</v>
      </c>
      <c r="I130" s="41">
        <v>2255515</v>
      </c>
      <c r="J130" s="41">
        <v>134494845</v>
      </c>
      <c r="K130" s="12"/>
      <c r="L130" s="12"/>
      <c r="M130" s="12"/>
    </row>
    <row r="132" spans="1:20" ht="30.65" customHeight="1" x14ac:dyDescent="0.35">
      <c r="A132" s="5"/>
      <c r="B132" s="5" t="s">
        <v>84</v>
      </c>
      <c r="C132" s="14" t="s">
        <v>85</v>
      </c>
      <c r="D132" s="14" t="s">
        <v>86</v>
      </c>
      <c r="E132" s="14" t="s">
        <v>87</v>
      </c>
      <c r="F132" s="14" t="s">
        <v>88</v>
      </c>
      <c r="G132" s="14" t="s">
        <v>89</v>
      </c>
      <c r="H132" s="14" t="s">
        <v>90</v>
      </c>
      <c r="I132" s="14" t="s">
        <v>91</v>
      </c>
      <c r="J132" s="14" t="s">
        <v>92</v>
      </c>
      <c r="K132" s="14" t="s">
        <v>93</v>
      </c>
      <c r="L132" s="14" t="s">
        <v>94</v>
      </c>
      <c r="M132" s="14" t="s">
        <v>95</v>
      </c>
      <c r="N132" s="14" t="s">
        <v>96</v>
      </c>
      <c r="O132" s="14" t="s">
        <v>97</v>
      </c>
      <c r="P132" s="14" t="s">
        <v>98</v>
      </c>
      <c r="Q132" s="14" t="s">
        <v>99</v>
      </c>
      <c r="R132" s="14" t="s">
        <v>12</v>
      </c>
      <c r="S132" s="31"/>
    </row>
    <row r="133" spans="1:20" x14ac:dyDescent="0.35">
      <c r="A133" s="5" t="s">
        <v>13</v>
      </c>
      <c r="B133" s="5" t="s">
        <v>13</v>
      </c>
      <c r="C133" s="6">
        <v>1</v>
      </c>
      <c r="D133" s="6">
        <v>2</v>
      </c>
      <c r="E133" s="6">
        <v>3</v>
      </c>
      <c r="F133" s="6">
        <v>4</v>
      </c>
      <c r="G133" s="6">
        <v>5</v>
      </c>
      <c r="H133" s="6">
        <v>6</v>
      </c>
      <c r="I133" s="6">
        <v>7</v>
      </c>
      <c r="J133" s="6">
        <v>8</v>
      </c>
      <c r="K133" s="6">
        <v>9</v>
      </c>
      <c r="L133" s="6">
        <v>10</v>
      </c>
      <c r="M133" s="6">
        <v>11</v>
      </c>
      <c r="N133" s="6">
        <v>12</v>
      </c>
      <c r="O133" s="6">
        <v>13</v>
      </c>
      <c r="P133" s="6">
        <v>14</v>
      </c>
      <c r="Q133" s="6">
        <v>15</v>
      </c>
      <c r="R133" s="6">
        <v>16</v>
      </c>
    </row>
    <row r="134" spans="1:20" x14ac:dyDescent="0.35">
      <c r="A134" s="7">
        <v>98</v>
      </c>
      <c r="B134" s="8" t="s">
        <v>100</v>
      </c>
      <c r="C134" s="40">
        <v>6508562</v>
      </c>
      <c r="D134" s="40">
        <v>2500384</v>
      </c>
      <c r="E134" s="40">
        <v>7550941</v>
      </c>
      <c r="F134" s="40">
        <v>4031848</v>
      </c>
      <c r="G134" s="40">
        <v>5800697</v>
      </c>
      <c r="H134" s="40">
        <v>3795659</v>
      </c>
      <c r="I134" s="40">
        <v>2465797</v>
      </c>
      <c r="J134" s="40">
        <v>7429951</v>
      </c>
      <c r="K134" s="40">
        <v>4197123</v>
      </c>
      <c r="L134" s="40">
        <v>6585489</v>
      </c>
      <c r="M134" s="40">
        <v>14361967</v>
      </c>
      <c r="N134" s="40">
        <v>9729288</v>
      </c>
      <c r="O134" s="40">
        <v>15277460</v>
      </c>
      <c r="P134" s="40">
        <v>19684756</v>
      </c>
      <c r="Q134" s="40">
        <v>24574920</v>
      </c>
      <c r="R134" s="41">
        <v>134494842</v>
      </c>
      <c r="S134" s="45"/>
    </row>
    <row r="135" spans="1:20" x14ac:dyDescent="0.35">
      <c r="A135" s="7">
        <v>99</v>
      </c>
      <c r="B135" s="8" t="s">
        <v>101</v>
      </c>
      <c r="C135" s="40">
        <v>250647</v>
      </c>
      <c r="D135" s="40">
        <v>85175</v>
      </c>
      <c r="E135" s="40">
        <v>278054</v>
      </c>
      <c r="F135" s="40">
        <v>148063</v>
      </c>
      <c r="G135" s="40">
        <v>515038</v>
      </c>
      <c r="H135" s="40">
        <v>51182</v>
      </c>
      <c r="I135" s="40">
        <v>62315</v>
      </c>
      <c r="J135" s="40">
        <v>378857</v>
      </c>
      <c r="K135" s="40">
        <v>158259</v>
      </c>
      <c r="L135" s="40">
        <v>269052</v>
      </c>
      <c r="M135" s="40">
        <v>246115</v>
      </c>
      <c r="N135" s="40">
        <v>139402</v>
      </c>
      <c r="O135" s="40">
        <v>307602</v>
      </c>
      <c r="P135" s="40">
        <v>359360</v>
      </c>
      <c r="Q135" s="40">
        <v>1140179</v>
      </c>
      <c r="R135" s="41">
        <v>4389300</v>
      </c>
      <c r="S135" s="45"/>
      <c r="T135" s="12"/>
    </row>
    <row r="136" spans="1:20" x14ac:dyDescent="0.35">
      <c r="A136" s="7">
        <v>100</v>
      </c>
      <c r="B136" s="8" t="s">
        <v>102</v>
      </c>
      <c r="C136" s="40">
        <v>250207</v>
      </c>
      <c r="D136" s="40">
        <v>271898</v>
      </c>
      <c r="E136" s="40">
        <v>571475</v>
      </c>
      <c r="F136" s="40">
        <v>981449</v>
      </c>
      <c r="G136" s="40">
        <v>538487</v>
      </c>
      <c r="H136" s="40">
        <v>87411</v>
      </c>
      <c r="I136" s="40">
        <v>87404</v>
      </c>
      <c r="J136" s="40">
        <v>719175</v>
      </c>
      <c r="K136" s="40">
        <v>171130</v>
      </c>
      <c r="L136" s="40">
        <v>475675</v>
      </c>
      <c r="M136" s="40">
        <v>839939</v>
      </c>
      <c r="N136" s="40">
        <v>1052156</v>
      </c>
      <c r="O136" s="40">
        <v>4952804</v>
      </c>
      <c r="P136" s="40">
        <v>2716589</v>
      </c>
      <c r="Q136" s="40">
        <v>2858098</v>
      </c>
      <c r="R136" s="41">
        <v>16573897</v>
      </c>
    </row>
    <row r="137" spans="1:20" x14ac:dyDescent="0.35">
      <c r="A137" s="7">
        <v>101</v>
      </c>
      <c r="B137" s="8" t="s">
        <v>103</v>
      </c>
      <c r="C137" s="40">
        <v>135403</v>
      </c>
      <c r="D137" s="40">
        <v>51738</v>
      </c>
      <c r="E137" s="40">
        <v>83108</v>
      </c>
      <c r="F137" s="40">
        <v>105105</v>
      </c>
      <c r="G137" s="40">
        <v>247088</v>
      </c>
      <c r="H137" s="40">
        <v>20544</v>
      </c>
      <c r="I137" s="40">
        <v>29752</v>
      </c>
      <c r="J137" s="40">
        <v>181244</v>
      </c>
      <c r="K137" s="40">
        <v>133922</v>
      </c>
      <c r="L137" s="40">
        <v>114596</v>
      </c>
      <c r="M137" s="40">
        <v>99713</v>
      </c>
      <c r="N137" s="40">
        <v>51935</v>
      </c>
      <c r="O137" s="40">
        <v>373085</v>
      </c>
      <c r="P137" s="40">
        <v>204159</v>
      </c>
      <c r="Q137" s="40">
        <v>845850</v>
      </c>
      <c r="R137" s="41">
        <v>2677242</v>
      </c>
      <c r="S137" s="45"/>
      <c r="T137" s="12"/>
    </row>
    <row r="138" spans="1:20" x14ac:dyDescent="0.35">
      <c r="A138" s="4">
        <v>102</v>
      </c>
      <c r="B138" s="5" t="s">
        <v>104</v>
      </c>
      <c r="C138" s="41">
        <v>38361</v>
      </c>
      <c r="D138" s="41">
        <v>3202</v>
      </c>
      <c r="E138" s="41">
        <v>54386</v>
      </c>
      <c r="F138" s="41">
        <v>-77</v>
      </c>
      <c r="G138" s="41">
        <v>118752</v>
      </c>
      <c r="H138" s="41">
        <v>8117</v>
      </c>
      <c r="I138" s="41">
        <v>5211</v>
      </c>
      <c r="J138" s="41">
        <v>52118</v>
      </c>
      <c r="K138" s="41">
        <v>22997</v>
      </c>
      <c r="L138" s="41">
        <v>70516</v>
      </c>
      <c r="M138" s="41">
        <v>48363</v>
      </c>
      <c r="N138" s="41">
        <v>25079</v>
      </c>
      <c r="O138" s="41">
        <v>161539</v>
      </c>
      <c r="P138" s="41">
        <v>87614</v>
      </c>
      <c r="Q138" s="41">
        <v>131594</v>
      </c>
      <c r="R138" s="41">
        <v>827772</v>
      </c>
    </row>
    <row r="139" spans="1:20" x14ac:dyDescent="0.35">
      <c r="A139" s="4">
        <v>103</v>
      </c>
      <c r="B139" s="5" t="s">
        <v>105</v>
      </c>
      <c r="C139" s="41">
        <v>9799.7597999220234</v>
      </c>
      <c r="D139" s="41">
        <v>2763.2337146391583</v>
      </c>
      <c r="E139" s="41">
        <v>3995.4654632513566</v>
      </c>
      <c r="F139" s="41">
        <v>14921.368411661646</v>
      </c>
      <c r="G139" s="41">
        <v>9637.5501696475967</v>
      </c>
      <c r="H139" s="41">
        <v>52.284606245751299</v>
      </c>
      <c r="I139" s="41">
        <v>69.237933201587936</v>
      </c>
      <c r="J139" s="41">
        <v>4180.7643761764593</v>
      </c>
      <c r="K139" s="41">
        <v>20710.442186314882</v>
      </c>
      <c r="L139" s="41">
        <v>8799.5630391579325</v>
      </c>
      <c r="M139" s="41">
        <v>13052.338761433941</v>
      </c>
      <c r="N139" s="41">
        <v>11608.979735522533</v>
      </c>
      <c r="O139" s="41">
        <v>99934.231504597337</v>
      </c>
      <c r="P139" s="41">
        <v>9861.3108117330612</v>
      </c>
      <c r="Q139" s="41">
        <v>146640.75251081982</v>
      </c>
      <c r="R139" s="54">
        <v>7.9795578770710973</v>
      </c>
    </row>
    <row r="140" spans="1:20" x14ac:dyDescent="0.35">
      <c r="A140" s="7">
        <v>104</v>
      </c>
      <c r="B140" s="8" t="s">
        <v>106</v>
      </c>
      <c r="C140" s="40">
        <v>15849</v>
      </c>
      <c r="D140" s="40">
        <v>10522</v>
      </c>
      <c r="E140" s="40">
        <v>15063</v>
      </c>
      <c r="F140" s="40">
        <v>12698</v>
      </c>
      <c r="G140" s="40">
        <v>27771</v>
      </c>
      <c r="H140" s="40">
        <v>6028</v>
      </c>
      <c r="I140" s="40">
        <v>1545</v>
      </c>
      <c r="J140" s="40">
        <v>37007</v>
      </c>
      <c r="K140" s="40">
        <v>22768</v>
      </c>
      <c r="L140" s="40">
        <v>25844</v>
      </c>
      <c r="M140" s="40">
        <v>32154</v>
      </c>
      <c r="N140" s="40">
        <v>5541</v>
      </c>
      <c r="O140" s="40">
        <v>116230</v>
      </c>
      <c r="P140" s="40">
        <v>132673</v>
      </c>
      <c r="Q140" s="40">
        <v>374700</v>
      </c>
      <c r="R140" s="41">
        <v>836393</v>
      </c>
    </row>
    <row r="141" spans="1:20" x14ac:dyDescent="0.35">
      <c r="A141" s="4">
        <v>105</v>
      </c>
      <c r="B141" s="5" t="s">
        <v>107</v>
      </c>
      <c r="C141" s="40">
        <v>16854924.053682838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>
        <v>16854924.053682838</v>
      </c>
    </row>
    <row r="142" spans="1:20" x14ac:dyDescent="0.35">
      <c r="C142" s="17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</row>
    <row r="144" spans="1:20" ht="29" x14ac:dyDescent="0.35">
      <c r="A144" s="4" t="s">
        <v>5</v>
      </c>
      <c r="B144" s="20" t="s">
        <v>108</v>
      </c>
      <c r="C144" s="6" t="s">
        <v>109</v>
      </c>
      <c r="D144" s="6" t="s">
        <v>110</v>
      </c>
      <c r="E144" s="6" t="s">
        <v>111</v>
      </c>
      <c r="F144" s="6" t="s">
        <v>112</v>
      </c>
      <c r="G144" s="6" t="s">
        <v>113</v>
      </c>
      <c r="H144" s="6" t="s">
        <v>114</v>
      </c>
      <c r="I144" s="6" t="s">
        <v>115</v>
      </c>
      <c r="J144" s="6" t="s">
        <v>116</v>
      </c>
      <c r="K144" s="6" t="s">
        <v>117</v>
      </c>
      <c r="L144" s="6" t="s">
        <v>118</v>
      </c>
      <c r="M144" s="6" t="s">
        <v>119</v>
      </c>
      <c r="N144" s="6" t="s">
        <v>120</v>
      </c>
      <c r="O144" s="6" t="s">
        <v>121</v>
      </c>
      <c r="P144" s="6" t="s">
        <v>12</v>
      </c>
    </row>
    <row r="145" spans="1:17" x14ac:dyDescent="0.35">
      <c r="A145" s="4" t="s">
        <v>13</v>
      </c>
      <c r="B145" s="5" t="s">
        <v>13</v>
      </c>
      <c r="C145" s="6">
        <v>1</v>
      </c>
      <c r="D145" s="6">
        <v>2</v>
      </c>
      <c r="E145" s="6">
        <v>3</v>
      </c>
      <c r="F145" s="6">
        <v>4</v>
      </c>
      <c r="G145" s="6">
        <v>5</v>
      </c>
      <c r="H145" s="6">
        <v>6</v>
      </c>
      <c r="I145" s="6">
        <v>7</v>
      </c>
      <c r="J145" s="6">
        <v>8</v>
      </c>
      <c r="K145" s="6">
        <v>9</v>
      </c>
      <c r="L145" s="6">
        <v>10</v>
      </c>
      <c r="M145" s="6">
        <v>11</v>
      </c>
      <c r="N145" s="6">
        <v>12</v>
      </c>
      <c r="O145" s="6">
        <v>13</v>
      </c>
      <c r="P145" s="6">
        <v>14</v>
      </c>
    </row>
    <row r="146" spans="1:17" x14ac:dyDescent="0.35">
      <c r="A146" s="4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7" x14ac:dyDescent="0.35">
      <c r="A147" s="7">
        <v>106</v>
      </c>
      <c r="B147" s="8" t="s">
        <v>100</v>
      </c>
      <c r="C147" s="40">
        <v>547975</v>
      </c>
      <c r="D147" s="40">
        <v>11162163</v>
      </c>
      <c r="E147" s="40">
        <v>1724022</v>
      </c>
      <c r="F147" s="40">
        <v>2321604</v>
      </c>
      <c r="G147" s="40">
        <v>1314179</v>
      </c>
      <c r="H147" s="40">
        <v>88096206</v>
      </c>
      <c r="I147" s="40">
        <v>823329</v>
      </c>
      <c r="J147" s="40">
        <v>771305</v>
      </c>
      <c r="K147" s="40">
        <v>1795407</v>
      </c>
      <c r="L147" s="40">
        <v>621105</v>
      </c>
      <c r="M147" s="40">
        <v>5007402</v>
      </c>
      <c r="N147" s="40">
        <v>1502194</v>
      </c>
      <c r="O147" s="40">
        <v>4433880</v>
      </c>
      <c r="P147" s="41">
        <v>120120771</v>
      </c>
      <c r="Q147" s="46"/>
    </row>
    <row r="148" spans="1:17" x14ac:dyDescent="0.35">
      <c r="A148" s="7">
        <v>107</v>
      </c>
      <c r="B148" s="8" t="s">
        <v>101</v>
      </c>
      <c r="C148" s="40">
        <v>19925</v>
      </c>
      <c r="D148" s="40">
        <v>456683</v>
      </c>
      <c r="E148" s="40">
        <v>31878</v>
      </c>
      <c r="F148" s="40">
        <v>107652</v>
      </c>
      <c r="G148" s="40">
        <v>49496</v>
      </c>
      <c r="H148" s="40">
        <v>3126531</v>
      </c>
      <c r="I148" s="40">
        <v>51144</v>
      </c>
      <c r="J148" s="40">
        <v>13904</v>
      </c>
      <c r="K148" s="40">
        <v>43835</v>
      </c>
      <c r="L148" s="40">
        <v>14182</v>
      </c>
      <c r="M148" s="40">
        <v>200142</v>
      </c>
      <c r="N148" s="40">
        <v>85507</v>
      </c>
      <c r="O148" s="40">
        <v>188301</v>
      </c>
      <c r="P148" s="41">
        <v>4389180</v>
      </c>
      <c r="Q148" s="12"/>
    </row>
    <row r="149" spans="1:17" x14ac:dyDescent="0.35">
      <c r="A149" s="7">
        <v>108</v>
      </c>
      <c r="B149" s="8" t="s">
        <v>106</v>
      </c>
      <c r="C149" s="40">
        <v>87772</v>
      </c>
      <c r="D149" s="40">
        <v>1471121</v>
      </c>
      <c r="E149" s="40">
        <v>20641</v>
      </c>
      <c r="F149" s="40">
        <v>201663</v>
      </c>
      <c r="G149" s="40">
        <v>134736</v>
      </c>
      <c r="H149" s="40">
        <v>11615241</v>
      </c>
      <c r="I149" s="40">
        <v>17554</v>
      </c>
      <c r="J149" s="40">
        <v>73255</v>
      </c>
      <c r="K149" s="40">
        <v>70304</v>
      </c>
      <c r="L149" s="40">
        <v>162783</v>
      </c>
      <c r="M149" s="40">
        <v>676842</v>
      </c>
      <c r="N149" s="40">
        <v>260215</v>
      </c>
      <c r="O149" s="40">
        <v>234943</v>
      </c>
      <c r="P149" s="41">
        <v>15027070</v>
      </c>
    </row>
    <row r="150" spans="1:17" x14ac:dyDescent="0.35">
      <c r="C150" s="39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</row>
    <row r="152" spans="1:17" x14ac:dyDescent="0.35">
      <c r="A152" s="4" t="s">
        <v>5</v>
      </c>
      <c r="B152" s="20" t="s">
        <v>122</v>
      </c>
      <c r="C152" s="6" t="s">
        <v>123</v>
      </c>
      <c r="D152" s="6" t="s">
        <v>98</v>
      </c>
      <c r="E152" s="6" t="s">
        <v>124</v>
      </c>
      <c r="F152" s="6" t="s">
        <v>125</v>
      </c>
      <c r="G152" s="6" t="s">
        <v>12</v>
      </c>
      <c r="Q152" s="45"/>
    </row>
    <row r="153" spans="1:17" x14ac:dyDescent="0.35">
      <c r="A153" s="4" t="s">
        <v>13</v>
      </c>
      <c r="B153" s="5" t="s">
        <v>13</v>
      </c>
      <c r="C153" s="6">
        <v>1</v>
      </c>
      <c r="D153" s="6">
        <v>2</v>
      </c>
      <c r="E153" s="6">
        <v>3</v>
      </c>
      <c r="F153" s="6">
        <v>4</v>
      </c>
      <c r="G153" s="6">
        <v>5</v>
      </c>
    </row>
    <row r="154" spans="1:17" x14ac:dyDescent="0.35">
      <c r="A154" s="7">
        <v>109</v>
      </c>
      <c r="B154" s="8" t="s">
        <v>100</v>
      </c>
      <c r="C154" s="40">
        <v>18621448</v>
      </c>
      <c r="D154" s="40">
        <v>1662262</v>
      </c>
      <c r="E154" s="40">
        <v>3148273</v>
      </c>
      <c r="F154" s="40">
        <v>22968356</v>
      </c>
      <c r="G154" s="41">
        <v>46400339</v>
      </c>
      <c r="H154" s="12"/>
    </row>
    <row r="155" spans="1:17" x14ac:dyDescent="0.35">
      <c r="A155" s="7">
        <v>110</v>
      </c>
      <c r="B155" s="8" t="s">
        <v>101</v>
      </c>
      <c r="C155" s="40">
        <v>39075877</v>
      </c>
      <c r="D155" s="40">
        <v>6632123</v>
      </c>
      <c r="E155" s="40">
        <v>8544472</v>
      </c>
      <c r="F155" s="40">
        <v>64451125</v>
      </c>
      <c r="G155" s="41">
        <v>118703597</v>
      </c>
      <c r="H155" s="12"/>
    </row>
    <row r="156" spans="1:17" x14ac:dyDescent="0.35">
      <c r="A156" s="7">
        <v>111</v>
      </c>
      <c r="B156" s="8" t="s">
        <v>102</v>
      </c>
      <c r="C156" s="40">
        <v>1181357</v>
      </c>
      <c r="D156" s="40">
        <v>7926</v>
      </c>
      <c r="E156" s="40">
        <v>719552</v>
      </c>
      <c r="F156" s="40">
        <v>3334197</v>
      </c>
      <c r="G156" s="41">
        <v>5243032</v>
      </c>
      <c r="H156" s="21"/>
    </row>
    <row r="157" spans="1:17" x14ac:dyDescent="0.35">
      <c r="A157" s="7">
        <v>112</v>
      </c>
      <c r="B157" s="8" t="s">
        <v>103</v>
      </c>
      <c r="C157" s="40">
        <v>520580</v>
      </c>
      <c r="D157" s="40">
        <v>799</v>
      </c>
      <c r="E157" s="40">
        <v>504681</v>
      </c>
      <c r="F157" s="40">
        <v>2051006</v>
      </c>
      <c r="G157" s="41">
        <v>3077066</v>
      </c>
      <c r="H157" s="12"/>
    </row>
    <row r="158" spans="1:17" x14ac:dyDescent="0.35">
      <c r="A158" s="7">
        <v>113</v>
      </c>
      <c r="B158" s="8" t="s">
        <v>104</v>
      </c>
      <c r="C158" s="40">
        <v>503830</v>
      </c>
      <c r="D158" s="40">
        <v>3174</v>
      </c>
      <c r="E158" s="40">
        <v>349291</v>
      </c>
      <c r="F158" s="40">
        <v>1485938</v>
      </c>
      <c r="G158" s="41">
        <v>2342233</v>
      </c>
    </row>
    <row r="159" spans="1:17" x14ac:dyDescent="0.35">
      <c r="A159" s="7">
        <v>114</v>
      </c>
      <c r="B159" s="8" t="s">
        <v>126</v>
      </c>
      <c r="C159" s="47">
        <v>7.9356889176865888</v>
      </c>
      <c r="D159" s="47">
        <v>1.2756169653698364</v>
      </c>
      <c r="E159" s="47">
        <v>1.2702244583377622</v>
      </c>
      <c r="F159" s="47">
        <v>10.597333017789914</v>
      </c>
      <c r="G159" s="47"/>
    </row>
    <row r="160" spans="1:17" x14ac:dyDescent="0.35">
      <c r="A160" s="7">
        <v>115</v>
      </c>
      <c r="B160" s="8" t="s">
        <v>106</v>
      </c>
      <c r="C160" s="40">
        <v>8329.4473514559795</v>
      </c>
      <c r="D160" s="40">
        <v>56.473529790708234</v>
      </c>
      <c r="E160" s="40">
        <v>12971.890490584034</v>
      </c>
      <c r="F160" s="40">
        <v>423313.69480513013</v>
      </c>
      <c r="G160" s="41"/>
      <c r="H160" s="12"/>
      <c r="I160" s="12"/>
    </row>
    <row r="161" spans="1:10" x14ac:dyDescent="0.35">
      <c r="A161" s="7">
        <v>116</v>
      </c>
      <c r="B161" s="8" t="s">
        <v>107</v>
      </c>
      <c r="C161" s="40">
        <v>8247978</v>
      </c>
      <c r="D161" s="48"/>
      <c r="E161" s="49"/>
      <c r="F161" s="50"/>
      <c r="G161" s="50">
        <v>8247978</v>
      </c>
    </row>
    <row r="164" spans="1:10" ht="29" x14ac:dyDescent="0.35">
      <c r="A164" s="5" t="s">
        <v>5</v>
      </c>
      <c r="B164" s="5" t="s">
        <v>127</v>
      </c>
      <c r="C164" s="14" t="s">
        <v>77</v>
      </c>
      <c r="D164" s="14" t="s">
        <v>128</v>
      </c>
      <c r="E164" s="14" t="s">
        <v>80</v>
      </c>
      <c r="F164" s="14" t="s">
        <v>81</v>
      </c>
      <c r="G164" s="14" t="s">
        <v>82</v>
      </c>
      <c r="H164" s="14" t="s">
        <v>129</v>
      </c>
      <c r="I164" s="14" t="s">
        <v>78</v>
      </c>
      <c r="J164" s="5" t="s">
        <v>12</v>
      </c>
    </row>
    <row r="165" spans="1:10" x14ac:dyDescent="0.35">
      <c r="A165" s="5" t="s">
        <v>13</v>
      </c>
      <c r="B165" s="5" t="s">
        <v>13</v>
      </c>
      <c r="C165" s="6">
        <v>1</v>
      </c>
      <c r="D165" s="6">
        <v>2</v>
      </c>
      <c r="E165" s="6">
        <v>3</v>
      </c>
      <c r="F165" s="6">
        <v>4</v>
      </c>
      <c r="G165" s="6">
        <v>5</v>
      </c>
      <c r="H165" s="6">
        <v>6</v>
      </c>
      <c r="I165" s="6">
        <v>7</v>
      </c>
      <c r="J165" s="6">
        <v>8</v>
      </c>
    </row>
    <row r="166" spans="1:10" x14ac:dyDescent="0.35">
      <c r="A166" s="7">
        <v>117</v>
      </c>
      <c r="B166" s="8" t="s">
        <v>130</v>
      </c>
      <c r="C166" s="40">
        <v>0</v>
      </c>
      <c r="D166" s="40">
        <v>338818</v>
      </c>
      <c r="E166" s="40">
        <v>72262</v>
      </c>
      <c r="F166" s="40">
        <v>0</v>
      </c>
      <c r="G166" s="40">
        <v>1012912</v>
      </c>
      <c r="H166" s="40">
        <v>0</v>
      </c>
      <c r="I166" s="40">
        <v>34156834</v>
      </c>
      <c r="J166" s="51">
        <v>35580826</v>
      </c>
    </row>
    <row r="167" spans="1:10" x14ac:dyDescent="0.35">
      <c r="A167" s="7">
        <v>118</v>
      </c>
      <c r="B167" s="8" t="s">
        <v>131</v>
      </c>
      <c r="C167" s="40">
        <v>0</v>
      </c>
      <c r="D167" s="40">
        <v>864604</v>
      </c>
      <c r="E167" s="40">
        <v>229929</v>
      </c>
      <c r="F167" s="40">
        <v>0</v>
      </c>
      <c r="G167" s="40">
        <v>3251895</v>
      </c>
      <c r="H167" s="40">
        <v>0</v>
      </c>
      <c r="I167" s="40">
        <v>9463813</v>
      </c>
      <c r="J167" s="51">
        <v>13810241</v>
      </c>
    </row>
    <row r="168" spans="1:10" x14ac:dyDescent="0.35">
      <c r="A168"/>
    </row>
    <row r="169" spans="1:10" ht="58" x14ac:dyDescent="0.35">
      <c r="A169" s="5" t="s">
        <v>5</v>
      </c>
      <c r="B169" s="5" t="s">
        <v>132</v>
      </c>
      <c r="C169" s="14" t="s">
        <v>133</v>
      </c>
      <c r="D169" s="14" t="s">
        <v>134</v>
      </c>
      <c r="E169" s="14" t="s">
        <v>135</v>
      </c>
      <c r="F169" s="14" t="s">
        <v>136</v>
      </c>
      <c r="G169" s="14" t="s">
        <v>137</v>
      </c>
      <c r="H169" s="26"/>
    </row>
    <row r="170" spans="1:10" x14ac:dyDescent="0.35">
      <c r="A170" s="5" t="s">
        <v>13</v>
      </c>
      <c r="B170" s="5" t="s">
        <v>13</v>
      </c>
      <c r="C170" s="6">
        <v>1</v>
      </c>
      <c r="D170" s="6">
        <v>2</v>
      </c>
      <c r="E170" s="6">
        <v>3</v>
      </c>
      <c r="F170" s="6">
        <v>4</v>
      </c>
      <c r="G170" s="6">
        <v>5</v>
      </c>
    </row>
    <row r="171" spans="1:10" x14ac:dyDescent="0.35">
      <c r="A171" s="7">
        <v>119</v>
      </c>
      <c r="B171" s="8" t="s">
        <v>138</v>
      </c>
      <c r="C171" s="40">
        <v>0</v>
      </c>
      <c r="D171" s="40">
        <v>0</v>
      </c>
      <c r="E171" s="40">
        <v>0</v>
      </c>
      <c r="F171" s="40">
        <v>0</v>
      </c>
      <c r="G171" s="40">
        <v>0</v>
      </c>
    </row>
    <row r="172" spans="1:10" x14ac:dyDescent="0.35">
      <c r="A172" s="7">
        <v>120</v>
      </c>
      <c r="B172" s="8" t="s">
        <v>139</v>
      </c>
      <c r="C172" s="27">
        <v>153</v>
      </c>
      <c r="D172" s="27">
        <v>406724</v>
      </c>
      <c r="E172" s="27">
        <v>319880</v>
      </c>
      <c r="F172" s="27">
        <v>1693</v>
      </c>
      <c r="G172" s="27">
        <v>20021</v>
      </c>
    </row>
    <row r="173" spans="1:10" x14ac:dyDescent="0.35">
      <c r="A173" s="7">
        <v>121</v>
      </c>
      <c r="B173" s="8" t="s">
        <v>140</v>
      </c>
      <c r="C173" s="40">
        <v>119</v>
      </c>
      <c r="D173" s="40">
        <v>235190</v>
      </c>
      <c r="E173" s="40">
        <v>205470</v>
      </c>
      <c r="F173" s="40">
        <v>845</v>
      </c>
      <c r="G173" s="40">
        <v>12722</v>
      </c>
    </row>
    <row r="174" spans="1:10" x14ac:dyDescent="0.35">
      <c r="A174" s="7">
        <v>122</v>
      </c>
      <c r="B174" s="8" t="s">
        <v>141</v>
      </c>
      <c r="C174" s="40">
        <v>34</v>
      </c>
      <c r="D174" s="40">
        <v>171534</v>
      </c>
      <c r="E174" s="40">
        <v>114410</v>
      </c>
      <c r="F174" s="40">
        <v>848</v>
      </c>
      <c r="G174" s="40">
        <v>7299</v>
      </c>
    </row>
    <row r="175" spans="1:10" x14ac:dyDescent="0.35">
      <c r="A175" s="7">
        <v>123</v>
      </c>
      <c r="B175" s="8" t="s">
        <v>142</v>
      </c>
      <c r="C175" s="40">
        <v>119</v>
      </c>
      <c r="D175" s="40">
        <v>69743</v>
      </c>
      <c r="E175" s="40">
        <v>32957</v>
      </c>
      <c r="F175" s="40">
        <v>0</v>
      </c>
      <c r="G175" s="40">
        <v>0</v>
      </c>
    </row>
    <row r="176" spans="1:10" x14ac:dyDescent="0.35">
      <c r="A176" s="7">
        <v>124</v>
      </c>
      <c r="B176" s="8" t="s">
        <v>99</v>
      </c>
      <c r="C176" s="40">
        <v>14</v>
      </c>
      <c r="D176" s="40">
        <v>0</v>
      </c>
      <c r="E176" s="40">
        <v>1868</v>
      </c>
      <c r="F176" s="40">
        <v>247</v>
      </c>
      <c r="G176" s="40">
        <v>0</v>
      </c>
    </row>
    <row r="177" spans="1:7" x14ac:dyDescent="0.35">
      <c r="A177" s="4">
        <v>125</v>
      </c>
      <c r="B177" s="5" t="s">
        <v>12</v>
      </c>
      <c r="C177" s="41">
        <v>272</v>
      </c>
      <c r="D177" s="41">
        <v>476467</v>
      </c>
      <c r="E177" s="41">
        <v>352837</v>
      </c>
      <c r="F177" s="41">
        <v>1693</v>
      </c>
      <c r="G177" s="41">
        <v>20021</v>
      </c>
    </row>
    <row r="178" spans="1:7" x14ac:dyDescent="0.35">
      <c r="A178"/>
    </row>
    <row r="179" spans="1:7" ht="58" x14ac:dyDescent="0.35">
      <c r="A179" s="5" t="s">
        <v>5</v>
      </c>
      <c r="B179" s="5" t="s">
        <v>143</v>
      </c>
      <c r="C179" s="14" t="s">
        <v>144</v>
      </c>
    </row>
    <row r="180" spans="1:7" x14ac:dyDescent="0.35">
      <c r="A180" s="5" t="s">
        <v>13</v>
      </c>
      <c r="B180" s="5" t="s">
        <v>13</v>
      </c>
      <c r="C180" s="6">
        <v>1</v>
      </c>
      <c r="D180" s="29"/>
      <c r="E180" s="29"/>
      <c r="F180" s="29"/>
      <c r="G180" s="29"/>
    </row>
    <row r="181" spans="1:7" x14ac:dyDescent="0.35">
      <c r="A181" s="7">
        <v>126</v>
      </c>
      <c r="B181" s="8" t="s">
        <v>145</v>
      </c>
      <c r="C181" s="40">
        <v>619</v>
      </c>
    </row>
    <row r="182" spans="1:7" x14ac:dyDescent="0.35">
      <c r="A182" s="7">
        <v>127</v>
      </c>
      <c r="B182" s="8" t="s">
        <v>146</v>
      </c>
      <c r="C182" s="40">
        <v>212</v>
      </c>
    </row>
    <row r="183" spans="1:7" x14ac:dyDescent="0.35">
      <c r="A183" s="7">
        <v>128</v>
      </c>
      <c r="B183" s="8" t="s">
        <v>147</v>
      </c>
      <c r="C183" s="40">
        <v>119</v>
      </c>
    </row>
    <row r="184" spans="1:7" x14ac:dyDescent="0.35">
      <c r="A184" s="7">
        <v>129</v>
      </c>
      <c r="B184" s="8" t="s">
        <v>148</v>
      </c>
      <c r="C184" s="40">
        <v>82</v>
      </c>
    </row>
    <row r="185" spans="1:7" x14ac:dyDescent="0.35">
      <c r="A185" s="7">
        <v>130</v>
      </c>
      <c r="B185" s="8" t="s">
        <v>149</v>
      </c>
      <c r="C185" s="40">
        <v>22</v>
      </c>
    </row>
    <row r="186" spans="1:7" x14ac:dyDescent="0.35">
      <c r="A186" s="4">
        <v>131</v>
      </c>
      <c r="B186" s="5" t="s">
        <v>150</v>
      </c>
      <c r="C186" s="52">
        <v>1054</v>
      </c>
    </row>
  </sheetData>
  <pageMargins left="0.7" right="0.7" top="0.75" bottom="0.75" header="0.3" footer="0.3"/>
  <headerFooter>
    <oddFooter>&amp;L_x000D_&amp;1#&amp;"Aptos"&amp;10&amp;K008000 Office Use Only\General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EA4B-697C-4DE0-B6E7-5C731AF2182C}">
  <dimension ref="A1:T192"/>
  <sheetViews>
    <sheetView zoomScale="77" zoomScaleNormal="55" workbookViewId="0">
      <selection activeCell="H10" sqref="H10"/>
    </sheetView>
  </sheetViews>
  <sheetFormatPr defaultRowHeight="14.5" x14ac:dyDescent="0.35"/>
  <cols>
    <col min="1" max="1" width="8" style="3" customWidth="1"/>
    <col min="2" max="2" width="75.6328125" bestFit="1" customWidth="1"/>
    <col min="3" max="3" width="18" bestFit="1" customWidth="1"/>
    <col min="4" max="5" width="16.90625" bestFit="1" customWidth="1"/>
    <col min="6" max="6" width="17.1796875" bestFit="1" customWidth="1"/>
    <col min="7" max="7" width="17.81640625" bestFit="1" customWidth="1"/>
    <col min="8" max="8" width="17.6328125" bestFit="1" customWidth="1"/>
    <col min="9" max="10" width="18" bestFit="1" customWidth="1"/>
    <col min="11" max="18" width="18.54296875" customWidth="1"/>
  </cols>
  <sheetData>
    <row r="1" spans="1:8" ht="27" x14ac:dyDescent="0.6">
      <c r="A1" s="1" t="s">
        <v>0</v>
      </c>
      <c r="C1" s="2" t="s">
        <v>1</v>
      </c>
    </row>
    <row r="2" spans="1:8" x14ac:dyDescent="0.35">
      <c r="A2" s="3" t="s">
        <v>2</v>
      </c>
    </row>
    <row r="3" spans="1:8" x14ac:dyDescent="0.35">
      <c r="A3" s="3" t="s">
        <v>3</v>
      </c>
    </row>
    <row r="4" spans="1:8" x14ac:dyDescent="0.35">
      <c r="A4" s="3" t="s">
        <v>4</v>
      </c>
    </row>
    <row r="6" spans="1:8" x14ac:dyDescent="0.35">
      <c r="A6" s="4" t="s">
        <v>5</v>
      </c>
      <c r="B6" s="5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</row>
    <row r="7" spans="1:8" x14ac:dyDescent="0.35">
      <c r="A7" s="4" t="s">
        <v>13</v>
      </c>
      <c r="B7" s="5" t="s">
        <v>13</v>
      </c>
      <c r="C7" s="6">
        <v>1</v>
      </c>
      <c r="D7" s="6">
        <v>2</v>
      </c>
      <c r="E7" s="6">
        <v>3</v>
      </c>
      <c r="F7" s="6">
        <v>4</v>
      </c>
      <c r="G7" s="6">
        <v>5</v>
      </c>
      <c r="H7" s="6">
        <v>6</v>
      </c>
    </row>
    <row r="8" spans="1:8" x14ac:dyDescent="0.35">
      <c r="A8" s="4" t="s">
        <v>13</v>
      </c>
      <c r="B8" s="5" t="s">
        <v>14</v>
      </c>
      <c r="C8" s="5"/>
      <c r="D8" s="5"/>
      <c r="E8" s="5"/>
      <c r="F8" s="5"/>
      <c r="G8" s="5"/>
      <c r="H8" s="5"/>
    </row>
    <row r="9" spans="1:8" x14ac:dyDescent="0.35">
      <c r="A9" s="7">
        <v>1</v>
      </c>
      <c r="B9" s="8" t="s">
        <v>15</v>
      </c>
      <c r="C9" s="9" t="e">
        <f>SUM(#REF!+#REF!+#REF!+#REF!)</f>
        <v>#REF!</v>
      </c>
      <c r="D9" s="9" t="e">
        <f>SUM(#REF!+#REF!+#REF!+#REF!)</f>
        <v>#REF!</v>
      </c>
      <c r="E9" s="9" t="e">
        <f>SUM(#REF!+#REF!+#REF!+#REF!)</f>
        <v>#REF!</v>
      </c>
      <c r="F9" s="9" t="e">
        <f>SUM(#REF!+#REF!+#REF!+#REF!)</f>
        <v>#REF!</v>
      </c>
      <c r="G9" s="9" t="e">
        <f>SUM(#REF!+#REF!+#REF!+#REF!)</f>
        <v>#REF!</v>
      </c>
      <c r="H9" s="10" t="e">
        <f>SUM(C9:G9)</f>
        <v>#REF!</v>
      </c>
    </row>
    <row r="10" spans="1:8" x14ac:dyDescent="0.35">
      <c r="A10" s="7">
        <v>2</v>
      </c>
      <c r="B10" s="8" t="s">
        <v>16</v>
      </c>
      <c r="C10" s="9" t="e">
        <f>SUM(#REF!+#REF!+#REF!+#REF!)</f>
        <v>#REF!</v>
      </c>
      <c r="D10" s="9" t="e">
        <f>SUM(#REF!+#REF!+#REF!+#REF!)</f>
        <v>#REF!</v>
      </c>
      <c r="E10" s="9" t="e">
        <f>SUM(#REF!+#REF!+#REF!+#REF!)</f>
        <v>#REF!</v>
      </c>
      <c r="F10" s="9" t="e">
        <f>SUM(#REF!+#REF!+#REF!+#REF!)</f>
        <v>#REF!</v>
      </c>
      <c r="G10" s="9" t="e">
        <f>SUM(#REF!+#REF!+#REF!+#REF!)</f>
        <v>#REF!</v>
      </c>
      <c r="H10" s="10" t="e">
        <f t="shared" ref="H10:H11" si="0">SUM(C10:G10)</f>
        <v>#REF!</v>
      </c>
    </row>
    <row r="11" spans="1:8" x14ac:dyDescent="0.35">
      <c r="A11" s="7">
        <v>3</v>
      </c>
      <c r="B11" s="8" t="s">
        <v>17</v>
      </c>
      <c r="C11" s="9" t="e">
        <f>SUM(#REF!+#REF!+#REF!+#REF!)</f>
        <v>#REF!</v>
      </c>
      <c r="D11" s="9" t="e">
        <f>SUM(#REF!+#REF!+#REF!+#REF!)</f>
        <v>#REF!</v>
      </c>
      <c r="E11" s="9" t="e">
        <f>SUM(#REF!+#REF!+#REF!+#REF!)</f>
        <v>#REF!</v>
      </c>
      <c r="F11" s="9" t="e">
        <f>SUM(#REF!+#REF!+#REF!+#REF!)</f>
        <v>#REF!</v>
      </c>
      <c r="G11" s="9" t="e">
        <f>SUM(#REF!+#REF!+#REF!+#REF!)</f>
        <v>#REF!</v>
      </c>
      <c r="H11" s="10" t="e">
        <f t="shared" si="0"/>
        <v>#REF!</v>
      </c>
    </row>
    <row r="12" spans="1:8" x14ac:dyDescent="0.35">
      <c r="A12" s="7">
        <v>4</v>
      </c>
      <c r="B12" s="8" t="s">
        <v>18</v>
      </c>
      <c r="C12" s="10" t="e">
        <f>C9+C10-C11</f>
        <v>#REF!</v>
      </c>
      <c r="D12" s="10" t="e">
        <f t="shared" ref="D12:G12" si="1">D9+D10-D11</f>
        <v>#REF!</v>
      </c>
      <c r="E12" s="10" t="e">
        <f t="shared" si="1"/>
        <v>#REF!</v>
      </c>
      <c r="F12" s="10" t="e">
        <f t="shared" si="1"/>
        <v>#REF!</v>
      </c>
      <c r="G12" s="10" t="e">
        <f t="shared" si="1"/>
        <v>#REF!</v>
      </c>
      <c r="H12" s="10" t="e">
        <f>SUM(H9:H11)</f>
        <v>#REF!</v>
      </c>
    </row>
    <row r="13" spans="1:8" x14ac:dyDescent="0.35">
      <c r="A13" s="7">
        <v>5</v>
      </c>
      <c r="B13" s="8" t="s">
        <v>19</v>
      </c>
      <c r="C13" s="34">
        <v>0</v>
      </c>
      <c r="D13" s="34">
        <v>0</v>
      </c>
      <c r="E13" s="34" t="e">
        <f>#REF!+#REF!+#REF!+#REF!</f>
        <v>#REF!</v>
      </c>
      <c r="F13" s="34" t="e">
        <f>#REF!+#REF!+#REF!+#REF!</f>
        <v>#REF!</v>
      </c>
      <c r="G13" s="34" t="e">
        <f>#REF!+#REF!+#REF!+#REF!</f>
        <v>#REF!</v>
      </c>
      <c r="H13" s="10">
        <v>0</v>
      </c>
    </row>
    <row r="14" spans="1:8" x14ac:dyDescent="0.35">
      <c r="A14" s="7">
        <v>6</v>
      </c>
      <c r="B14" s="8" t="s">
        <v>20</v>
      </c>
      <c r="C14" s="34" t="e">
        <f>C12-C13</f>
        <v>#REF!</v>
      </c>
      <c r="D14" s="34" t="e">
        <f t="shared" ref="D14:G14" si="2">D12-D13</f>
        <v>#REF!</v>
      </c>
      <c r="E14" s="34" t="e">
        <f t="shared" si="2"/>
        <v>#REF!</v>
      </c>
      <c r="F14" s="34" t="e">
        <f t="shared" si="2"/>
        <v>#REF!</v>
      </c>
      <c r="G14" s="34" t="e">
        <f t="shared" si="2"/>
        <v>#REF!</v>
      </c>
      <c r="H14" s="10" t="e">
        <f>H12-H13</f>
        <v>#REF!</v>
      </c>
    </row>
    <row r="15" spans="1:8" x14ac:dyDescent="0.35">
      <c r="A15" s="7">
        <v>7</v>
      </c>
      <c r="B15" s="8" t="s">
        <v>21</v>
      </c>
      <c r="C15" s="10">
        <v>0</v>
      </c>
      <c r="D15" s="10">
        <v>0</v>
      </c>
      <c r="E15" s="10" t="e">
        <f>#REF!+#REF!+#REF!+#REF!</f>
        <v>#REF!</v>
      </c>
      <c r="F15" s="10" t="e">
        <f>#REF!+#REF!+#REF!+#REF!</f>
        <v>#REF!</v>
      </c>
      <c r="G15" s="10" t="e">
        <f>#REF!+#REF!+#REF!+#REF!</f>
        <v>#REF!</v>
      </c>
      <c r="H15" s="10">
        <v>0</v>
      </c>
    </row>
    <row r="16" spans="1:8" x14ac:dyDescent="0.35">
      <c r="A16" s="7">
        <v>8</v>
      </c>
      <c r="B16" s="8" t="s">
        <v>22</v>
      </c>
      <c r="C16" s="10" t="e">
        <f>#REF!+#REF!+#REF!+#REF!</f>
        <v>#REF!</v>
      </c>
      <c r="D16" s="10" t="e">
        <f>#REF!+#REF!+#REF!+#REF!</f>
        <v>#REF!</v>
      </c>
      <c r="E16" s="10" t="e">
        <f>#REF!+#REF!+#REF!+#REF!</f>
        <v>#REF!</v>
      </c>
      <c r="F16" s="10" t="e">
        <f>#REF!+#REF!+#REF!+#REF!</f>
        <v>#REF!</v>
      </c>
      <c r="G16" s="10" t="e">
        <f>#REF!+#REF!+#REF!+#REF!</f>
        <v>#REF!</v>
      </c>
      <c r="H16" s="10">
        <v>15859</v>
      </c>
    </row>
    <row r="17" spans="1:8" x14ac:dyDescent="0.35">
      <c r="A17" s="7" t="s">
        <v>13</v>
      </c>
      <c r="B17" s="8" t="s">
        <v>23</v>
      </c>
      <c r="C17" s="6" t="s">
        <v>24</v>
      </c>
      <c r="D17" s="6" t="s">
        <v>25</v>
      </c>
      <c r="E17" s="6" t="s">
        <v>26</v>
      </c>
      <c r="F17" s="6" t="s">
        <v>27</v>
      </c>
      <c r="G17" s="6" t="s">
        <v>28</v>
      </c>
      <c r="H17" s="6"/>
    </row>
    <row r="18" spans="1:8" x14ac:dyDescent="0.35">
      <c r="A18" s="4" t="s">
        <v>13</v>
      </c>
      <c r="B18" s="5" t="s">
        <v>29</v>
      </c>
      <c r="C18" s="5"/>
      <c r="D18" s="5"/>
      <c r="E18" s="5"/>
      <c r="F18" s="5"/>
      <c r="G18" s="5"/>
      <c r="H18" s="5"/>
    </row>
    <row r="19" spans="1:8" x14ac:dyDescent="0.35">
      <c r="A19" s="7">
        <v>9</v>
      </c>
      <c r="B19" s="8" t="s">
        <v>30</v>
      </c>
      <c r="C19" s="9" t="e">
        <f>SUM(#REF!+#REF!+#REF!+#REF!)</f>
        <v>#REF!</v>
      </c>
      <c r="D19" s="9" t="e">
        <f>SUM(#REF!+#REF!+#REF!+#REF!)</f>
        <v>#REF!</v>
      </c>
      <c r="E19" s="9" t="e">
        <f>SUM(#REF!+#REF!+#REF!+#REF!)</f>
        <v>#REF!</v>
      </c>
      <c r="F19" s="9" t="e">
        <f>SUM(#REF!+#REF!+#REF!+#REF!)</f>
        <v>#REF!</v>
      </c>
      <c r="G19" s="9" t="e">
        <f>SUM(#REF!+#REF!+#REF!+#REF!)</f>
        <v>#REF!</v>
      </c>
      <c r="H19" s="10" t="e">
        <f>SUM(C19:G19)</f>
        <v>#REF!</v>
      </c>
    </row>
    <row r="20" spans="1:8" x14ac:dyDescent="0.35">
      <c r="A20" s="7">
        <v>10</v>
      </c>
      <c r="B20" s="8" t="s">
        <v>16</v>
      </c>
      <c r="C20" s="9" t="e">
        <f>SUM(#REF!+#REF!+#REF!+#REF!)</f>
        <v>#REF!</v>
      </c>
      <c r="D20" s="9" t="e">
        <f>SUM(#REF!+#REF!+#REF!+#REF!)</f>
        <v>#REF!</v>
      </c>
      <c r="E20" s="9" t="e">
        <f>SUM(#REF!+#REF!+#REF!+#REF!)</f>
        <v>#REF!</v>
      </c>
      <c r="F20" s="9" t="e">
        <f>SUM(#REF!+#REF!+#REF!+#REF!)</f>
        <v>#REF!</v>
      </c>
      <c r="G20" s="9" t="e">
        <f>SUM(#REF!+#REF!+#REF!+#REF!)</f>
        <v>#REF!</v>
      </c>
      <c r="H20" s="10" t="e">
        <f t="shared" ref="H20:H21" si="3">SUM(C20:G20)</f>
        <v>#REF!</v>
      </c>
    </row>
    <row r="21" spans="1:8" x14ac:dyDescent="0.35">
      <c r="A21" s="7">
        <v>11</v>
      </c>
      <c r="B21" s="8" t="s">
        <v>17</v>
      </c>
      <c r="C21" s="9" t="e">
        <f>SUM(#REF!+#REF!+#REF!+#REF!)</f>
        <v>#REF!</v>
      </c>
      <c r="D21" s="9" t="e">
        <f>SUM(#REF!+#REF!+#REF!+#REF!)</f>
        <v>#REF!</v>
      </c>
      <c r="E21" s="9" t="e">
        <f>SUM(#REF!+#REF!+#REF!+#REF!)</f>
        <v>#REF!</v>
      </c>
      <c r="F21" s="9" t="e">
        <f>SUM(#REF!+#REF!+#REF!+#REF!)</f>
        <v>#REF!</v>
      </c>
      <c r="G21" s="9" t="e">
        <f>SUM(#REF!+#REF!+#REF!+#REF!)</f>
        <v>#REF!</v>
      </c>
      <c r="H21" s="10" t="e">
        <f t="shared" si="3"/>
        <v>#REF!</v>
      </c>
    </row>
    <row r="22" spans="1:8" x14ac:dyDescent="0.35">
      <c r="A22" s="7">
        <v>12</v>
      </c>
      <c r="B22" s="8" t="s">
        <v>31</v>
      </c>
      <c r="C22" s="10" t="e">
        <f>C19+C20-C21</f>
        <v>#REF!</v>
      </c>
      <c r="D22" s="10" t="e">
        <f t="shared" ref="D22:G22" si="4">D19+D20-D21</f>
        <v>#REF!</v>
      </c>
      <c r="E22" s="10" t="e">
        <f t="shared" si="4"/>
        <v>#REF!</v>
      </c>
      <c r="F22" s="10" t="e">
        <f t="shared" si="4"/>
        <v>#REF!</v>
      </c>
      <c r="G22" s="10" t="e">
        <f t="shared" si="4"/>
        <v>#REF!</v>
      </c>
      <c r="H22" s="10" t="e">
        <f>SUM(C22:G22)</f>
        <v>#REF!</v>
      </c>
    </row>
    <row r="23" spans="1:8" x14ac:dyDescent="0.35">
      <c r="A23" s="7">
        <v>13</v>
      </c>
      <c r="B23" s="8" t="s">
        <v>19</v>
      </c>
      <c r="C23" s="10">
        <v>0</v>
      </c>
      <c r="D23" s="10">
        <v>0</v>
      </c>
      <c r="E23" s="10" t="e">
        <f>#REF!+#REF!+#REF!+#REF!</f>
        <v>#REF!</v>
      </c>
      <c r="F23" s="10" t="e">
        <f>#REF!+#REF!+#REF!+#REF!</f>
        <v>#REF!</v>
      </c>
      <c r="G23" s="10" t="e">
        <f>#REF!+#REF!+#REF!+#REF!</f>
        <v>#REF!</v>
      </c>
      <c r="H23" s="10">
        <v>0</v>
      </c>
    </row>
    <row r="24" spans="1:8" x14ac:dyDescent="0.35">
      <c r="A24" s="7">
        <v>14</v>
      </c>
      <c r="B24" s="8" t="s">
        <v>32</v>
      </c>
      <c r="C24" s="10" t="e">
        <f>C22-C23</f>
        <v>#REF!</v>
      </c>
      <c r="D24" s="10" t="e">
        <f t="shared" ref="D24:G24" si="5">D22-D23</f>
        <v>#REF!</v>
      </c>
      <c r="E24" s="10" t="e">
        <f t="shared" si="5"/>
        <v>#REF!</v>
      </c>
      <c r="F24" s="10" t="e">
        <f t="shared" si="5"/>
        <v>#REF!</v>
      </c>
      <c r="G24" s="10" t="e">
        <f t="shared" si="5"/>
        <v>#REF!</v>
      </c>
      <c r="H24" s="10" t="e">
        <f>SUM(C24:G24)</f>
        <v>#REF!</v>
      </c>
    </row>
    <row r="25" spans="1:8" x14ac:dyDescent="0.35">
      <c r="A25" s="7">
        <v>15</v>
      </c>
      <c r="B25" s="8" t="s">
        <v>21</v>
      </c>
      <c r="C25" s="10">
        <v>0</v>
      </c>
      <c r="D25" s="10">
        <v>0</v>
      </c>
      <c r="E25" s="10" t="e">
        <f>#REF!+#REF!+#REF!+#REF!</f>
        <v>#REF!</v>
      </c>
      <c r="F25" s="10" t="e">
        <f>#REF!+#REF!+#REF!+#REF!</f>
        <v>#REF!</v>
      </c>
      <c r="G25" s="10" t="e">
        <f>#REF!+#REF!+#REF!+#REF!</f>
        <v>#REF!</v>
      </c>
      <c r="H25" s="10">
        <v>0</v>
      </c>
    </row>
    <row r="26" spans="1:8" x14ac:dyDescent="0.35">
      <c r="A26" s="7">
        <v>16</v>
      </c>
      <c r="B26" s="8" t="s">
        <v>22</v>
      </c>
      <c r="C26" s="9" t="e">
        <f>#REF!+#REF!+#REF!+#REF!</f>
        <v>#REF!</v>
      </c>
      <c r="D26" s="9" t="e">
        <f>#REF!+#REF!+#REF!+#REF!</f>
        <v>#REF!</v>
      </c>
      <c r="E26" s="9" t="e">
        <f>#REF!+#REF!+#REF!+#REF!</f>
        <v>#REF!</v>
      </c>
      <c r="F26" s="9" t="e">
        <f>#REF!+#REF!+#REF!+#REF!</f>
        <v>#REF!</v>
      </c>
      <c r="G26" s="9" t="e">
        <f>#REF!+#REF!+#REF!+#REF!</f>
        <v>#REF!</v>
      </c>
      <c r="H26" s="10">
        <v>18362</v>
      </c>
    </row>
    <row r="27" spans="1:8" x14ac:dyDescent="0.35">
      <c r="A27" s="7" t="s">
        <v>13</v>
      </c>
      <c r="B27" s="8" t="s">
        <v>23</v>
      </c>
      <c r="C27" s="6" t="s">
        <v>24</v>
      </c>
      <c r="D27" s="6" t="s">
        <v>25</v>
      </c>
      <c r="E27" s="6" t="s">
        <v>26</v>
      </c>
      <c r="F27" s="6" t="s">
        <v>27</v>
      </c>
      <c r="G27" s="6" t="s">
        <v>28</v>
      </c>
      <c r="H27" s="6"/>
    </row>
    <row r="28" spans="1:8" x14ac:dyDescent="0.35">
      <c r="A28" s="4" t="s">
        <v>13</v>
      </c>
      <c r="B28" s="5" t="s">
        <v>33</v>
      </c>
      <c r="C28" s="5"/>
      <c r="D28" s="5"/>
      <c r="E28" s="5"/>
      <c r="F28" s="5"/>
      <c r="G28" s="5"/>
      <c r="H28" s="5"/>
    </row>
    <row r="29" spans="1:8" x14ac:dyDescent="0.35">
      <c r="A29" s="7">
        <v>17</v>
      </c>
      <c r="B29" s="8" t="s">
        <v>34</v>
      </c>
      <c r="C29" s="9" t="e">
        <f>#REF!+#REF!+#REF!+#REF!</f>
        <v>#REF!</v>
      </c>
      <c r="D29" s="9" t="e">
        <f>#REF!+#REF!+#REF!+#REF!</f>
        <v>#REF!</v>
      </c>
      <c r="E29" s="9" t="e">
        <f>#REF!+#REF!+#REF!+#REF!</f>
        <v>#REF!</v>
      </c>
      <c r="F29" s="9" t="e">
        <f>#REF!+#REF!+#REF!+#REF!</f>
        <v>#REF!</v>
      </c>
      <c r="G29" s="9" t="e">
        <f>#REF!+#REF!+#REF!+#REF!</f>
        <v>#REF!</v>
      </c>
      <c r="H29" s="10" t="e">
        <f>SUM(C29:G29)</f>
        <v>#REF!</v>
      </c>
    </row>
    <row r="30" spans="1:8" x14ac:dyDescent="0.35">
      <c r="A30" s="7">
        <v>18</v>
      </c>
      <c r="B30" s="8" t="s">
        <v>16</v>
      </c>
      <c r="C30" s="9" t="e">
        <f>#REF!+#REF!+#REF!+#REF!</f>
        <v>#REF!</v>
      </c>
      <c r="D30" s="9" t="e">
        <f>#REF!+#REF!+#REF!+#REF!</f>
        <v>#REF!</v>
      </c>
      <c r="E30" s="9" t="e">
        <f>#REF!+#REF!+#REF!+#REF!</f>
        <v>#REF!</v>
      </c>
      <c r="F30" s="9" t="e">
        <f>#REF!+#REF!+#REF!+#REF!</f>
        <v>#REF!</v>
      </c>
      <c r="G30" s="9" t="e">
        <f>#REF!+#REF!+#REF!+#REF!</f>
        <v>#REF!</v>
      </c>
      <c r="H30" s="10" t="e">
        <f t="shared" ref="H30:H31" si="6">SUM(C30:G30)</f>
        <v>#REF!</v>
      </c>
    </row>
    <row r="31" spans="1:8" x14ac:dyDescent="0.35">
      <c r="A31" s="7">
        <v>19</v>
      </c>
      <c r="B31" s="8" t="s">
        <v>17</v>
      </c>
      <c r="C31" s="9" t="e">
        <f>#REF!+#REF!+#REF!+#REF!</f>
        <v>#REF!</v>
      </c>
      <c r="D31" s="9" t="e">
        <f>#REF!+#REF!+#REF!+#REF!</f>
        <v>#REF!</v>
      </c>
      <c r="E31" s="9" t="e">
        <f>#REF!+#REF!+#REF!+#REF!</f>
        <v>#REF!</v>
      </c>
      <c r="F31" s="9" t="e">
        <f>#REF!+#REF!+#REF!+#REF!</f>
        <v>#REF!</v>
      </c>
      <c r="G31" s="9" t="e">
        <f>#REF!+#REF!+#REF!+#REF!</f>
        <v>#REF!</v>
      </c>
      <c r="H31" s="10" t="e">
        <f t="shared" si="6"/>
        <v>#REF!</v>
      </c>
    </row>
    <row r="32" spans="1:8" x14ac:dyDescent="0.35">
      <c r="A32" s="7">
        <v>20</v>
      </c>
      <c r="B32" s="8" t="s">
        <v>35</v>
      </c>
      <c r="C32" s="10" t="e">
        <f>C29+C30-C31</f>
        <v>#REF!</v>
      </c>
      <c r="D32" s="10" t="e">
        <f t="shared" ref="D32:G32" si="7">D29+D30-D31</f>
        <v>#REF!</v>
      </c>
      <c r="E32" s="10" t="e">
        <f t="shared" si="7"/>
        <v>#REF!</v>
      </c>
      <c r="F32" s="10" t="e">
        <f t="shared" si="7"/>
        <v>#REF!</v>
      </c>
      <c r="G32" s="10" t="e">
        <f t="shared" si="7"/>
        <v>#REF!</v>
      </c>
      <c r="H32" s="10" t="e">
        <f>SUM(C32:G32)</f>
        <v>#REF!</v>
      </c>
    </row>
    <row r="33" spans="1:8" x14ac:dyDescent="0.35">
      <c r="A33" s="7">
        <v>21</v>
      </c>
      <c r="B33" s="8" t="s">
        <v>19</v>
      </c>
      <c r="C33" s="10">
        <v>0</v>
      </c>
      <c r="D33" s="10" t="s">
        <v>13</v>
      </c>
      <c r="E33" s="9"/>
      <c r="F33" s="9"/>
      <c r="G33" s="9"/>
      <c r="H33" s="10">
        <f>SUM(C33:G33)</f>
        <v>0</v>
      </c>
    </row>
    <row r="34" spans="1:8" x14ac:dyDescent="0.35">
      <c r="A34" s="7">
        <v>22</v>
      </c>
      <c r="B34" s="8" t="s">
        <v>36</v>
      </c>
      <c r="C34" s="10" t="e">
        <f>C32-C33</f>
        <v>#REF!</v>
      </c>
      <c r="D34" s="10">
        <v>0</v>
      </c>
      <c r="E34" s="10" t="e">
        <f t="shared" ref="E34:G34" si="8">E32-E33</f>
        <v>#REF!</v>
      </c>
      <c r="F34" s="10" t="e">
        <f t="shared" si="8"/>
        <v>#REF!</v>
      </c>
      <c r="G34" s="10" t="e">
        <f t="shared" si="8"/>
        <v>#REF!</v>
      </c>
      <c r="H34" s="10" t="e">
        <f>SUM(C34:G34)</f>
        <v>#REF!</v>
      </c>
    </row>
    <row r="35" spans="1:8" x14ac:dyDescent="0.35">
      <c r="A35" s="7">
        <v>23</v>
      </c>
      <c r="B35" s="8" t="s">
        <v>21</v>
      </c>
      <c r="C35" s="10">
        <v>0</v>
      </c>
      <c r="D35" s="10">
        <v>0</v>
      </c>
      <c r="E35" s="10" t="e">
        <f>#REF!+#REF!+#REF!+#REF!</f>
        <v>#REF!</v>
      </c>
      <c r="F35" s="10" t="e">
        <f>#REF!+#REF!+#REF!+#REF!</f>
        <v>#REF!</v>
      </c>
      <c r="G35" s="10" t="e">
        <f>#REF!+#REF!+#REF!+#REF!</f>
        <v>#REF!</v>
      </c>
      <c r="H35" s="10" t="e">
        <f>SUM(C35:G35)</f>
        <v>#REF!</v>
      </c>
    </row>
    <row r="36" spans="1:8" x14ac:dyDescent="0.35">
      <c r="A36" s="7">
        <v>24</v>
      </c>
      <c r="B36" s="8" t="s">
        <v>22</v>
      </c>
      <c r="C36" s="9" t="e">
        <f>#REF!+#REF!+#REF!+#REF!</f>
        <v>#REF!</v>
      </c>
      <c r="D36" s="9">
        <v>0</v>
      </c>
      <c r="E36" s="9">
        <v>0</v>
      </c>
      <c r="F36" s="9">
        <v>0</v>
      </c>
      <c r="G36" s="9">
        <v>0</v>
      </c>
      <c r="H36" s="10" t="e">
        <f>SUM(C36:G36)</f>
        <v>#REF!</v>
      </c>
    </row>
    <row r="37" spans="1:8" x14ac:dyDescent="0.35">
      <c r="A37" s="7" t="s">
        <v>13</v>
      </c>
      <c r="B37" s="8" t="s">
        <v>23</v>
      </c>
      <c r="C37" s="6" t="s">
        <v>24</v>
      </c>
      <c r="D37" s="6" t="s">
        <v>25</v>
      </c>
      <c r="E37" s="6" t="s">
        <v>26</v>
      </c>
      <c r="F37" s="6" t="s">
        <v>27</v>
      </c>
      <c r="G37" s="6" t="s">
        <v>28</v>
      </c>
      <c r="H37" s="6"/>
    </row>
    <row r="38" spans="1:8" x14ac:dyDescent="0.35">
      <c r="A38" s="4" t="s">
        <v>13</v>
      </c>
      <c r="B38" s="5" t="s">
        <v>37</v>
      </c>
      <c r="C38" s="5"/>
      <c r="D38" s="5"/>
      <c r="E38" s="5"/>
      <c r="F38" s="5"/>
      <c r="G38" s="5"/>
      <c r="H38" s="5"/>
    </row>
    <row r="39" spans="1:8" x14ac:dyDescent="0.35">
      <c r="A39" s="7">
        <v>25</v>
      </c>
      <c r="B39" s="8" t="s">
        <v>38</v>
      </c>
      <c r="C39" s="9" t="e">
        <f>SUM(#REF!+#REF!+#REF!+#REF!)</f>
        <v>#REF!</v>
      </c>
      <c r="D39" s="9" t="e">
        <f>SUM(#REF!+#REF!+#REF!+#REF!)</f>
        <v>#REF!</v>
      </c>
      <c r="E39" s="9" t="e">
        <f>SUM(#REF!+#REF!+#REF!+#REF!)</f>
        <v>#REF!</v>
      </c>
      <c r="F39" s="9" t="e">
        <f>SUM(#REF!+#REF!+#REF!+#REF!)</f>
        <v>#REF!</v>
      </c>
      <c r="G39" s="9" t="e">
        <f>SUM(#REF!+#REF!+#REF!+#REF!)</f>
        <v>#REF!</v>
      </c>
      <c r="H39" s="10" t="e">
        <f>SUM(C39:G39)</f>
        <v>#REF!</v>
      </c>
    </row>
    <row r="40" spans="1:8" x14ac:dyDescent="0.35">
      <c r="A40" s="7">
        <v>26</v>
      </c>
      <c r="B40" s="8" t="s">
        <v>16</v>
      </c>
      <c r="C40" s="9" t="e">
        <f>SUM(#REF!+#REF!+#REF!+#REF!)</f>
        <v>#REF!</v>
      </c>
      <c r="D40" s="9" t="e">
        <f>SUM(#REF!+#REF!+#REF!+#REF!)</f>
        <v>#REF!</v>
      </c>
      <c r="E40" s="9" t="e">
        <f>SUM(#REF!+#REF!+#REF!+#REF!)</f>
        <v>#REF!</v>
      </c>
      <c r="F40" s="9" t="e">
        <f>SUM(#REF!+#REF!+#REF!+#REF!)</f>
        <v>#REF!</v>
      </c>
      <c r="G40" s="9" t="e">
        <f>SUM(#REF!+#REF!+#REF!+#REF!)</f>
        <v>#REF!</v>
      </c>
      <c r="H40" s="10" t="e">
        <f t="shared" ref="H40:H46" si="9">SUM(C40:G40)</f>
        <v>#REF!</v>
      </c>
    </row>
    <row r="41" spans="1:8" x14ac:dyDescent="0.35">
      <c r="A41" s="7">
        <v>27</v>
      </c>
      <c r="B41" s="8" t="s">
        <v>17</v>
      </c>
      <c r="C41" s="9" t="e">
        <f>SUM(#REF!+#REF!+#REF!+#REF!)</f>
        <v>#REF!</v>
      </c>
      <c r="D41" s="9" t="e">
        <f>SUM(#REF!+#REF!+#REF!+#REF!)</f>
        <v>#REF!</v>
      </c>
      <c r="E41" s="9" t="e">
        <f>SUM(#REF!+#REF!+#REF!+#REF!)</f>
        <v>#REF!</v>
      </c>
      <c r="F41" s="9" t="e">
        <f>SUM(#REF!+#REF!+#REF!+#REF!)</f>
        <v>#REF!</v>
      </c>
      <c r="G41" s="9" t="e">
        <f>SUM(#REF!+#REF!+#REF!+#REF!)</f>
        <v>#REF!</v>
      </c>
      <c r="H41" s="10" t="e">
        <f t="shared" si="9"/>
        <v>#REF!</v>
      </c>
    </row>
    <row r="42" spans="1:8" x14ac:dyDescent="0.35">
      <c r="A42" s="7">
        <v>28</v>
      </c>
      <c r="B42" s="8" t="s">
        <v>39</v>
      </c>
      <c r="C42" s="10" t="e">
        <f>C39+C40-C41</f>
        <v>#REF!</v>
      </c>
      <c r="D42" s="10" t="e">
        <f t="shared" ref="D42:G42" si="10">D39+D40-D41</f>
        <v>#REF!</v>
      </c>
      <c r="E42" s="10" t="e">
        <f t="shared" si="10"/>
        <v>#REF!</v>
      </c>
      <c r="F42" s="10" t="e">
        <f t="shared" si="10"/>
        <v>#REF!</v>
      </c>
      <c r="G42" s="10" t="e">
        <f t="shared" si="10"/>
        <v>#REF!</v>
      </c>
      <c r="H42" s="10" t="e">
        <f t="shared" si="9"/>
        <v>#REF!</v>
      </c>
    </row>
    <row r="43" spans="1:8" x14ac:dyDescent="0.35">
      <c r="A43" s="7">
        <v>29</v>
      </c>
      <c r="B43" s="8" t="s">
        <v>19</v>
      </c>
      <c r="C43" s="10">
        <v>0</v>
      </c>
      <c r="D43" s="10">
        <v>0</v>
      </c>
      <c r="E43" s="10" t="e">
        <f>#REF!+#REF!+#REF!+#REF!</f>
        <v>#REF!</v>
      </c>
      <c r="F43" s="10" t="e">
        <f>#REF!+#REF!+#REF!+#REF!</f>
        <v>#REF!</v>
      </c>
      <c r="G43" s="10" t="e">
        <f>#REF!+#REF!+#REF!+#REF!</f>
        <v>#REF!</v>
      </c>
      <c r="H43" s="10" t="e">
        <f t="shared" si="9"/>
        <v>#REF!</v>
      </c>
    </row>
    <row r="44" spans="1:8" x14ac:dyDescent="0.35">
      <c r="A44" s="7">
        <v>30</v>
      </c>
      <c r="B44" s="8" t="s">
        <v>40</v>
      </c>
      <c r="C44" s="10" t="e">
        <f>C42-C43</f>
        <v>#REF!</v>
      </c>
      <c r="D44" s="10" t="e">
        <f t="shared" ref="D44:G44" si="11">D42-D43</f>
        <v>#REF!</v>
      </c>
      <c r="E44" s="10" t="e">
        <f t="shared" si="11"/>
        <v>#REF!</v>
      </c>
      <c r="F44" s="10" t="e">
        <f t="shared" si="11"/>
        <v>#REF!</v>
      </c>
      <c r="G44" s="10" t="e">
        <f t="shared" si="11"/>
        <v>#REF!</v>
      </c>
      <c r="H44" s="10" t="e">
        <f t="shared" si="9"/>
        <v>#REF!</v>
      </c>
    </row>
    <row r="45" spans="1:8" x14ac:dyDescent="0.35">
      <c r="A45" s="7">
        <v>31</v>
      </c>
      <c r="B45" s="8" t="s">
        <v>21</v>
      </c>
      <c r="C45" s="10">
        <v>0</v>
      </c>
      <c r="D45" s="10">
        <v>0</v>
      </c>
      <c r="E45" s="10" t="e">
        <f>#REF!+#REF!+#REF!+#REF!</f>
        <v>#REF!</v>
      </c>
      <c r="F45" s="10" t="e">
        <f>#REF!+#REF!+#REF!+#REF!</f>
        <v>#REF!</v>
      </c>
      <c r="G45" s="10" t="e">
        <f>#REF!+#REF!+#REF!+#REF!</f>
        <v>#REF!</v>
      </c>
      <c r="H45" s="10" t="e">
        <f t="shared" si="9"/>
        <v>#REF!</v>
      </c>
    </row>
    <row r="46" spans="1:8" x14ac:dyDescent="0.35">
      <c r="A46" s="7">
        <v>32</v>
      </c>
      <c r="B46" s="8" t="s">
        <v>22</v>
      </c>
      <c r="C46" s="10" t="e">
        <f>#REF!+#REF!+#REF!+#REF!</f>
        <v>#REF!</v>
      </c>
      <c r="D46" s="10" t="e">
        <f>#REF!+#REF!+#REF!+#REF!</f>
        <v>#REF!</v>
      </c>
      <c r="E46" s="10" t="e">
        <f>#REF!+#REF!+#REF!+#REF!</f>
        <v>#REF!</v>
      </c>
      <c r="F46" s="10" t="e">
        <f>#REF!+#REF!+#REF!+#REF!</f>
        <v>#REF!</v>
      </c>
      <c r="G46" s="10" t="e">
        <f>#REF!+#REF!+#REF!+#REF!</f>
        <v>#REF!</v>
      </c>
      <c r="H46" s="10" t="e">
        <f t="shared" si="9"/>
        <v>#REF!</v>
      </c>
    </row>
    <row r="47" spans="1:8" x14ac:dyDescent="0.35">
      <c r="A47" s="7" t="s">
        <v>13</v>
      </c>
      <c r="B47" s="8" t="s">
        <v>23</v>
      </c>
      <c r="C47" s="6" t="s">
        <v>24</v>
      </c>
      <c r="D47" s="6" t="s">
        <v>25</v>
      </c>
      <c r="E47" s="6" t="s">
        <v>26</v>
      </c>
      <c r="F47" s="6" t="s">
        <v>27</v>
      </c>
      <c r="G47" s="6" t="s">
        <v>28</v>
      </c>
      <c r="H47" s="6"/>
    </row>
    <row r="48" spans="1:8" x14ac:dyDescent="0.35">
      <c r="A48" s="4" t="s">
        <v>13</v>
      </c>
      <c r="B48" s="5" t="s">
        <v>41</v>
      </c>
      <c r="C48" s="5"/>
      <c r="D48" s="5"/>
      <c r="E48" s="5"/>
      <c r="F48" s="5"/>
      <c r="G48" s="5"/>
      <c r="H48" s="5"/>
    </row>
    <row r="49" spans="1:9" x14ac:dyDescent="0.35">
      <c r="A49" s="7">
        <v>33</v>
      </c>
      <c r="B49" s="8" t="s">
        <v>42</v>
      </c>
      <c r="C49" s="9" t="e">
        <f>#REF!+#REF!+#REF!+#REF!</f>
        <v>#REF!</v>
      </c>
      <c r="D49" s="9" t="e">
        <f>#REF!+#REF!+#REF!+#REF!</f>
        <v>#REF!</v>
      </c>
      <c r="E49" s="9" t="e">
        <f>#REF!+#REF!+#REF!+#REF!</f>
        <v>#REF!</v>
      </c>
      <c r="F49" s="9" t="e">
        <f>#REF!+#REF!+#REF!+#REF!</f>
        <v>#REF!</v>
      </c>
      <c r="G49" s="9" t="e">
        <f>#REF!+#REF!+#REF!+#REF!</f>
        <v>#REF!</v>
      </c>
      <c r="H49" s="10" t="e">
        <f t="shared" ref="H49:H107" si="12">SUM(C49:G49)</f>
        <v>#REF!</v>
      </c>
    </row>
    <row r="50" spans="1:9" x14ac:dyDescent="0.35">
      <c r="A50" s="7">
        <v>34</v>
      </c>
      <c r="B50" s="8" t="s">
        <v>16</v>
      </c>
      <c r="C50" s="9" t="e">
        <f>#REF!+#REF!+#REF!+#REF!</f>
        <v>#REF!</v>
      </c>
      <c r="D50" s="9" t="e">
        <f>#REF!+#REF!+#REF!+#REF!</f>
        <v>#REF!</v>
      </c>
      <c r="E50" s="9" t="e">
        <f>#REF!+#REF!+#REF!+#REF!</f>
        <v>#REF!</v>
      </c>
      <c r="F50" s="9" t="e">
        <f>#REF!+#REF!+#REF!+#REF!</f>
        <v>#REF!</v>
      </c>
      <c r="G50" s="9" t="e">
        <f>#REF!+#REF!+#REF!+#REF!</f>
        <v>#REF!</v>
      </c>
      <c r="H50" s="10" t="e">
        <f t="shared" si="12"/>
        <v>#REF!</v>
      </c>
    </row>
    <row r="51" spans="1:9" x14ac:dyDescent="0.35">
      <c r="A51" s="7">
        <v>35</v>
      </c>
      <c r="B51" s="8" t="s">
        <v>17</v>
      </c>
      <c r="C51" s="9" t="e">
        <f>#REF!+#REF!+#REF!+#REF!</f>
        <v>#REF!</v>
      </c>
      <c r="D51" s="9" t="e">
        <f>#REF!+#REF!+#REF!+#REF!</f>
        <v>#REF!</v>
      </c>
      <c r="E51" s="9" t="e">
        <f>#REF!+#REF!+#REF!+#REF!</f>
        <v>#REF!</v>
      </c>
      <c r="F51" s="9" t="e">
        <f>#REF!+#REF!+#REF!+#REF!</f>
        <v>#REF!</v>
      </c>
      <c r="G51" s="9" t="e">
        <f>#REF!+#REF!+#REF!+#REF!</f>
        <v>#REF!</v>
      </c>
      <c r="H51" s="10" t="e">
        <f t="shared" si="12"/>
        <v>#REF!</v>
      </c>
    </row>
    <row r="52" spans="1:9" x14ac:dyDescent="0.35">
      <c r="A52" s="7">
        <v>36</v>
      </c>
      <c r="B52" s="8" t="s">
        <v>43</v>
      </c>
      <c r="C52" s="10" t="e">
        <f>C49+C50-C51</f>
        <v>#REF!</v>
      </c>
      <c r="D52" s="10" t="e">
        <f t="shared" ref="D52:G52" si="13">D49+D50-D51</f>
        <v>#REF!</v>
      </c>
      <c r="E52" s="10" t="e">
        <f t="shared" si="13"/>
        <v>#REF!</v>
      </c>
      <c r="F52" s="10" t="e">
        <f t="shared" si="13"/>
        <v>#REF!</v>
      </c>
      <c r="G52" s="10" t="e">
        <f t="shared" si="13"/>
        <v>#REF!</v>
      </c>
      <c r="H52" s="10" t="e">
        <f t="shared" si="12"/>
        <v>#REF!</v>
      </c>
      <c r="I52" s="11"/>
    </row>
    <row r="53" spans="1:9" x14ac:dyDescent="0.35">
      <c r="A53" s="7">
        <v>37</v>
      </c>
      <c r="B53" s="8" t="s">
        <v>19</v>
      </c>
      <c r="C53" s="10">
        <v>0</v>
      </c>
      <c r="D53" s="10">
        <v>0</v>
      </c>
      <c r="E53" s="10" t="e">
        <f>#REF!+#REF!+#REF!+#REF!</f>
        <v>#REF!</v>
      </c>
      <c r="F53" s="10" t="e">
        <f>#REF!+#REF!+#REF!+#REF!</f>
        <v>#REF!</v>
      </c>
      <c r="G53" s="10" t="e">
        <f>#REF!+#REF!+#REF!+#REF!</f>
        <v>#REF!</v>
      </c>
      <c r="H53" s="10" t="e">
        <f t="shared" si="12"/>
        <v>#REF!</v>
      </c>
    </row>
    <row r="54" spans="1:9" x14ac:dyDescent="0.35">
      <c r="A54" s="7">
        <v>38</v>
      </c>
      <c r="B54" s="8" t="s">
        <v>44</v>
      </c>
      <c r="C54" s="10" t="e">
        <f>#REF!+#REF!+#REF!+#REF!</f>
        <v>#REF!</v>
      </c>
      <c r="D54" s="10" t="e">
        <f>#REF!+#REF!+#REF!+#REF!</f>
        <v>#REF!</v>
      </c>
      <c r="E54" s="10" t="e">
        <f>#REF!+#REF!+#REF!+#REF!</f>
        <v>#REF!</v>
      </c>
      <c r="F54" s="10" t="e">
        <f>#REF!+#REF!+#REF!+#REF!</f>
        <v>#REF!</v>
      </c>
      <c r="G54" s="10" t="e">
        <f>#REF!+#REF!+#REF!+#REF!</f>
        <v>#REF!</v>
      </c>
      <c r="H54" s="10" t="e">
        <f t="shared" si="12"/>
        <v>#REF!</v>
      </c>
    </row>
    <row r="55" spans="1:9" x14ac:dyDescent="0.35">
      <c r="A55" s="7">
        <v>39</v>
      </c>
      <c r="B55" s="8" t="s">
        <v>21</v>
      </c>
      <c r="C55" s="10">
        <v>0</v>
      </c>
      <c r="D55" s="10">
        <v>0</v>
      </c>
      <c r="E55" s="18" t="e">
        <f>#REF!+#REF!+#REF!+#REF!</f>
        <v>#REF!</v>
      </c>
      <c r="F55" s="18" t="e">
        <f>#REF!+#REF!+#REF!+#REF!</f>
        <v>#REF!</v>
      </c>
      <c r="G55" s="18" t="e">
        <f>#REF!+#REF!+#REF!+#REF!</f>
        <v>#REF!</v>
      </c>
      <c r="H55" s="10" t="e">
        <f t="shared" si="12"/>
        <v>#REF!</v>
      </c>
    </row>
    <row r="56" spans="1:9" x14ac:dyDescent="0.35">
      <c r="A56" s="7">
        <v>40</v>
      </c>
      <c r="B56" s="8" t="s">
        <v>22</v>
      </c>
      <c r="C56" s="9" t="e">
        <f>#REF!+#REF!+#REF!+#REF!</f>
        <v>#REF!</v>
      </c>
      <c r="D56" s="9" t="e">
        <f>#REF!+#REF!+#REF!+#REF!</f>
        <v>#REF!</v>
      </c>
      <c r="E56" s="9" t="e">
        <f>#REF!+#REF!+#REF!+#REF!</f>
        <v>#REF!</v>
      </c>
      <c r="F56" s="9" t="e">
        <f>#REF!+#REF!+#REF!+#REF!</f>
        <v>#REF!</v>
      </c>
      <c r="G56" s="9" t="e">
        <f>#REF!+#REF!+#REF!+#REF!</f>
        <v>#REF!</v>
      </c>
      <c r="H56" s="10" t="e">
        <f t="shared" si="12"/>
        <v>#REF!</v>
      </c>
    </row>
    <row r="57" spans="1:9" x14ac:dyDescent="0.35">
      <c r="A57" s="7" t="s">
        <v>13</v>
      </c>
      <c r="B57" s="8" t="s">
        <v>23</v>
      </c>
      <c r="C57" s="6" t="s">
        <v>24</v>
      </c>
      <c r="D57" s="6" t="s">
        <v>25</v>
      </c>
      <c r="E57" s="6" t="s">
        <v>26</v>
      </c>
      <c r="F57" s="6" t="s">
        <v>27</v>
      </c>
      <c r="G57" s="6" t="s">
        <v>28</v>
      </c>
      <c r="H57" s="10">
        <f t="shared" si="12"/>
        <v>0</v>
      </c>
    </row>
    <row r="58" spans="1:9" x14ac:dyDescent="0.35">
      <c r="A58" s="4" t="s">
        <v>13</v>
      </c>
      <c r="B58" s="5" t="s">
        <v>45</v>
      </c>
      <c r="C58" s="5"/>
      <c r="D58" s="5"/>
      <c r="E58" s="5"/>
      <c r="F58" s="5"/>
      <c r="G58" s="5"/>
      <c r="H58" s="10">
        <f t="shared" si="12"/>
        <v>0</v>
      </c>
    </row>
    <row r="59" spans="1:9" x14ac:dyDescent="0.35">
      <c r="A59" s="7">
        <v>41</v>
      </c>
      <c r="B59" s="8" t="s">
        <v>46</v>
      </c>
      <c r="C59" s="9" t="e">
        <f>#REF!+#REF!+#REF!+#REF!</f>
        <v>#REF!</v>
      </c>
      <c r="D59" s="9" t="e">
        <f>#REF!+#REF!+#REF!+#REF!</f>
        <v>#REF!</v>
      </c>
      <c r="E59" s="9" t="e">
        <f>#REF!+#REF!+#REF!+#REF!</f>
        <v>#REF!</v>
      </c>
      <c r="F59" s="9" t="e">
        <f>#REF!+#REF!+#REF!+#REF!</f>
        <v>#REF!</v>
      </c>
      <c r="G59" s="9" t="e">
        <f>#REF!+#REF!+#REF!+#REF!</f>
        <v>#REF!</v>
      </c>
      <c r="H59" s="10" t="e">
        <f t="shared" si="12"/>
        <v>#REF!</v>
      </c>
    </row>
    <row r="60" spans="1:9" x14ac:dyDescent="0.35">
      <c r="A60" s="7">
        <v>42</v>
      </c>
      <c r="B60" s="8" t="s">
        <v>16</v>
      </c>
      <c r="C60" s="9" t="e">
        <f>#REF!+#REF!+#REF!+#REF!</f>
        <v>#REF!</v>
      </c>
      <c r="D60" s="9" t="e">
        <f>#REF!+#REF!+#REF!+#REF!</f>
        <v>#REF!</v>
      </c>
      <c r="E60" s="9" t="e">
        <f>#REF!+#REF!+#REF!+#REF!</f>
        <v>#REF!</v>
      </c>
      <c r="F60" s="9" t="e">
        <f>#REF!+#REF!+#REF!+#REF!</f>
        <v>#REF!</v>
      </c>
      <c r="G60" s="9" t="e">
        <f>#REF!+#REF!+#REF!+#REF!</f>
        <v>#REF!</v>
      </c>
      <c r="H60" s="10" t="e">
        <f t="shared" si="12"/>
        <v>#REF!</v>
      </c>
    </row>
    <row r="61" spans="1:9" x14ac:dyDescent="0.35">
      <c r="A61" s="7">
        <v>43</v>
      </c>
      <c r="B61" s="8" t="s">
        <v>17</v>
      </c>
      <c r="C61" s="9" t="e">
        <f>#REF!+#REF!+#REF!+#REF!</f>
        <v>#REF!</v>
      </c>
      <c r="D61" s="9" t="e">
        <f>#REF!+#REF!+#REF!+#REF!</f>
        <v>#REF!</v>
      </c>
      <c r="E61" s="9" t="e">
        <f>#REF!+#REF!+#REF!+#REF!</f>
        <v>#REF!</v>
      </c>
      <c r="F61" s="9" t="e">
        <f>#REF!+#REF!+#REF!+#REF!</f>
        <v>#REF!</v>
      </c>
      <c r="G61" s="9" t="e">
        <f>#REF!+#REF!+#REF!+#REF!</f>
        <v>#REF!</v>
      </c>
      <c r="H61" s="10" t="e">
        <f t="shared" si="12"/>
        <v>#REF!</v>
      </c>
    </row>
    <row r="62" spans="1:9" x14ac:dyDescent="0.35">
      <c r="A62" s="7">
        <v>44</v>
      </c>
      <c r="B62" s="8" t="s">
        <v>47</v>
      </c>
      <c r="C62" s="10" t="e">
        <f>C59+C60-C61</f>
        <v>#REF!</v>
      </c>
      <c r="D62" s="10" t="e">
        <f t="shared" ref="D62:G62" si="14">D59+D60-D61</f>
        <v>#REF!</v>
      </c>
      <c r="E62" s="10" t="e">
        <f t="shared" si="14"/>
        <v>#REF!</v>
      </c>
      <c r="F62" s="10" t="e">
        <f t="shared" si="14"/>
        <v>#REF!</v>
      </c>
      <c r="G62" s="10" t="e">
        <f t="shared" si="14"/>
        <v>#REF!</v>
      </c>
      <c r="H62" s="10" t="e">
        <f t="shared" si="12"/>
        <v>#REF!</v>
      </c>
    </row>
    <row r="63" spans="1:9" x14ac:dyDescent="0.35">
      <c r="A63" s="7">
        <v>45</v>
      </c>
      <c r="B63" s="8" t="s">
        <v>19</v>
      </c>
      <c r="C63" s="10">
        <v>0</v>
      </c>
      <c r="D63" s="10">
        <v>0</v>
      </c>
      <c r="E63" s="10" t="e">
        <f>#REF!+#REF!+#REF!+#REF!</f>
        <v>#REF!</v>
      </c>
      <c r="F63" s="10" t="e">
        <f>#REF!+#REF!+#REF!+#REF!</f>
        <v>#REF!</v>
      </c>
      <c r="G63" s="10" t="e">
        <f>#REF!+#REF!+#REF!+#REF!</f>
        <v>#REF!</v>
      </c>
      <c r="H63" s="10" t="e">
        <f t="shared" si="12"/>
        <v>#REF!</v>
      </c>
    </row>
    <row r="64" spans="1:9" x14ac:dyDescent="0.35">
      <c r="A64" s="7">
        <v>46</v>
      </c>
      <c r="B64" s="8" t="s">
        <v>48</v>
      </c>
      <c r="C64" s="10" t="e">
        <f>C62-C63</f>
        <v>#REF!</v>
      </c>
      <c r="D64" s="10" t="e">
        <f t="shared" ref="D64:G64" si="15">D62-D63</f>
        <v>#REF!</v>
      </c>
      <c r="E64" s="10" t="e">
        <f t="shared" si="15"/>
        <v>#REF!</v>
      </c>
      <c r="F64" s="10" t="e">
        <f t="shared" si="15"/>
        <v>#REF!</v>
      </c>
      <c r="G64" s="10" t="e">
        <f t="shared" si="15"/>
        <v>#REF!</v>
      </c>
      <c r="H64" s="10" t="e">
        <f t="shared" si="12"/>
        <v>#REF!</v>
      </c>
    </row>
    <row r="65" spans="1:9" x14ac:dyDescent="0.35">
      <c r="A65" s="7">
        <v>47</v>
      </c>
      <c r="B65" s="8" t="s">
        <v>21</v>
      </c>
      <c r="C65" s="10">
        <v>0</v>
      </c>
      <c r="D65" s="10">
        <v>0</v>
      </c>
      <c r="E65" s="18" t="e">
        <f>#REF!+#REF!+#REF!+#REF!</f>
        <v>#REF!</v>
      </c>
      <c r="F65" s="18" t="e">
        <f>#REF!+#REF!+#REF!+#REF!</f>
        <v>#REF!</v>
      </c>
      <c r="G65" s="18" t="e">
        <f>#REF!+#REF!+#REF!+#REF!</f>
        <v>#REF!</v>
      </c>
      <c r="H65" s="10" t="e">
        <f t="shared" si="12"/>
        <v>#REF!</v>
      </c>
    </row>
    <row r="66" spans="1:9" x14ac:dyDescent="0.35">
      <c r="A66" s="7">
        <v>48</v>
      </c>
      <c r="B66" s="8" t="s">
        <v>22</v>
      </c>
      <c r="C66" s="9" t="e">
        <f>#REF!+#REF!+#REF!+#REF!</f>
        <v>#REF!</v>
      </c>
      <c r="D66" s="9" t="e">
        <f>#REF!+#REF!+#REF!+#REF!</f>
        <v>#REF!</v>
      </c>
      <c r="E66" s="9" t="e">
        <f>#REF!+#REF!+#REF!+#REF!</f>
        <v>#REF!</v>
      </c>
      <c r="F66" s="9" t="e">
        <f>#REF!+#REF!+#REF!+#REF!</f>
        <v>#REF!</v>
      </c>
      <c r="G66" s="9" t="e">
        <f>#REF!+#REF!+#REF!+#REF!</f>
        <v>#REF!</v>
      </c>
      <c r="H66" s="10" t="e">
        <f t="shared" si="12"/>
        <v>#REF!</v>
      </c>
    </row>
    <row r="67" spans="1:9" x14ac:dyDescent="0.35">
      <c r="A67" s="7" t="s">
        <v>13</v>
      </c>
      <c r="B67" s="8" t="s">
        <v>23</v>
      </c>
      <c r="C67" s="6" t="s">
        <v>24</v>
      </c>
      <c r="D67" s="6" t="s">
        <v>25</v>
      </c>
      <c r="E67" s="6" t="s">
        <v>26</v>
      </c>
      <c r="F67" s="6" t="s">
        <v>27</v>
      </c>
      <c r="G67" s="6" t="s">
        <v>28</v>
      </c>
      <c r="H67" s="10">
        <f t="shared" si="12"/>
        <v>0</v>
      </c>
    </row>
    <row r="68" spans="1:9" x14ac:dyDescent="0.35">
      <c r="A68" s="4" t="s">
        <v>13</v>
      </c>
      <c r="B68" s="5" t="s">
        <v>49</v>
      </c>
      <c r="C68" s="5"/>
      <c r="D68" s="5"/>
      <c r="E68" s="5"/>
      <c r="F68" s="5"/>
      <c r="G68" s="5"/>
      <c r="H68" s="10">
        <f t="shared" si="12"/>
        <v>0</v>
      </c>
    </row>
    <row r="69" spans="1:9" x14ac:dyDescent="0.35">
      <c r="A69" s="7">
        <v>49</v>
      </c>
      <c r="B69" s="8" t="s">
        <v>50</v>
      </c>
      <c r="C69" s="9" t="e">
        <f>#REF!+#REF!+#REF!+#REF!</f>
        <v>#REF!</v>
      </c>
      <c r="D69" s="9" t="e">
        <f>#REF!+#REF!+#REF!+#REF!</f>
        <v>#REF!</v>
      </c>
      <c r="E69" s="9" t="e">
        <f>#REF!+#REF!+#REF!+#REF!</f>
        <v>#REF!</v>
      </c>
      <c r="F69" s="9" t="e">
        <f>#REF!+#REF!+#REF!+#REF!</f>
        <v>#REF!</v>
      </c>
      <c r="G69" s="9" t="e">
        <f>#REF!+#REF!+#REF!+#REF!</f>
        <v>#REF!</v>
      </c>
      <c r="H69" s="10" t="e">
        <f t="shared" si="12"/>
        <v>#REF!</v>
      </c>
    </row>
    <row r="70" spans="1:9" x14ac:dyDescent="0.35">
      <c r="A70" s="7">
        <v>50</v>
      </c>
      <c r="B70" s="8" t="s">
        <v>16</v>
      </c>
      <c r="C70" s="9" t="e">
        <f>#REF!+#REF!+#REF!+#REF!</f>
        <v>#REF!</v>
      </c>
      <c r="D70" s="9" t="e">
        <f>#REF!+#REF!+#REF!+#REF!</f>
        <v>#REF!</v>
      </c>
      <c r="E70" s="9" t="e">
        <f>#REF!+#REF!+#REF!+#REF!</f>
        <v>#REF!</v>
      </c>
      <c r="F70" s="9" t="e">
        <f>#REF!+#REF!+#REF!+#REF!</f>
        <v>#REF!</v>
      </c>
      <c r="G70" s="9" t="e">
        <f>#REF!+#REF!+#REF!+#REF!</f>
        <v>#REF!</v>
      </c>
      <c r="H70" s="10" t="e">
        <f t="shared" si="12"/>
        <v>#REF!</v>
      </c>
    </row>
    <row r="71" spans="1:9" x14ac:dyDescent="0.35">
      <c r="A71" s="7">
        <v>51</v>
      </c>
      <c r="B71" s="8" t="s">
        <v>17</v>
      </c>
      <c r="C71" s="9" t="e">
        <f>#REF!+#REF!+#REF!+#REF!</f>
        <v>#REF!</v>
      </c>
      <c r="D71" s="9" t="e">
        <f>#REF!+#REF!+#REF!+#REF!</f>
        <v>#REF!</v>
      </c>
      <c r="E71" s="9" t="e">
        <f>#REF!+#REF!+#REF!+#REF!</f>
        <v>#REF!</v>
      </c>
      <c r="F71" s="9" t="e">
        <f>#REF!+#REF!+#REF!+#REF!</f>
        <v>#REF!</v>
      </c>
      <c r="G71" s="9" t="e">
        <f>#REF!+#REF!+#REF!+#REF!</f>
        <v>#REF!</v>
      </c>
      <c r="H71" s="10" t="e">
        <f t="shared" si="12"/>
        <v>#REF!</v>
      </c>
    </row>
    <row r="72" spans="1:9" x14ac:dyDescent="0.35">
      <c r="A72" s="7">
        <v>52</v>
      </c>
      <c r="B72" s="8" t="s">
        <v>51</v>
      </c>
      <c r="C72" s="10" t="e">
        <f>C69+C70-C71</f>
        <v>#REF!</v>
      </c>
      <c r="D72" s="10" t="e">
        <f t="shared" ref="D72:G72" si="16">D69+D70-D71</f>
        <v>#REF!</v>
      </c>
      <c r="E72" s="10" t="e">
        <f t="shared" si="16"/>
        <v>#REF!</v>
      </c>
      <c r="F72" s="10" t="e">
        <f t="shared" si="16"/>
        <v>#REF!</v>
      </c>
      <c r="G72" s="10" t="e">
        <f t="shared" si="16"/>
        <v>#REF!</v>
      </c>
      <c r="H72" s="10" t="e">
        <f t="shared" si="12"/>
        <v>#REF!</v>
      </c>
    </row>
    <row r="73" spans="1:9" x14ac:dyDescent="0.35">
      <c r="A73" s="7">
        <v>53</v>
      </c>
      <c r="B73" s="8" t="s">
        <v>19</v>
      </c>
      <c r="C73" s="10">
        <v>0</v>
      </c>
      <c r="D73" s="10">
        <v>0</v>
      </c>
      <c r="E73" s="9" t="e">
        <f>#REF!+#REF!+#REF!+#REF!</f>
        <v>#REF!</v>
      </c>
      <c r="F73" s="9" t="e">
        <f>#REF!+#REF!+#REF!+#REF!</f>
        <v>#REF!</v>
      </c>
      <c r="G73" s="9" t="e">
        <f>#REF!+#REF!+#REF!+#REF!</f>
        <v>#REF!</v>
      </c>
      <c r="H73" s="10" t="e">
        <f t="shared" si="12"/>
        <v>#REF!</v>
      </c>
    </row>
    <row r="74" spans="1:9" x14ac:dyDescent="0.35">
      <c r="A74" s="7">
        <v>54</v>
      </c>
      <c r="B74" s="8" t="s">
        <v>52</v>
      </c>
      <c r="C74" s="10" t="e">
        <f>C72-C73</f>
        <v>#REF!</v>
      </c>
      <c r="D74" s="10" t="e">
        <f t="shared" ref="D74:G74" si="17">D72-D73</f>
        <v>#REF!</v>
      </c>
      <c r="E74" s="10" t="e">
        <f t="shared" si="17"/>
        <v>#REF!</v>
      </c>
      <c r="F74" s="10" t="e">
        <f t="shared" si="17"/>
        <v>#REF!</v>
      </c>
      <c r="G74" s="10" t="e">
        <f t="shared" si="17"/>
        <v>#REF!</v>
      </c>
      <c r="H74" s="10" t="e">
        <f t="shared" si="12"/>
        <v>#REF!</v>
      </c>
    </row>
    <row r="75" spans="1:9" x14ac:dyDescent="0.35">
      <c r="A75" s="7">
        <v>55</v>
      </c>
      <c r="B75" s="8" t="s">
        <v>21</v>
      </c>
      <c r="C75" s="10">
        <v>0</v>
      </c>
      <c r="D75" s="10">
        <v>0</v>
      </c>
      <c r="E75" s="9" t="e">
        <f>#REF!+#REF!+#REF!+#REF!</f>
        <v>#REF!</v>
      </c>
      <c r="F75" s="9" t="e">
        <f>#REF!+#REF!+#REF!+#REF!</f>
        <v>#REF!</v>
      </c>
      <c r="G75" s="9" t="e">
        <f>#REF!+#REF!+#REF!+#REF!</f>
        <v>#REF!</v>
      </c>
      <c r="H75" s="10" t="e">
        <f t="shared" si="12"/>
        <v>#REF!</v>
      </c>
      <c r="I75" s="12"/>
    </row>
    <row r="76" spans="1:9" x14ac:dyDescent="0.35">
      <c r="A76" s="7">
        <v>56</v>
      </c>
      <c r="B76" s="8" t="s">
        <v>22</v>
      </c>
      <c r="C76" s="9" t="e">
        <f>#REF!+#REF!+#REF!+#REF!</f>
        <v>#REF!</v>
      </c>
      <c r="D76" s="9" t="e">
        <f>#REF!+#REF!+#REF!+#REF!</f>
        <v>#REF!</v>
      </c>
      <c r="E76" s="9" t="e">
        <f>#REF!+#REF!+#REF!+#REF!</f>
        <v>#REF!</v>
      </c>
      <c r="F76" s="9" t="e">
        <f>#REF!+#REF!+#REF!+#REF!</f>
        <v>#REF!</v>
      </c>
      <c r="G76" s="9" t="e">
        <f>#REF!+#REF!+#REF!+#REF!</f>
        <v>#REF!</v>
      </c>
      <c r="H76" s="10" t="e">
        <f t="shared" si="12"/>
        <v>#REF!</v>
      </c>
    </row>
    <row r="77" spans="1:9" x14ac:dyDescent="0.35">
      <c r="A77" s="7" t="s">
        <v>13</v>
      </c>
      <c r="B77" s="8" t="s">
        <v>23</v>
      </c>
      <c r="C77" s="6" t="s">
        <v>24</v>
      </c>
      <c r="D77" s="6" t="s">
        <v>25</v>
      </c>
      <c r="E77" s="6" t="s">
        <v>26</v>
      </c>
      <c r="F77" s="6" t="s">
        <v>27</v>
      </c>
      <c r="G77" s="6" t="s">
        <v>28</v>
      </c>
      <c r="H77" s="10">
        <f t="shared" si="12"/>
        <v>0</v>
      </c>
    </row>
    <row r="78" spans="1:9" x14ac:dyDescent="0.35">
      <c r="A78" s="4" t="s">
        <v>13</v>
      </c>
      <c r="B78" s="5" t="s">
        <v>53</v>
      </c>
      <c r="C78" s="5"/>
      <c r="D78" s="5"/>
      <c r="E78" s="5"/>
      <c r="F78" s="5"/>
      <c r="G78" s="5"/>
      <c r="H78" s="10">
        <f t="shared" si="12"/>
        <v>0</v>
      </c>
    </row>
    <row r="79" spans="1:9" x14ac:dyDescent="0.35">
      <c r="A79" s="7">
        <v>57</v>
      </c>
      <c r="B79" s="8" t="s">
        <v>54</v>
      </c>
      <c r="C79" s="9" t="e">
        <f>#REF!+#REF!+#REF!+#REF!</f>
        <v>#REF!</v>
      </c>
      <c r="D79" s="9" t="e">
        <f>#REF!+#REF!+#REF!+#REF!</f>
        <v>#REF!</v>
      </c>
      <c r="E79" s="9" t="e">
        <f>#REF!+#REF!+#REF!+#REF!</f>
        <v>#REF!</v>
      </c>
      <c r="F79" s="9" t="e">
        <f>#REF!+#REF!+#REF!+#REF!</f>
        <v>#REF!</v>
      </c>
      <c r="G79" s="9" t="e">
        <f>#REF!+#REF!+#REF!+#REF!</f>
        <v>#REF!</v>
      </c>
      <c r="H79" s="10" t="e">
        <f t="shared" si="12"/>
        <v>#REF!</v>
      </c>
    </row>
    <row r="80" spans="1:9" x14ac:dyDescent="0.35">
      <c r="A80" s="7">
        <v>58</v>
      </c>
      <c r="B80" s="8" t="s">
        <v>16</v>
      </c>
      <c r="C80" s="9" t="e">
        <f>#REF!+#REF!+#REF!+#REF!</f>
        <v>#REF!</v>
      </c>
      <c r="D80" s="9" t="e">
        <f>#REF!+#REF!+#REF!+#REF!</f>
        <v>#REF!</v>
      </c>
      <c r="E80" s="9" t="e">
        <f>#REF!+#REF!+#REF!+#REF!</f>
        <v>#REF!</v>
      </c>
      <c r="F80" s="9" t="e">
        <f>#REF!+#REF!+#REF!+#REF!</f>
        <v>#REF!</v>
      </c>
      <c r="G80" s="9" t="e">
        <f>#REF!+#REF!+#REF!+#REF!</f>
        <v>#REF!</v>
      </c>
      <c r="H80" s="10" t="e">
        <f t="shared" si="12"/>
        <v>#REF!</v>
      </c>
    </row>
    <row r="81" spans="1:10" x14ac:dyDescent="0.35">
      <c r="A81" s="7">
        <v>59</v>
      </c>
      <c r="B81" s="8" t="s">
        <v>17</v>
      </c>
      <c r="C81" s="9" t="e">
        <f>#REF!+#REF!+#REF!+#REF!</f>
        <v>#REF!</v>
      </c>
      <c r="D81" s="9" t="e">
        <f>#REF!+#REF!+#REF!+#REF!</f>
        <v>#REF!</v>
      </c>
      <c r="E81" s="9" t="e">
        <f>#REF!+#REF!+#REF!+#REF!</f>
        <v>#REF!</v>
      </c>
      <c r="F81" s="9" t="e">
        <f>#REF!+#REF!+#REF!+#REF!</f>
        <v>#REF!</v>
      </c>
      <c r="G81" s="9" t="e">
        <f>#REF!+#REF!+#REF!+#REF!</f>
        <v>#REF!</v>
      </c>
      <c r="H81" s="10" t="e">
        <f t="shared" si="12"/>
        <v>#REF!</v>
      </c>
    </row>
    <row r="82" spans="1:10" x14ac:dyDescent="0.35">
      <c r="A82" s="7">
        <v>60</v>
      </c>
      <c r="B82" s="8" t="s">
        <v>55</v>
      </c>
      <c r="C82" s="10" t="e">
        <f>C79+C80-C81</f>
        <v>#REF!</v>
      </c>
      <c r="D82" s="10" t="e">
        <f t="shared" ref="D82:G82" si="18">D79+D80-D81</f>
        <v>#REF!</v>
      </c>
      <c r="E82" s="10" t="e">
        <f t="shared" si="18"/>
        <v>#REF!</v>
      </c>
      <c r="F82" s="10" t="e">
        <f t="shared" si="18"/>
        <v>#REF!</v>
      </c>
      <c r="G82" s="10" t="e">
        <f t="shared" si="18"/>
        <v>#REF!</v>
      </c>
      <c r="H82" s="10" t="e">
        <f t="shared" si="12"/>
        <v>#REF!</v>
      </c>
      <c r="I82" s="12"/>
      <c r="J82" s="11"/>
    </row>
    <row r="83" spans="1:10" x14ac:dyDescent="0.35">
      <c r="A83" s="7">
        <v>61</v>
      </c>
      <c r="B83" s="8" t="s">
        <v>19</v>
      </c>
      <c r="C83" s="10">
        <v>0</v>
      </c>
      <c r="D83" s="10">
        <v>0</v>
      </c>
      <c r="E83" s="9" t="e">
        <f>#REF!+#REF!+#REF!+#REF!</f>
        <v>#REF!</v>
      </c>
      <c r="F83" s="9" t="e">
        <f>#REF!+#REF!+#REF!+#REF!</f>
        <v>#REF!</v>
      </c>
      <c r="G83" s="9" t="e">
        <f>#REF!+#REF!+#REF!+#REF!</f>
        <v>#REF!</v>
      </c>
      <c r="H83" s="10" t="e">
        <f t="shared" si="12"/>
        <v>#REF!</v>
      </c>
    </row>
    <row r="84" spans="1:10" x14ac:dyDescent="0.35">
      <c r="A84" s="7">
        <v>62</v>
      </c>
      <c r="B84" s="8" t="s">
        <v>56</v>
      </c>
      <c r="C84" s="10" t="e">
        <f>C82-C83</f>
        <v>#REF!</v>
      </c>
      <c r="D84" s="10" t="e">
        <f t="shared" ref="D84:G84" si="19">D82-D83</f>
        <v>#REF!</v>
      </c>
      <c r="E84" s="10" t="e">
        <f t="shared" si="19"/>
        <v>#REF!</v>
      </c>
      <c r="F84" s="10" t="e">
        <f t="shared" si="19"/>
        <v>#REF!</v>
      </c>
      <c r="G84" s="10" t="e">
        <f t="shared" si="19"/>
        <v>#REF!</v>
      </c>
      <c r="H84" s="10" t="e">
        <f t="shared" si="12"/>
        <v>#REF!</v>
      </c>
    </row>
    <row r="85" spans="1:10" x14ac:dyDescent="0.35">
      <c r="A85" s="7">
        <v>63</v>
      </c>
      <c r="B85" s="8" t="s">
        <v>21</v>
      </c>
      <c r="C85" s="10">
        <v>0</v>
      </c>
      <c r="D85" s="10">
        <v>0</v>
      </c>
      <c r="E85" s="9" t="e">
        <f>#REF!+#REF!+#REF!+#REF!</f>
        <v>#REF!</v>
      </c>
      <c r="F85" s="9" t="e">
        <f>#REF!+#REF!+#REF!+#REF!</f>
        <v>#REF!</v>
      </c>
      <c r="G85" s="9" t="e">
        <f>#REF!+#REF!+#REF!+#REF!</f>
        <v>#REF!</v>
      </c>
      <c r="H85" s="10" t="e">
        <f t="shared" si="12"/>
        <v>#REF!</v>
      </c>
      <c r="I85" s="12"/>
    </row>
    <row r="86" spans="1:10" x14ac:dyDescent="0.35">
      <c r="A86" s="7">
        <v>64</v>
      </c>
      <c r="B86" s="8" t="s">
        <v>22</v>
      </c>
      <c r="C86" s="9" t="e">
        <f>#REF!+#REF!+#REF!+#REF!</f>
        <v>#REF!</v>
      </c>
      <c r="D86" s="9" t="e">
        <f>#REF!+#REF!+#REF!+#REF!</f>
        <v>#REF!</v>
      </c>
      <c r="E86" s="9" t="e">
        <f>#REF!+#REF!+#REF!+#REF!</f>
        <v>#REF!</v>
      </c>
      <c r="F86" s="9" t="e">
        <f>#REF!+#REF!+#REF!+#REF!</f>
        <v>#REF!</v>
      </c>
      <c r="G86" s="9" t="e">
        <f>#REF!+#REF!+#REF!+#REF!</f>
        <v>#REF!</v>
      </c>
      <c r="H86" s="10" t="e">
        <f t="shared" si="12"/>
        <v>#REF!</v>
      </c>
    </row>
    <row r="87" spans="1:10" x14ac:dyDescent="0.35">
      <c r="A87" s="7" t="s">
        <v>13</v>
      </c>
      <c r="B87" s="8" t="s">
        <v>23</v>
      </c>
      <c r="C87" s="6" t="s">
        <v>24</v>
      </c>
      <c r="D87" s="6" t="s">
        <v>25</v>
      </c>
      <c r="E87" s="6" t="s">
        <v>26</v>
      </c>
      <c r="F87" s="6" t="s">
        <v>27</v>
      </c>
      <c r="G87" s="6" t="s">
        <v>28</v>
      </c>
      <c r="H87" s="10">
        <f t="shared" si="12"/>
        <v>0</v>
      </c>
    </row>
    <row r="88" spans="1:10" x14ac:dyDescent="0.35">
      <c r="A88" s="4" t="s">
        <v>13</v>
      </c>
      <c r="B88" s="5" t="s">
        <v>57</v>
      </c>
      <c r="C88" s="5"/>
      <c r="D88" s="5"/>
      <c r="E88" s="5"/>
      <c r="F88" s="5"/>
      <c r="G88" s="5"/>
      <c r="H88" s="10">
        <f t="shared" si="12"/>
        <v>0</v>
      </c>
    </row>
    <row r="89" spans="1:10" x14ac:dyDescent="0.35">
      <c r="A89" s="7">
        <v>65</v>
      </c>
      <c r="B89" s="8" t="s">
        <v>58</v>
      </c>
      <c r="C89" s="9" t="e">
        <f>#REF!+#REF!+#REF!+#REF!</f>
        <v>#REF!</v>
      </c>
      <c r="D89" s="9" t="e">
        <f>#REF!+#REF!+#REF!+#REF!</f>
        <v>#REF!</v>
      </c>
      <c r="E89" s="9" t="e">
        <f>#REF!+#REF!+#REF!+#REF!</f>
        <v>#REF!</v>
      </c>
      <c r="F89" s="9" t="e">
        <f>#REF!+#REF!+#REF!+#REF!</f>
        <v>#REF!</v>
      </c>
      <c r="G89" s="9" t="e">
        <f>#REF!+#REF!+#REF!+#REF!</f>
        <v>#REF!</v>
      </c>
      <c r="H89" s="10" t="e">
        <f t="shared" si="12"/>
        <v>#REF!</v>
      </c>
    </row>
    <row r="90" spans="1:10" x14ac:dyDescent="0.35">
      <c r="A90" s="7">
        <v>66</v>
      </c>
      <c r="B90" s="8" t="s">
        <v>16</v>
      </c>
      <c r="C90" s="9" t="e">
        <f>#REF!+#REF!+#REF!+#REF!</f>
        <v>#REF!</v>
      </c>
      <c r="D90" s="9" t="e">
        <f>#REF!+#REF!+#REF!+#REF!</f>
        <v>#REF!</v>
      </c>
      <c r="E90" s="9" t="e">
        <f>#REF!+#REF!+#REF!+#REF!</f>
        <v>#REF!</v>
      </c>
      <c r="F90" s="9" t="e">
        <f>#REF!+#REF!+#REF!+#REF!</f>
        <v>#REF!</v>
      </c>
      <c r="G90" s="9" t="e">
        <f>#REF!+#REF!+#REF!+#REF!</f>
        <v>#REF!</v>
      </c>
      <c r="H90" s="10" t="e">
        <f t="shared" si="12"/>
        <v>#REF!</v>
      </c>
    </row>
    <row r="91" spans="1:10" x14ac:dyDescent="0.35">
      <c r="A91" s="7">
        <v>67</v>
      </c>
      <c r="B91" s="8" t="s">
        <v>17</v>
      </c>
      <c r="C91" s="9" t="e">
        <f>#REF!+#REF!+#REF!+#REF!</f>
        <v>#REF!</v>
      </c>
      <c r="D91" s="9" t="e">
        <f>#REF!+#REF!+#REF!+#REF!</f>
        <v>#REF!</v>
      </c>
      <c r="E91" s="9" t="e">
        <f>#REF!+#REF!+#REF!+#REF!</f>
        <v>#REF!</v>
      </c>
      <c r="F91" s="9" t="e">
        <f>#REF!+#REF!+#REF!+#REF!</f>
        <v>#REF!</v>
      </c>
      <c r="G91" s="9" t="e">
        <f>#REF!+#REF!+#REF!+#REF!</f>
        <v>#REF!</v>
      </c>
      <c r="H91" s="10" t="e">
        <f t="shared" si="12"/>
        <v>#REF!</v>
      </c>
    </row>
    <row r="92" spans="1:10" x14ac:dyDescent="0.35">
      <c r="A92" s="7">
        <v>68</v>
      </c>
      <c r="B92" s="8" t="s">
        <v>59</v>
      </c>
      <c r="C92" s="10" t="e">
        <f>C89+C90-C91</f>
        <v>#REF!</v>
      </c>
      <c r="D92" s="10" t="e">
        <f t="shared" ref="D92:G92" si="20">D89+D90-D91</f>
        <v>#REF!</v>
      </c>
      <c r="E92" s="10" t="e">
        <f t="shared" si="20"/>
        <v>#REF!</v>
      </c>
      <c r="F92" s="10" t="e">
        <f t="shared" si="20"/>
        <v>#REF!</v>
      </c>
      <c r="G92" s="10" t="e">
        <f t="shared" si="20"/>
        <v>#REF!</v>
      </c>
      <c r="H92" s="10" t="e">
        <f t="shared" si="12"/>
        <v>#REF!</v>
      </c>
    </row>
    <row r="93" spans="1:10" x14ac:dyDescent="0.35">
      <c r="A93" s="7">
        <v>69</v>
      </c>
      <c r="B93" s="8" t="s">
        <v>19</v>
      </c>
      <c r="C93" s="10">
        <v>0</v>
      </c>
      <c r="D93" s="10">
        <v>0</v>
      </c>
      <c r="E93" s="9" t="e">
        <f>#REF!+#REF!+#REF!+#REF!</f>
        <v>#REF!</v>
      </c>
      <c r="F93" s="9" t="e">
        <f>#REF!+#REF!+#REF!+#REF!</f>
        <v>#REF!</v>
      </c>
      <c r="G93" s="9" t="e">
        <f>#REF!+#REF!+#REF!+#REF!</f>
        <v>#REF!</v>
      </c>
      <c r="H93" s="10" t="e">
        <f t="shared" si="12"/>
        <v>#REF!</v>
      </c>
    </row>
    <row r="94" spans="1:10" x14ac:dyDescent="0.35">
      <c r="A94" s="7">
        <v>70</v>
      </c>
      <c r="B94" s="8" t="s">
        <v>60</v>
      </c>
      <c r="C94" s="10" t="e">
        <f>C92-C93</f>
        <v>#REF!</v>
      </c>
      <c r="D94" s="10" t="e">
        <f t="shared" ref="D94:G94" si="21">D92-D93</f>
        <v>#REF!</v>
      </c>
      <c r="E94" s="10" t="e">
        <f t="shared" si="21"/>
        <v>#REF!</v>
      </c>
      <c r="F94" s="10" t="e">
        <f t="shared" si="21"/>
        <v>#REF!</v>
      </c>
      <c r="G94" s="10" t="e">
        <f t="shared" si="21"/>
        <v>#REF!</v>
      </c>
      <c r="H94" s="10" t="e">
        <f t="shared" si="12"/>
        <v>#REF!</v>
      </c>
    </row>
    <row r="95" spans="1:10" x14ac:dyDescent="0.35">
      <c r="A95" s="7">
        <v>71</v>
      </c>
      <c r="B95" s="8" t="s">
        <v>21</v>
      </c>
      <c r="C95" s="10">
        <v>0</v>
      </c>
      <c r="D95" s="10">
        <v>0</v>
      </c>
      <c r="E95" s="9" t="e">
        <f>#REF!+#REF!+#REF!+#REF!</f>
        <v>#REF!</v>
      </c>
      <c r="F95" s="9" t="e">
        <f>#REF!+#REF!+#REF!+#REF!</f>
        <v>#REF!</v>
      </c>
      <c r="G95" s="9" t="e">
        <f>#REF!+#REF!+#REF!+#REF!</f>
        <v>#REF!</v>
      </c>
      <c r="H95" s="10" t="e">
        <f t="shared" si="12"/>
        <v>#REF!</v>
      </c>
    </row>
    <row r="96" spans="1:10" x14ac:dyDescent="0.35">
      <c r="A96" s="7">
        <v>72</v>
      </c>
      <c r="B96" s="8" t="s">
        <v>22</v>
      </c>
      <c r="C96" s="9" t="e">
        <f>#REF!+#REF!+#REF!+#REF!</f>
        <v>#REF!</v>
      </c>
      <c r="D96" s="9" t="e">
        <f>#REF!+#REF!+#REF!+#REF!</f>
        <v>#REF!</v>
      </c>
      <c r="E96" s="9" t="e">
        <f>#REF!+#REF!+#REF!+#REF!</f>
        <v>#REF!</v>
      </c>
      <c r="F96" s="9" t="e">
        <f>#REF!+#REF!+#REF!+#REF!</f>
        <v>#REF!</v>
      </c>
      <c r="G96" s="9" t="e">
        <f>#REF!+#REF!+#REF!+#REF!</f>
        <v>#REF!</v>
      </c>
      <c r="H96" s="10" t="e">
        <f t="shared" si="12"/>
        <v>#REF!</v>
      </c>
    </row>
    <row r="97" spans="1:12" x14ac:dyDescent="0.35">
      <c r="A97" s="7" t="s">
        <v>13</v>
      </c>
      <c r="B97" s="8" t="s">
        <v>23</v>
      </c>
      <c r="C97" s="6" t="s">
        <v>24</v>
      </c>
      <c r="D97" s="6" t="s">
        <v>25</v>
      </c>
      <c r="E97" s="6" t="s">
        <v>26</v>
      </c>
      <c r="F97" s="6" t="s">
        <v>27</v>
      </c>
      <c r="G97" s="6" t="s">
        <v>28</v>
      </c>
      <c r="H97" s="10">
        <f t="shared" si="12"/>
        <v>0</v>
      </c>
    </row>
    <row r="98" spans="1:12" x14ac:dyDescent="0.35">
      <c r="A98" s="4" t="s">
        <v>13</v>
      </c>
      <c r="B98" s="5" t="s">
        <v>61</v>
      </c>
      <c r="C98" s="5"/>
      <c r="D98" s="5"/>
      <c r="E98" s="5"/>
      <c r="F98" s="5"/>
      <c r="G98" s="5"/>
      <c r="H98" s="10">
        <f t="shared" si="12"/>
        <v>0</v>
      </c>
    </row>
    <row r="99" spans="1:12" x14ac:dyDescent="0.35">
      <c r="A99" s="7">
        <v>73</v>
      </c>
      <c r="B99" s="8" t="s">
        <v>62</v>
      </c>
      <c r="C99" s="9" t="e">
        <f>#REF!+#REF!+#REF!+#REF!</f>
        <v>#REF!</v>
      </c>
      <c r="D99" s="9" t="e">
        <f>#REF!+#REF!+#REF!+#REF!</f>
        <v>#REF!</v>
      </c>
      <c r="E99" s="9" t="e">
        <f>#REF!+#REF!+#REF!+#REF!</f>
        <v>#REF!</v>
      </c>
      <c r="F99" s="9" t="e">
        <f>#REF!+#REF!+#REF!+#REF!</f>
        <v>#REF!</v>
      </c>
      <c r="G99" s="9" t="e">
        <f>#REF!+#REF!+#REF!+#REF!</f>
        <v>#REF!</v>
      </c>
      <c r="H99" s="10" t="e">
        <f t="shared" si="12"/>
        <v>#REF!</v>
      </c>
    </row>
    <row r="100" spans="1:12" x14ac:dyDescent="0.35">
      <c r="A100" s="7">
        <v>74</v>
      </c>
      <c r="B100" s="8" t="s">
        <v>16</v>
      </c>
      <c r="C100" s="9" t="e">
        <f>#REF!+#REF!+#REF!+#REF!</f>
        <v>#REF!</v>
      </c>
      <c r="D100" s="9" t="e">
        <f>#REF!+#REF!+#REF!+#REF!</f>
        <v>#REF!</v>
      </c>
      <c r="E100" s="9" t="e">
        <f>#REF!+#REF!+#REF!+#REF!</f>
        <v>#REF!</v>
      </c>
      <c r="F100" s="9" t="e">
        <f>#REF!+#REF!+#REF!+#REF!</f>
        <v>#REF!</v>
      </c>
      <c r="G100" s="9" t="e">
        <f>#REF!+#REF!+#REF!+#REF!</f>
        <v>#REF!</v>
      </c>
      <c r="H100" s="10" t="e">
        <f t="shared" si="12"/>
        <v>#REF!</v>
      </c>
    </row>
    <row r="101" spans="1:12" x14ac:dyDescent="0.35">
      <c r="A101" s="7">
        <v>75</v>
      </c>
      <c r="B101" s="8" t="s">
        <v>17</v>
      </c>
      <c r="C101" s="9" t="e">
        <f>#REF!+#REF!+#REF!+#REF!</f>
        <v>#REF!</v>
      </c>
      <c r="D101" s="9" t="e">
        <f>#REF!+#REF!+#REF!+#REF!</f>
        <v>#REF!</v>
      </c>
      <c r="E101" s="9" t="e">
        <f>#REF!+#REF!+#REF!+#REF!</f>
        <v>#REF!</v>
      </c>
      <c r="F101" s="9" t="e">
        <f>#REF!+#REF!+#REF!+#REF!</f>
        <v>#REF!</v>
      </c>
      <c r="G101" s="9" t="e">
        <f>#REF!+#REF!+#REF!+#REF!</f>
        <v>#REF!</v>
      </c>
      <c r="H101" s="10" t="e">
        <f t="shared" si="12"/>
        <v>#REF!</v>
      </c>
    </row>
    <row r="102" spans="1:12" x14ac:dyDescent="0.35">
      <c r="A102" s="7">
        <v>76</v>
      </c>
      <c r="B102" s="8" t="s">
        <v>63</v>
      </c>
      <c r="C102" s="10" t="e">
        <f>C99+C100-C101</f>
        <v>#REF!</v>
      </c>
      <c r="D102" s="10" t="e">
        <f t="shared" ref="D102:G102" si="22">D99+D100-D101</f>
        <v>#REF!</v>
      </c>
      <c r="E102" s="10" t="e">
        <f t="shared" si="22"/>
        <v>#REF!</v>
      </c>
      <c r="F102" s="10" t="e">
        <f t="shared" si="22"/>
        <v>#REF!</v>
      </c>
      <c r="G102" s="10" t="e">
        <f t="shared" si="22"/>
        <v>#REF!</v>
      </c>
      <c r="H102" s="10" t="e">
        <f t="shared" si="12"/>
        <v>#REF!</v>
      </c>
      <c r="I102" s="12"/>
    </row>
    <row r="103" spans="1:12" x14ac:dyDescent="0.35">
      <c r="A103" s="7">
        <v>77</v>
      </c>
      <c r="B103" s="8" t="s">
        <v>19</v>
      </c>
      <c r="C103" s="10" t="e">
        <f>#REF!+#REF!+#REF!+#REF!</f>
        <v>#REF!</v>
      </c>
      <c r="D103" s="10" t="e">
        <f>#REF!+#REF!+#REF!+#REF!</f>
        <v>#REF!</v>
      </c>
      <c r="E103" s="9" t="e">
        <f>#REF!+#REF!+#REF!+#REF!</f>
        <v>#REF!</v>
      </c>
      <c r="F103" s="9" t="e">
        <f>#REF!+#REF!+#REF!+#REF!</f>
        <v>#REF!</v>
      </c>
      <c r="G103" s="9" t="e">
        <f>#REF!+#REF!+#REF!+#REF!</f>
        <v>#REF!</v>
      </c>
      <c r="H103" s="10" t="e">
        <f t="shared" si="12"/>
        <v>#REF!</v>
      </c>
    </row>
    <row r="104" spans="1:12" x14ac:dyDescent="0.35">
      <c r="A104" s="7">
        <v>78</v>
      </c>
      <c r="B104" s="8" t="s">
        <v>64</v>
      </c>
      <c r="C104" s="10" t="e">
        <f>C102-C103</f>
        <v>#REF!</v>
      </c>
      <c r="D104" s="10" t="e">
        <f t="shared" ref="D104:G104" si="23">D102-D103</f>
        <v>#REF!</v>
      </c>
      <c r="E104" s="10" t="e">
        <f t="shared" si="23"/>
        <v>#REF!</v>
      </c>
      <c r="F104" s="10" t="e">
        <f t="shared" si="23"/>
        <v>#REF!</v>
      </c>
      <c r="G104" s="10" t="e">
        <f t="shared" si="23"/>
        <v>#REF!</v>
      </c>
      <c r="H104" s="10" t="e">
        <f t="shared" si="12"/>
        <v>#REF!</v>
      </c>
    </row>
    <row r="105" spans="1:12" x14ac:dyDescent="0.35">
      <c r="A105" s="7">
        <v>79</v>
      </c>
      <c r="B105" s="8" t="s">
        <v>21</v>
      </c>
      <c r="C105" s="10" t="s">
        <v>13</v>
      </c>
      <c r="D105" s="10"/>
      <c r="E105" s="9" t="e">
        <f>#REF!+#REF!+#REF!+#REF!</f>
        <v>#REF!</v>
      </c>
      <c r="F105" s="9" t="e">
        <f>#REF!+#REF!+#REF!+#REF!</f>
        <v>#REF!</v>
      </c>
      <c r="G105" s="9" t="e">
        <f>#REF!+#REF!+#REF!+#REF!</f>
        <v>#REF!</v>
      </c>
      <c r="H105" s="10" t="e">
        <f t="shared" si="12"/>
        <v>#REF!</v>
      </c>
    </row>
    <row r="106" spans="1:12" x14ac:dyDescent="0.35">
      <c r="A106" s="7">
        <v>80</v>
      </c>
      <c r="B106" s="8" t="s">
        <v>22</v>
      </c>
      <c r="C106" s="9" t="e">
        <f>#REF!+#REF!+#REF!+#REF!</f>
        <v>#REF!</v>
      </c>
      <c r="D106" s="9" t="e">
        <f>#REF!+#REF!+#REF!+#REF!</f>
        <v>#REF!</v>
      </c>
      <c r="E106" s="9" t="e">
        <f>#REF!+#REF!+#REF!+#REF!</f>
        <v>#REF!</v>
      </c>
      <c r="F106" s="9" t="e">
        <f>#REF!+#REF!+#REF!+#REF!</f>
        <v>#REF!</v>
      </c>
      <c r="G106" s="9" t="e">
        <f>#REF!+#REF!+#REF!+#REF!</f>
        <v>#REF!</v>
      </c>
      <c r="H106" s="10" t="e">
        <f t="shared" si="12"/>
        <v>#REF!</v>
      </c>
    </row>
    <row r="107" spans="1:12" x14ac:dyDescent="0.35">
      <c r="A107" s="7">
        <v>81</v>
      </c>
      <c r="B107" s="8" t="s">
        <v>65</v>
      </c>
      <c r="C107" s="9" t="e">
        <f>#REF!+#REF!+#REF!+#REF!</f>
        <v>#REF!</v>
      </c>
      <c r="D107" s="9" t="e">
        <f>#REF!+#REF!+#REF!+#REF!</f>
        <v>#REF!</v>
      </c>
      <c r="E107" s="9" t="e">
        <f>#REF!+#REF!+#REF!+#REF!</f>
        <v>#REF!</v>
      </c>
      <c r="F107" s="9" t="e">
        <f>#REF!+#REF!+#REF!+#REF!</f>
        <v>#REF!</v>
      </c>
      <c r="G107" s="9" t="e">
        <f>#REF!+#REF!+#REF!+#REF!</f>
        <v>#REF!</v>
      </c>
      <c r="H107" s="10" t="e">
        <f t="shared" si="12"/>
        <v>#REF!</v>
      </c>
      <c r="I107" s="12"/>
    </row>
    <row r="108" spans="1:12" x14ac:dyDescent="0.35">
      <c r="A108" s="4" t="s">
        <v>13</v>
      </c>
      <c r="B108" s="5" t="s">
        <v>23</v>
      </c>
      <c r="C108" s="5" t="s">
        <v>24</v>
      </c>
      <c r="D108" s="5" t="s">
        <v>25</v>
      </c>
      <c r="E108" s="5" t="s">
        <v>26</v>
      </c>
      <c r="F108" s="5" t="s">
        <v>27</v>
      </c>
      <c r="G108" s="5" t="s">
        <v>28</v>
      </c>
      <c r="H108" s="5"/>
    </row>
    <row r="110" spans="1:12" ht="56.4" customHeight="1" x14ac:dyDescent="0.35">
      <c r="A110" s="4" t="s">
        <v>5</v>
      </c>
      <c r="B110" s="5" t="s">
        <v>66</v>
      </c>
      <c r="C110" s="14" t="s">
        <v>14</v>
      </c>
      <c r="D110" s="14" t="s">
        <v>29</v>
      </c>
      <c r="E110" s="14" t="s">
        <v>33</v>
      </c>
      <c r="F110" s="14" t="s">
        <v>37</v>
      </c>
      <c r="G110" s="14" t="s">
        <v>41</v>
      </c>
      <c r="H110" s="14" t="s">
        <v>45</v>
      </c>
      <c r="I110" s="14" t="s">
        <v>49</v>
      </c>
      <c r="J110" s="14" t="s">
        <v>53</v>
      </c>
      <c r="K110" s="14" t="s">
        <v>57</v>
      </c>
      <c r="L110" s="14" t="s">
        <v>61</v>
      </c>
    </row>
    <row r="111" spans="1:12" x14ac:dyDescent="0.35">
      <c r="A111" s="4" t="s">
        <v>13</v>
      </c>
      <c r="B111" s="5" t="s">
        <v>13</v>
      </c>
      <c r="C111" s="6">
        <v>1</v>
      </c>
      <c r="D111" s="6">
        <v>3</v>
      </c>
      <c r="E111" s="6">
        <v>2</v>
      </c>
      <c r="F111" s="6">
        <v>4</v>
      </c>
      <c r="G111" s="6">
        <v>5</v>
      </c>
      <c r="H111" s="6">
        <v>6</v>
      </c>
      <c r="I111" s="6">
        <v>7</v>
      </c>
      <c r="J111" s="6">
        <v>8</v>
      </c>
      <c r="K111" s="6">
        <v>9</v>
      </c>
      <c r="L111" s="6" t="s">
        <v>67</v>
      </c>
    </row>
    <row r="112" spans="1:12" x14ac:dyDescent="0.35">
      <c r="A112" s="7">
        <v>82</v>
      </c>
      <c r="B112" s="8" t="s">
        <v>68</v>
      </c>
      <c r="C112" s="9" t="e">
        <f>#REF!+#REF!+#REF!+#REF!</f>
        <v>#REF!</v>
      </c>
      <c r="D112" s="9" t="e">
        <f>#REF!+#REF!+#REF!+#REF!</f>
        <v>#REF!</v>
      </c>
      <c r="E112" s="9" t="e">
        <f>#REF!+#REF!+#REF!+#REF!</f>
        <v>#REF!</v>
      </c>
      <c r="F112" s="9" t="e">
        <f>#REF!+#REF!+#REF!+#REF!</f>
        <v>#REF!</v>
      </c>
      <c r="G112" s="9" t="e">
        <f>#REF!+#REF!+#REF!+#REF!</f>
        <v>#REF!</v>
      </c>
      <c r="H112" s="9" t="e">
        <f>#REF!+#REF!+#REF!+#REF!</f>
        <v>#REF!</v>
      </c>
      <c r="I112" s="9" t="e">
        <f>#REF!+#REF!+#REF!+#REF!</f>
        <v>#REF!</v>
      </c>
      <c r="J112" s="9" t="e">
        <f>#REF!+#REF!+#REF!+#REF!</f>
        <v>#REF!</v>
      </c>
      <c r="K112" s="9" t="e">
        <f>#REF!+#REF!+#REF!+#REF!</f>
        <v>#REF!</v>
      </c>
      <c r="L112" s="10" t="e">
        <f>SUM(C112:K112)</f>
        <v>#REF!</v>
      </c>
    </row>
    <row r="113" spans="1:15" x14ac:dyDescent="0.35">
      <c r="A113" s="4">
        <v>83</v>
      </c>
      <c r="B113" s="5" t="s">
        <v>69</v>
      </c>
      <c r="C113" s="10" t="e">
        <f>SUM(C114:C118)</f>
        <v>#REF!</v>
      </c>
      <c r="D113" s="10" t="e">
        <f t="shared" ref="D113:K113" si="24">SUM(D114:D118)</f>
        <v>#REF!</v>
      </c>
      <c r="E113" s="10" t="e">
        <f t="shared" si="24"/>
        <v>#REF!</v>
      </c>
      <c r="F113" s="10" t="e">
        <f t="shared" si="24"/>
        <v>#REF!</v>
      </c>
      <c r="G113" s="10" t="e">
        <f t="shared" si="24"/>
        <v>#REF!</v>
      </c>
      <c r="H113" s="10" t="e">
        <f t="shared" si="24"/>
        <v>#REF!</v>
      </c>
      <c r="I113" s="10" t="e">
        <f t="shared" si="24"/>
        <v>#REF!</v>
      </c>
      <c r="J113" s="10" t="e">
        <f t="shared" si="24"/>
        <v>#REF!</v>
      </c>
      <c r="K113" s="10" t="e">
        <f t="shared" si="24"/>
        <v>#REF!</v>
      </c>
      <c r="L113" s="10" t="e">
        <f t="shared" ref="L113:L119" si="25">SUM(C113:K113)</f>
        <v>#REF!</v>
      </c>
    </row>
    <row r="114" spans="1:15" x14ac:dyDescent="0.35">
      <c r="A114" s="7">
        <v>84</v>
      </c>
      <c r="B114" s="8" t="s">
        <v>70</v>
      </c>
      <c r="C114" s="9" t="e">
        <f>#REF!+#REF!+#REF!+#REF!</f>
        <v>#REF!</v>
      </c>
      <c r="D114" s="9" t="e">
        <f>#REF!+#REF!+#REF!+#REF!</f>
        <v>#REF!</v>
      </c>
      <c r="E114" s="9" t="e">
        <f>#REF!+#REF!+#REF!+#REF!</f>
        <v>#REF!</v>
      </c>
      <c r="F114" s="9" t="e">
        <f>#REF!+#REF!+#REF!+#REF!</f>
        <v>#REF!</v>
      </c>
      <c r="G114" s="9" t="e">
        <f>#REF!+#REF!+#REF!+#REF!</f>
        <v>#REF!</v>
      </c>
      <c r="H114" s="9" t="e">
        <f>#REF!+#REF!+#REF!+#REF!</f>
        <v>#REF!</v>
      </c>
      <c r="I114" s="9" t="e">
        <f>#REF!+#REF!+#REF!+#REF!</f>
        <v>#REF!</v>
      </c>
      <c r="J114" s="9" t="e">
        <f>#REF!+#REF!+#REF!+#REF!</f>
        <v>#REF!</v>
      </c>
      <c r="K114" s="9" t="e">
        <f>#REF!+#REF!+#REF!+#REF!</f>
        <v>#REF!</v>
      </c>
      <c r="L114" s="10" t="e">
        <f t="shared" si="25"/>
        <v>#REF!</v>
      </c>
    </row>
    <row r="115" spans="1:15" x14ac:dyDescent="0.35">
      <c r="A115" s="7">
        <v>85</v>
      </c>
      <c r="B115" s="8" t="s">
        <v>71</v>
      </c>
      <c r="C115" s="9" t="e">
        <f>#REF!+#REF!+#REF!+#REF!</f>
        <v>#REF!</v>
      </c>
      <c r="D115" s="9" t="e">
        <f>#REF!+#REF!+#REF!+#REF!</f>
        <v>#REF!</v>
      </c>
      <c r="E115" s="9" t="e">
        <f>#REF!+#REF!+#REF!+#REF!</f>
        <v>#REF!</v>
      </c>
      <c r="F115" s="9" t="e">
        <f>#REF!+#REF!+#REF!+#REF!</f>
        <v>#REF!</v>
      </c>
      <c r="G115" s="9" t="e">
        <f>#REF!+#REF!+#REF!+#REF!</f>
        <v>#REF!</v>
      </c>
      <c r="H115" s="9" t="e">
        <f>#REF!+#REF!+#REF!+#REF!</f>
        <v>#REF!</v>
      </c>
      <c r="I115" s="9" t="e">
        <f>#REF!+#REF!+#REF!+#REF!</f>
        <v>#REF!</v>
      </c>
      <c r="J115" s="9" t="e">
        <f>#REF!+#REF!+#REF!+#REF!</f>
        <v>#REF!</v>
      </c>
      <c r="K115" s="9" t="e">
        <f>#REF!+#REF!+#REF!+#REF!</f>
        <v>#REF!</v>
      </c>
      <c r="L115" s="10" t="e">
        <f t="shared" si="25"/>
        <v>#REF!</v>
      </c>
    </row>
    <row r="116" spans="1:15" x14ac:dyDescent="0.35">
      <c r="A116" s="7">
        <v>86</v>
      </c>
      <c r="B116" s="8" t="s">
        <v>72</v>
      </c>
      <c r="C116" s="9" t="e">
        <f>#REF!+#REF!+#REF!+#REF!</f>
        <v>#REF!</v>
      </c>
      <c r="D116" s="9" t="e">
        <f>#REF!+#REF!+#REF!+#REF!</f>
        <v>#REF!</v>
      </c>
      <c r="E116" s="9" t="e">
        <f>#REF!+#REF!+#REF!+#REF!</f>
        <v>#REF!</v>
      </c>
      <c r="F116" s="9" t="e">
        <f>#REF!+#REF!+#REF!+#REF!</f>
        <v>#REF!</v>
      </c>
      <c r="G116" s="9" t="e">
        <f>#REF!+#REF!+#REF!+#REF!</f>
        <v>#REF!</v>
      </c>
      <c r="H116" s="9" t="e">
        <f>#REF!+#REF!+#REF!+#REF!</f>
        <v>#REF!</v>
      </c>
      <c r="I116" s="9" t="e">
        <f>#REF!+#REF!+#REF!+#REF!</f>
        <v>#REF!</v>
      </c>
      <c r="J116" s="9" t="e">
        <f>#REF!+#REF!+#REF!+#REF!</f>
        <v>#REF!</v>
      </c>
      <c r="K116" s="9" t="e">
        <f>#REF!+#REF!+#REF!+#REF!</f>
        <v>#REF!</v>
      </c>
      <c r="L116" s="10" t="e">
        <f t="shared" si="25"/>
        <v>#REF!</v>
      </c>
    </row>
    <row r="117" spans="1:15" x14ac:dyDescent="0.35">
      <c r="A117" s="7">
        <v>87</v>
      </c>
      <c r="B117" s="8" t="s">
        <v>73</v>
      </c>
      <c r="C117" s="9" t="e">
        <f>#REF!+#REF!+#REF!+#REF!</f>
        <v>#REF!</v>
      </c>
      <c r="D117" s="9" t="e">
        <f>#REF!+#REF!+#REF!+#REF!</f>
        <v>#REF!</v>
      </c>
      <c r="E117" s="9" t="e">
        <f>#REF!+#REF!+#REF!+#REF!</f>
        <v>#REF!</v>
      </c>
      <c r="F117" s="9" t="e">
        <f>#REF!+#REF!+#REF!+#REF!</f>
        <v>#REF!</v>
      </c>
      <c r="G117" s="9" t="e">
        <f>#REF!+#REF!+#REF!+#REF!</f>
        <v>#REF!</v>
      </c>
      <c r="H117" s="9" t="e">
        <f>#REF!+#REF!+#REF!+#REF!</f>
        <v>#REF!</v>
      </c>
      <c r="I117" s="9" t="e">
        <f>#REF!+#REF!+#REF!+#REF!</f>
        <v>#REF!</v>
      </c>
      <c r="J117" s="9" t="e">
        <f>#REF!+#REF!+#REF!+#REF!</f>
        <v>#REF!</v>
      </c>
      <c r="K117" s="9" t="e">
        <f>#REF!+#REF!+#REF!+#REF!</f>
        <v>#REF!</v>
      </c>
      <c r="L117" s="10" t="e">
        <f t="shared" si="25"/>
        <v>#REF!</v>
      </c>
    </row>
    <row r="118" spans="1:15" x14ac:dyDescent="0.35">
      <c r="A118" s="7">
        <v>88</v>
      </c>
      <c r="B118" s="8" t="s">
        <v>74</v>
      </c>
      <c r="C118" s="9" t="e">
        <f>#REF!+#REF!+#REF!+#REF!</f>
        <v>#REF!</v>
      </c>
      <c r="D118" s="9" t="e">
        <f>#REF!+#REF!+#REF!+#REF!</f>
        <v>#REF!</v>
      </c>
      <c r="E118" s="9" t="e">
        <f>#REF!+#REF!+#REF!+#REF!</f>
        <v>#REF!</v>
      </c>
      <c r="F118" s="9" t="e">
        <f>#REF!+#REF!+#REF!+#REF!</f>
        <v>#REF!</v>
      </c>
      <c r="G118" s="9" t="e">
        <f>#REF!+#REF!+#REF!+#REF!</f>
        <v>#REF!</v>
      </c>
      <c r="H118" s="9" t="e">
        <f>#REF!+#REF!+#REF!+#REF!</f>
        <v>#REF!</v>
      </c>
      <c r="I118" s="9" t="e">
        <f>#REF!+#REF!+#REF!+#REF!</f>
        <v>#REF!</v>
      </c>
      <c r="J118" s="9" t="e">
        <f>#REF!+#REF!+#REF!+#REF!</f>
        <v>#REF!</v>
      </c>
      <c r="K118" s="9" t="e">
        <f>#REF!+#REF!+#REF!+#REF!</f>
        <v>#REF!</v>
      </c>
      <c r="L118" s="10" t="e">
        <f t="shared" si="25"/>
        <v>#REF!</v>
      </c>
      <c r="M118" s="12"/>
    </row>
    <row r="119" spans="1:15" x14ac:dyDescent="0.35">
      <c r="A119" s="4">
        <v>89</v>
      </c>
      <c r="B119" s="5" t="s">
        <v>75</v>
      </c>
      <c r="C119" s="10" t="e">
        <f>C113+C112</f>
        <v>#REF!</v>
      </c>
      <c r="D119" s="10" t="e">
        <f t="shared" ref="D119:K119" si="26">D113+D112</f>
        <v>#REF!</v>
      </c>
      <c r="E119" s="10" t="e">
        <f t="shared" si="26"/>
        <v>#REF!</v>
      </c>
      <c r="F119" s="10" t="e">
        <f t="shared" si="26"/>
        <v>#REF!</v>
      </c>
      <c r="G119" s="10" t="e">
        <f t="shared" si="26"/>
        <v>#REF!</v>
      </c>
      <c r="H119" s="10" t="e">
        <f t="shared" si="26"/>
        <v>#REF!</v>
      </c>
      <c r="I119" s="10" t="e">
        <f t="shared" si="26"/>
        <v>#REF!</v>
      </c>
      <c r="J119" s="10" t="e">
        <f t="shared" si="26"/>
        <v>#REF!</v>
      </c>
      <c r="K119" s="10" t="e">
        <f t="shared" si="26"/>
        <v>#REF!</v>
      </c>
      <c r="L119" s="10" t="e">
        <f t="shared" si="25"/>
        <v>#REF!</v>
      </c>
      <c r="M119" s="15"/>
      <c r="N119" s="12"/>
    </row>
    <row r="121" spans="1:15" ht="29" x14ac:dyDescent="0.35">
      <c r="A121" s="6" t="s">
        <v>151</v>
      </c>
      <c r="B121" s="4" t="s">
        <v>76</v>
      </c>
      <c r="C121" s="14" t="s">
        <v>77</v>
      </c>
      <c r="D121" s="14" t="s">
        <v>78</v>
      </c>
      <c r="E121" s="14" t="s">
        <v>79</v>
      </c>
      <c r="F121" s="14" t="s">
        <v>80</v>
      </c>
      <c r="G121" s="14" t="s">
        <v>81</v>
      </c>
      <c r="H121" s="14" t="s">
        <v>82</v>
      </c>
      <c r="I121" s="14" t="s">
        <v>83</v>
      </c>
      <c r="J121" s="14" t="s">
        <v>12</v>
      </c>
      <c r="K121" s="12"/>
    </row>
    <row r="122" spans="1:15" x14ac:dyDescent="0.35">
      <c r="A122" s="4" t="s">
        <v>13</v>
      </c>
      <c r="B122" s="5" t="s">
        <v>13</v>
      </c>
      <c r="C122" s="6">
        <v>1</v>
      </c>
      <c r="D122" s="6">
        <v>2</v>
      </c>
      <c r="E122" s="6">
        <v>3</v>
      </c>
      <c r="F122" s="6">
        <v>4</v>
      </c>
      <c r="G122" s="6">
        <v>5</v>
      </c>
      <c r="H122" s="6">
        <v>6</v>
      </c>
      <c r="I122" s="6">
        <v>7</v>
      </c>
      <c r="J122" s="6">
        <v>8</v>
      </c>
    </row>
    <row r="123" spans="1:15" x14ac:dyDescent="0.35">
      <c r="A123" s="7">
        <v>90</v>
      </c>
      <c r="B123" s="8" t="s">
        <v>68</v>
      </c>
      <c r="C123" s="9" t="e">
        <f>#REF!+#REF!+#REF!+#REF!</f>
        <v>#REF!</v>
      </c>
      <c r="D123" s="9" t="e">
        <f>#REF!+#REF!+#REF!+#REF!</f>
        <v>#REF!</v>
      </c>
      <c r="E123" s="9" t="e">
        <f>#REF!+#REF!+#REF!+#REF!</f>
        <v>#REF!</v>
      </c>
      <c r="F123" s="9" t="e">
        <f>#REF!+#REF!+#REF!+#REF!</f>
        <v>#REF!</v>
      </c>
      <c r="G123" s="9" t="e">
        <f>#REF!+#REF!+#REF!+#REF!</f>
        <v>#REF!</v>
      </c>
      <c r="H123" s="9" t="e">
        <f>#REF!+#REF!+#REF!+#REF!</f>
        <v>#REF!</v>
      </c>
      <c r="I123" s="9" t="e">
        <f>#REF!+#REF!+#REF!+#REF!</f>
        <v>#REF!</v>
      </c>
      <c r="J123" s="10" t="e">
        <f>SUM(C123:I123)</f>
        <v>#REF!</v>
      </c>
      <c r="N123" s="17" t="e">
        <f>J124/J132</f>
        <v>#REF!</v>
      </c>
    </row>
    <row r="124" spans="1:15" x14ac:dyDescent="0.35">
      <c r="A124" s="7">
        <v>91</v>
      </c>
      <c r="B124" s="8" t="s">
        <v>69</v>
      </c>
      <c r="C124" s="10" t="e">
        <f>SUM(C127:C131)</f>
        <v>#REF!</v>
      </c>
      <c r="D124" s="10" t="e">
        <f t="shared" ref="D124:I124" si="27">SUM(D127:D131)</f>
        <v>#REF!</v>
      </c>
      <c r="E124" s="10" t="e">
        <f t="shared" si="27"/>
        <v>#REF!</v>
      </c>
      <c r="F124" s="10" t="e">
        <f t="shared" si="27"/>
        <v>#REF!</v>
      </c>
      <c r="G124" s="10" t="e">
        <f t="shared" si="27"/>
        <v>#REF!</v>
      </c>
      <c r="H124" s="10" t="e">
        <f t="shared" si="27"/>
        <v>#REF!</v>
      </c>
      <c r="I124" s="10" t="e">
        <f t="shared" si="27"/>
        <v>#REF!</v>
      </c>
      <c r="J124" s="10" t="e">
        <f t="shared" ref="J124:J132" si="28">SUM(C124:I124)</f>
        <v>#REF!</v>
      </c>
      <c r="K124" s="56" t="e">
        <f>H124/J124</f>
        <v>#REF!</v>
      </c>
      <c r="N124" s="31">
        <v>8400070.9067590944</v>
      </c>
      <c r="O124" s="17" t="e">
        <f>N124/J124-1</f>
        <v>#REF!</v>
      </c>
    </row>
    <row r="125" spans="1:15" x14ac:dyDescent="0.35">
      <c r="A125" s="7"/>
      <c r="B125" s="8"/>
      <c r="C125" s="10">
        <v>594185.17301279167</v>
      </c>
      <c r="D125" s="10">
        <v>3706656.2902185973</v>
      </c>
      <c r="E125" s="10">
        <v>1539162.1231799009</v>
      </c>
      <c r="F125" s="10">
        <v>749459.60434577067</v>
      </c>
      <c r="G125" s="10">
        <v>73053.473400000003</v>
      </c>
      <c r="H125" s="10">
        <v>1737554.2426020354</v>
      </c>
      <c r="I125" s="10">
        <v>0</v>
      </c>
      <c r="J125" s="10">
        <v>8400070.9067590944</v>
      </c>
      <c r="K125" s="31">
        <v>8400070.9067590944</v>
      </c>
      <c r="N125" s="31"/>
      <c r="O125" s="17"/>
    </row>
    <row r="126" spans="1:15" x14ac:dyDescent="0.35">
      <c r="A126" s="7"/>
      <c r="B126" s="8"/>
      <c r="C126" s="33" t="e">
        <f>C124/C125-1</f>
        <v>#REF!</v>
      </c>
      <c r="D126" s="33" t="e">
        <f t="shared" ref="D126:H126" si="29">D124/D125-1</f>
        <v>#REF!</v>
      </c>
      <c r="E126" s="33" t="e">
        <f t="shared" si="29"/>
        <v>#REF!</v>
      </c>
      <c r="F126" s="33" t="e">
        <f t="shared" si="29"/>
        <v>#REF!</v>
      </c>
      <c r="G126" s="33" t="e">
        <f t="shared" si="29"/>
        <v>#REF!</v>
      </c>
      <c r="H126" s="33" t="e">
        <f t="shared" si="29"/>
        <v>#REF!</v>
      </c>
      <c r="I126" s="33"/>
      <c r="J126" s="10"/>
      <c r="N126" s="31"/>
      <c r="O126" s="17"/>
    </row>
    <row r="127" spans="1:15" x14ac:dyDescent="0.35">
      <c r="A127" s="7">
        <v>92</v>
      </c>
      <c r="B127" s="8" t="s">
        <v>70</v>
      </c>
      <c r="C127" s="9" t="e">
        <f>#REF!+#REF!+#REF!+#REF!</f>
        <v>#REF!</v>
      </c>
      <c r="D127" s="9" t="e">
        <f>#REF!+#REF!+#REF!+#REF!</f>
        <v>#REF!</v>
      </c>
      <c r="E127" s="9" t="e">
        <f>#REF!+#REF!+#REF!+#REF!</f>
        <v>#REF!</v>
      </c>
      <c r="F127" s="9" t="e">
        <f>#REF!+#REF!+#REF!+#REF!</f>
        <v>#REF!</v>
      </c>
      <c r="G127" s="9" t="e">
        <f>#REF!+#REF!+#REF!+#REF!</f>
        <v>#REF!</v>
      </c>
      <c r="H127" s="9" t="e">
        <f>#REF!+#REF!+#REF!+#REF!</f>
        <v>#REF!</v>
      </c>
      <c r="I127" s="9" t="e">
        <f>#REF!+#REF!+#REF!+#REF!</f>
        <v>#REF!</v>
      </c>
      <c r="J127" s="10" t="e">
        <f t="shared" si="28"/>
        <v>#REF!</v>
      </c>
      <c r="K127" s="31">
        <v>2035000.8518945649</v>
      </c>
      <c r="L127" s="17" t="e">
        <f>K127/J127-1</f>
        <v>#REF!</v>
      </c>
    </row>
    <row r="128" spans="1:15" x14ac:dyDescent="0.35">
      <c r="A128" s="7">
        <v>93</v>
      </c>
      <c r="B128" s="8" t="s">
        <v>71</v>
      </c>
      <c r="C128" s="9" t="e">
        <f>#REF!+#REF!+#REF!+#REF!</f>
        <v>#REF!</v>
      </c>
      <c r="D128" s="9" t="e">
        <f>#REF!+#REF!+#REF!+#REF!</f>
        <v>#REF!</v>
      </c>
      <c r="E128" s="9" t="e">
        <f>#REF!+#REF!+#REF!+#REF!</f>
        <v>#REF!</v>
      </c>
      <c r="F128" s="9" t="e">
        <f>#REF!+#REF!+#REF!+#REF!</f>
        <v>#REF!</v>
      </c>
      <c r="G128" s="9" t="e">
        <f>#REF!+#REF!+#REF!+#REF!</f>
        <v>#REF!</v>
      </c>
      <c r="H128" s="9" t="e">
        <f>#REF!+#REF!+#REF!+#REF!</f>
        <v>#REF!</v>
      </c>
      <c r="I128" s="9" t="e">
        <f>#REF!+#REF!+#REF!+#REF!</f>
        <v>#REF!</v>
      </c>
      <c r="J128" s="10" t="e">
        <f t="shared" si="28"/>
        <v>#REF!</v>
      </c>
      <c r="K128" s="31">
        <v>1059749.2445403719</v>
      </c>
      <c r="L128" s="17" t="e">
        <f t="shared" ref="L128:L131" si="30">K128/J128-1</f>
        <v>#REF!</v>
      </c>
      <c r="N128" s="16"/>
      <c r="O128" s="12"/>
    </row>
    <row r="129" spans="1:20" x14ac:dyDescent="0.35">
      <c r="A129" s="7">
        <v>94</v>
      </c>
      <c r="B129" s="8" t="s">
        <v>72</v>
      </c>
      <c r="C129" s="9" t="e">
        <f>#REF!+#REF!+#REF!+#REF!</f>
        <v>#REF!</v>
      </c>
      <c r="D129" s="9" t="e">
        <f>#REF!+#REF!+#REF!+#REF!</f>
        <v>#REF!</v>
      </c>
      <c r="E129" s="9" t="e">
        <f>#REF!+#REF!+#REF!+#REF!</f>
        <v>#REF!</v>
      </c>
      <c r="F129" s="9" t="e">
        <f>#REF!+#REF!+#REF!+#REF!</f>
        <v>#REF!</v>
      </c>
      <c r="G129" s="9" t="e">
        <f>#REF!+#REF!+#REF!+#REF!</f>
        <v>#REF!</v>
      </c>
      <c r="H129" s="9" t="e">
        <f>#REF!+#REF!+#REF!+#REF!</f>
        <v>#REF!</v>
      </c>
      <c r="I129" s="9" t="e">
        <f>#REF!+#REF!+#REF!+#REF!</f>
        <v>#REF!</v>
      </c>
      <c r="J129" s="10" t="e">
        <f t="shared" si="28"/>
        <v>#REF!</v>
      </c>
      <c r="K129" s="31">
        <v>839642.87826217804</v>
      </c>
      <c r="L129" s="17" t="e">
        <f t="shared" si="30"/>
        <v>#REF!</v>
      </c>
    </row>
    <row r="130" spans="1:20" x14ac:dyDescent="0.35">
      <c r="A130" s="7">
        <v>95</v>
      </c>
      <c r="B130" s="8" t="s">
        <v>73</v>
      </c>
      <c r="C130" s="9" t="e">
        <f>#REF!+#REF!+#REF!+#REF!</f>
        <v>#REF!</v>
      </c>
      <c r="D130" s="9" t="e">
        <f>#REF!+#REF!+#REF!+#REF!</f>
        <v>#REF!</v>
      </c>
      <c r="E130" s="9" t="e">
        <f>#REF!+#REF!+#REF!+#REF!</f>
        <v>#REF!</v>
      </c>
      <c r="F130" s="9" t="e">
        <f>#REF!+#REF!+#REF!+#REF!</f>
        <v>#REF!</v>
      </c>
      <c r="G130" s="9" t="e">
        <f>#REF!+#REF!+#REF!+#REF!</f>
        <v>#REF!</v>
      </c>
      <c r="H130" s="9" t="e">
        <f>#REF!+#REF!+#REF!+#REF!</f>
        <v>#REF!</v>
      </c>
      <c r="I130" s="9" t="e">
        <f>#REF!+#REF!+#REF!+#REF!</f>
        <v>#REF!</v>
      </c>
      <c r="J130" s="10" t="e">
        <f t="shared" si="28"/>
        <v>#REF!</v>
      </c>
      <c r="K130" s="31">
        <v>999044.28732614359</v>
      </c>
      <c r="L130" s="17" t="e">
        <f t="shared" si="30"/>
        <v>#REF!</v>
      </c>
    </row>
    <row r="131" spans="1:20" x14ac:dyDescent="0.35">
      <c r="A131" s="7">
        <v>96</v>
      </c>
      <c r="B131" s="8" t="s">
        <v>74</v>
      </c>
      <c r="C131" s="9" t="e">
        <f>#REF!+#REF!+#REF!+#REF!</f>
        <v>#REF!</v>
      </c>
      <c r="D131" s="9" t="e">
        <f>#REF!+#REF!+#REF!+#REF!</f>
        <v>#REF!</v>
      </c>
      <c r="E131" s="9" t="e">
        <f>#REF!+#REF!+#REF!+#REF!</f>
        <v>#REF!</v>
      </c>
      <c r="F131" s="9" t="e">
        <f>#REF!+#REF!+#REF!+#REF!</f>
        <v>#REF!</v>
      </c>
      <c r="G131" s="9" t="e">
        <f>#REF!+#REF!+#REF!+#REF!</f>
        <v>#REF!</v>
      </c>
      <c r="H131" s="9" t="e">
        <f>#REF!+#REF!+#REF!+#REF!</f>
        <v>#REF!</v>
      </c>
      <c r="I131" s="9" t="e">
        <f>#REF!+#REF!+#REF!+#REF!</f>
        <v>#REF!</v>
      </c>
      <c r="J131" s="10" t="e">
        <f t="shared" si="28"/>
        <v>#REF!</v>
      </c>
      <c r="K131" s="31">
        <v>3466633.6447358374</v>
      </c>
      <c r="L131" s="17" t="e">
        <f t="shared" si="30"/>
        <v>#REF!</v>
      </c>
      <c r="N131" s="38"/>
      <c r="S131" s="17"/>
    </row>
    <row r="132" spans="1:20" x14ac:dyDescent="0.35">
      <c r="A132" s="4">
        <v>97</v>
      </c>
      <c r="B132" s="5" t="s">
        <v>75</v>
      </c>
      <c r="C132" s="10" t="e">
        <f>SUM(C123:C124)</f>
        <v>#REF!</v>
      </c>
      <c r="D132" s="10" t="e">
        <f t="shared" ref="D132:I132" si="31">SUM(D123:D124)</f>
        <v>#REF!</v>
      </c>
      <c r="E132" s="10" t="e">
        <f t="shared" si="31"/>
        <v>#REF!</v>
      </c>
      <c r="F132" s="10" t="e">
        <f t="shared" si="31"/>
        <v>#REF!</v>
      </c>
      <c r="G132" s="10" t="e">
        <f t="shared" si="31"/>
        <v>#REF!</v>
      </c>
      <c r="H132" s="10" t="e">
        <f t="shared" si="31"/>
        <v>#REF!</v>
      </c>
      <c r="I132" s="10" t="e">
        <f t="shared" si="31"/>
        <v>#REF!</v>
      </c>
      <c r="J132" s="10" t="e">
        <f t="shared" si="28"/>
        <v>#REF!</v>
      </c>
      <c r="N132" s="12"/>
      <c r="O132" s="12"/>
    </row>
    <row r="133" spans="1:20" x14ac:dyDescent="0.35">
      <c r="A133" s="35"/>
      <c r="B133" s="36" t="s">
        <v>152</v>
      </c>
      <c r="C133" s="37" t="e">
        <f>SUM(C129:C131)</f>
        <v>#REF!</v>
      </c>
      <c r="D133" s="37" t="e">
        <f t="shared" ref="D133:J133" si="32">SUM(D129:D131)</f>
        <v>#REF!</v>
      </c>
      <c r="E133" s="37" t="e">
        <f t="shared" si="32"/>
        <v>#REF!</v>
      </c>
      <c r="F133" s="37" t="e">
        <f t="shared" si="32"/>
        <v>#REF!</v>
      </c>
      <c r="G133" s="37" t="e">
        <f t="shared" si="32"/>
        <v>#REF!</v>
      </c>
      <c r="H133" s="37" t="e">
        <f t="shared" si="32"/>
        <v>#REF!</v>
      </c>
      <c r="I133" s="37" t="e">
        <f t="shared" si="32"/>
        <v>#REF!</v>
      </c>
      <c r="J133" s="37" t="e">
        <f t="shared" si="32"/>
        <v>#REF!</v>
      </c>
      <c r="K133" s="57" t="e">
        <f>J133/J132</f>
        <v>#REF!</v>
      </c>
      <c r="N133" s="17" t="e">
        <f>J133/J132</f>
        <v>#REF!</v>
      </c>
      <c r="O133" s="12"/>
    </row>
    <row r="134" spans="1:20" x14ac:dyDescent="0.35">
      <c r="A134" s="35"/>
      <c r="B134" s="36"/>
      <c r="C134" s="57" t="e">
        <f>C133/$J$133</f>
        <v>#REF!</v>
      </c>
      <c r="D134" s="57" t="e">
        <f t="shared" ref="D134:I134" si="33">D133/$J$133</f>
        <v>#REF!</v>
      </c>
      <c r="E134" s="57" t="e">
        <f t="shared" si="33"/>
        <v>#REF!</v>
      </c>
      <c r="F134" s="57" t="e">
        <f t="shared" si="33"/>
        <v>#REF!</v>
      </c>
      <c r="G134" s="57" t="e">
        <f t="shared" si="33"/>
        <v>#REF!</v>
      </c>
      <c r="H134" s="57" t="e">
        <f t="shared" si="33"/>
        <v>#REF!</v>
      </c>
      <c r="I134" s="57" t="e">
        <f t="shared" si="33"/>
        <v>#REF!</v>
      </c>
      <c r="J134" s="37"/>
      <c r="N134" s="17" t="e">
        <f>D133/J133</f>
        <v>#REF!</v>
      </c>
      <c r="O134" s="12"/>
    </row>
    <row r="135" spans="1:20" x14ac:dyDescent="0.35"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</row>
    <row r="136" spans="1:20" ht="30.65" customHeight="1" x14ac:dyDescent="0.35">
      <c r="A136" s="5"/>
      <c r="B136" s="5" t="s">
        <v>84</v>
      </c>
      <c r="C136" s="14" t="s">
        <v>85</v>
      </c>
      <c r="D136" s="14" t="s">
        <v>86</v>
      </c>
      <c r="E136" s="14" t="s">
        <v>87</v>
      </c>
      <c r="F136" s="14" t="s">
        <v>88</v>
      </c>
      <c r="G136" s="14" t="s">
        <v>89</v>
      </c>
      <c r="H136" s="14" t="s">
        <v>90</v>
      </c>
      <c r="I136" s="14" t="s">
        <v>91</v>
      </c>
      <c r="J136" s="14" t="s">
        <v>92</v>
      </c>
      <c r="K136" s="14" t="s">
        <v>93</v>
      </c>
      <c r="L136" s="14" t="s">
        <v>94</v>
      </c>
      <c r="M136" s="14" t="s">
        <v>95</v>
      </c>
      <c r="N136" s="14" t="s">
        <v>96</v>
      </c>
      <c r="O136" s="14" t="s">
        <v>97</v>
      </c>
      <c r="P136" s="14" t="s">
        <v>98</v>
      </c>
      <c r="Q136" s="14" t="s">
        <v>99</v>
      </c>
      <c r="R136" s="14" t="s">
        <v>12</v>
      </c>
    </row>
    <row r="137" spans="1:20" x14ac:dyDescent="0.35">
      <c r="A137" s="5" t="s">
        <v>13</v>
      </c>
      <c r="B137" s="5" t="s">
        <v>13</v>
      </c>
      <c r="C137" s="6">
        <v>1</v>
      </c>
      <c r="D137" s="6">
        <v>2</v>
      </c>
      <c r="E137" s="6">
        <v>3</v>
      </c>
      <c r="F137" s="6">
        <v>4</v>
      </c>
      <c r="G137" s="6">
        <v>5</v>
      </c>
      <c r="H137" s="6">
        <v>6</v>
      </c>
      <c r="I137" s="6">
        <v>7</v>
      </c>
      <c r="J137" s="6">
        <v>8</v>
      </c>
      <c r="K137" s="6">
        <v>9</v>
      </c>
      <c r="L137" s="6">
        <v>10</v>
      </c>
      <c r="M137" s="6">
        <v>11</v>
      </c>
      <c r="N137" s="6">
        <v>12</v>
      </c>
      <c r="O137" s="6">
        <v>13</v>
      </c>
      <c r="P137" s="6">
        <v>14</v>
      </c>
      <c r="Q137" s="6">
        <v>15</v>
      </c>
      <c r="R137" s="6">
        <v>16</v>
      </c>
    </row>
    <row r="138" spans="1:20" x14ac:dyDescent="0.35">
      <c r="A138" s="7">
        <v>98</v>
      </c>
      <c r="B138" s="8" t="s">
        <v>100</v>
      </c>
      <c r="C138" s="9" t="e">
        <f>#REF!+#REF!+#REF!+#REF!</f>
        <v>#REF!</v>
      </c>
      <c r="D138" s="9" t="e">
        <f>#REF!+#REF!+#REF!+#REF!</f>
        <v>#REF!</v>
      </c>
      <c r="E138" s="9" t="e">
        <f>#REF!+#REF!+#REF!+#REF!</f>
        <v>#REF!</v>
      </c>
      <c r="F138" s="9" t="e">
        <f>#REF!+#REF!+#REF!+#REF!</f>
        <v>#REF!</v>
      </c>
      <c r="G138" s="9" t="e">
        <f>#REF!+#REF!+#REF!+#REF!</f>
        <v>#REF!</v>
      </c>
      <c r="H138" s="9" t="e">
        <f>#REF!+#REF!+#REF!+#REF!</f>
        <v>#REF!</v>
      </c>
      <c r="I138" s="9" t="e">
        <f>#REF!+#REF!+#REF!+#REF!</f>
        <v>#REF!</v>
      </c>
      <c r="J138" s="9" t="e">
        <f>#REF!+#REF!+#REF!+#REF!</f>
        <v>#REF!</v>
      </c>
      <c r="K138" s="9" t="e">
        <f>#REF!+#REF!+#REF!+#REF!</f>
        <v>#REF!</v>
      </c>
      <c r="L138" s="9" t="e">
        <f>#REF!+#REF!+#REF!+#REF!</f>
        <v>#REF!</v>
      </c>
      <c r="M138" s="9" t="e">
        <f>#REF!+#REF!+#REF!+#REF!</f>
        <v>#REF!</v>
      </c>
      <c r="N138" s="9" t="e">
        <f>#REF!+#REF!+#REF!+#REF!</f>
        <v>#REF!</v>
      </c>
      <c r="O138" s="9" t="e">
        <f>#REF!+#REF!+#REF!+#REF!</f>
        <v>#REF!</v>
      </c>
      <c r="P138" s="9" t="e">
        <f>#REF!+#REF!+#REF!+#REF!</f>
        <v>#REF!</v>
      </c>
      <c r="Q138" s="9" t="e">
        <f>#REF!+#REF!+#REF!+#REF!</f>
        <v>#REF!</v>
      </c>
      <c r="R138" s="10" t="e">
        <f>SUM(C138:Q138)</f>
        <v>#REF!</v>
      </c>
      <c r="S138" s="39" t="e">
        <f>18034/R138</f>
        <v>#REF!</v>
      </c>
    </row>
    <row r="139" spans="1:20" x14ac:dyDescent="0.35">
      <c r="A139" s="7">
        <v>99</v>
      </c>
      <c r="B139" s="8" t="s">
        <v>101</v>
      </c>
      <c r="C139" s="9" t="e">
        <f>#REF!+#REF!+#REF!+#REF!</f>
        <v>#REF!</v>
      </c>
      <c r="D139" s="9" t="e">
        <f>#REF!+#REF!+#REF!+#REF!</f>
        <v>#REF!</v>
      </c>
      <c r="E139" s="9" t="e">
        <f>#REF!+#REF!+#REF!+#REF!</f>
        <v>#REF!</v>
      </c>
      <c r="F139" s="9" t="e">
        <f>#REF!+#REF!+#REF!+#REF!</f>
        <v>#REF!</v>
      </c>
      <c r="G139" s="9" t="e">
        <f>#REF!+#REF!+#REF!+#REF!</f>
        <v>#REF!</v>
      </c>
      <c r="H139" s="9" t="e">
        <f>#REF!+#REF!+#REF!+#REF!</f>
        <v>#REF!</v>
      </c>
      <c r="I139" s="9" t="e">
        <f>#REF!+#REF!+#REF!+#REF!</f>
        <v>#REF!</v>
      </c>
      <c r="J139" s="9" t="e">
        <f>#REF!+#REF!+#REF!+#REF!</f>
        <v>#REF!</v>
      </c>
      <c r="K139" s="9" t="e">
        <f>#REF!+#REF!+#REF!+#REF!</f>
        <v>#REF!</v>
      </c>
      <c r="L139" s="9" t="e">
        <f>#REF!+#REF!+#REF!+#REF!</f>
        <v>#REF!</v>
      </c>
      <c r="M139" s="9" t="e">
        <f>#REF!+#REF!+#REF!+#REF!</f>
        <v>#REF!</v>
      </c>
      <c r="N139" s="9" t="e">
        <f>#REF!+#REF!+#REF!+#REF!</f>
        <v>#REF!</v>
      </c>
      <c r="O139" s="9" t="e">
        <f>#REF!+#REF!+#REF!+#REF!</f>
        <v>#REF!</v>
      </c>
      <c r="P139" s="9" t="e">
        <f>#REF!+#REF!+#REF!+#REF!</f>
        <v>#REF!</v>
      </c>
      <c r="Q139" s="9" t="e">
        <f>#REF!+#REF!+#REF!+#REF!</f>
        <v>#REF!</v>
      </c>
      <c r="R139" s="10" t="e">
        <f t="shared" ref="R139:R148" si="34">SUM(C139:Q139)</f>
        <v>#REF!</v>
      </c>
      <c r="S139" s="17" t="e">
        <f>R139/R138</f>
        <v>#REF!</v>
      </c>
      <c r="T139" s="12"/>
    </row>
    <row r="140" spans="1:20" x14ac:dyDescent="0.35">
      <c r="A140" s="7"/>
      <c r="B140" s="8"/>
      <c r="C140" s="9">
        <v>254843.94235358047</v>
      </c>
      <c r="D140" s="9">
        <v>67092.22623215818</v>
      </c>
      <c r="E140" s="9">
        <v>341747.81514589046</v>
      </c>
      <c r="F140" s="9">
        <v>247478.55987347508</v>
      </c>
      <c r="G140" s="9">
        <v>644242.90279044444</v>
      </c>
      <c r="H140" s="9">
        <v>54361.815511276247</v>
      </c>
      <c r="I140" s="9">
        <v>61755.849506225582</v>
      </c>
      <c r="J140" s="9">
        <v>370522.9286502371</v>
      </c>
      <c r="K140" s="9">
        <v>232679.91327090168</v>
      </c>
      <c r="L140" s="9">
        <v>262556.57948983455</v>
      </c>
      <c r="M140" s="9">
        <v>289013.20925010776</v>
      </c>
      <c r="N140" s="9">
        <v>244238.52979473877</v>
      </c>
      <c r="O140" s="9">
        <v>585595.72209631698</v>
      </c>
      <c r="P140" s="9">
        <v>210796.26673386144</v>
      </c>
      <c r="Q140" s="9">
        <v>1438394.5496251101</v>
      </c>
      <c r="R140" s="10"/>
      <c r="S140" s="17"/>
      <c r="T140" s="12"/>
    </row>
    <row r="141" spans="1:20" x14ac:dyDescent="0.35">
      <c r="A141" s="7"/>
      <c r="B141" s="8" t="s">
        <v>153</v>
      </c>
      <c r="C141" s="55" t="e">
        <f>C139/C140-1</f>
        <v>#REF!</v>
      </c>
      <c r="D141" s="55" t="e">
        <f t="shared" ref="D141:Q141" si="35">D139/D140-1</f>
        <v>#REF!</v>
      </c>
      <c r="E141" s="55" t="e">
        <f t="shared" si="35"/>
        <v>#REF!</v>
      </c>
      <c r="F141" s="55" t="e">
        <f t="shared" si="35"/>
        <v>#REF!</v>
      </c>
      <c r="G141" s="55" t="e">
        <f t="shared" si="35"/>
        <v>#REF!</v>
      </c>
      <c r="H141" s="55" t="e">
        <f t="shared" si="35"/>
        <v>#REF!</v>
      </c>
      <c r="I141" s="55" t="e">
        <f t="shared" si="35"/>
        <v>#REF!</v>
      </c>
      <c r="J141" s="55" t="e">
        <f t="shared" si="35"/>
        <v>#REF!</v>
      </c>
      <c r="K141" s="55" t="e">
        <f t="shared" si="35"/>
        <v>#REF!</v>
      </c>
      <c r="L141" s="55" t="e">
        <f t="shared" si="35"/>
        <v>#REF!</v>
      </c>
      <c r="M141" s="55" t="e">
        <f t="shared" si="35"/>
        <v>#REF!</v>
      </c>
      <c r="N141" s="55" t="e">
        <f t="shared" si="35"/>
        <v>#REF!</v>
      </c>
      <c r="O141" s="55" t="e">
        <f t="shared" si="35"/>
        <v>#REF!</v>
      </c>
      <c r="P141" s="55" t="e">
        <f t="shared" si="35"/>
        <v>#REF!</v>
      </c>
      <c r="Q141" s="55" t="e">
        <f t="shared" si="35"/>
        <v>#REF!</v>
      </c>
      <c r="R141" s="10"/>
      <c r="S141" s="17"/>
      <c r="T141" s="12"/>
    </row>
    <row r="142" spans="1:20" x14ac:dyDescent="0.35">
      <c r="A142" s="7"/>
      <c r="B142" s="8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10"/>
      <c r="S142" s="17"/>
      <c r="T142" s="12"/>
    </row>
    <row r="143" spans="1:20" x14ac:dyDescent="0.35">
      <c r="A143" s="7">
        <v>100</v>
      </c>
      <c r="B143" s="8" t="s">
        <v>102</v>
      </c>
      <c r="C143" s="9" t="e">
        <f>#REF!+#REF!+#REF!+#REF!</f>
        <v>#REF!</v>
      </c>
      <c r="D143" s="9" t="e">
        <f>#REF!+#REF!+#REF!+#REF!</f>
        <v>#REF!</v>
      </c>
      <c r="E143" s="9" t="e">
        <f>#REF!+#REF!+#REF!+#REF!</f>
        <v>#REF!</v>
      </c>
      <c r="F143" s="9" t="e">
        <f>#REF!+#REF!+#REF!+#REF!</f>
        <v>#REF!</v>
      </c>
      <c r="G143" s="9" t="e">
        <f>#REF!+#REF!+#REF!+#REF!</f>
        <v>#REF!</v>
      </c>
      <c r="H143" s="9" t="e">
        <f>#REF!+#REF!+#REF!+#REF!</f>
        <v>#REF!</v>
      </c>
      <c r="I143" s="9" t="e">
        <f>#REF!+#REF!+#REF!+#REF!</f>
        <v>#REF!</v>
      </c>
      <c r="J143" s="9" t="e">
        <f>#REF!+#REF!+#REF!+#REF!</f>
        <v>#REF!</v>
      </c>
      <c r="K143" s="9" t="e">
        <f>#REF!+#REF!+#REF!+#REF!</f>
        <v>#REF!</v>
      </c>
      <c r="L143" s="9" t="e">
        <f>#REF!+#REF!+#REF!+#REF!</f>
        <v>#REF!</v>
      </c>
      <c r="M143" s="9" t="e">
        <f>#REF!+#REF!+#REF!+#REF!</f>
        <v>#REF!</v>
      </c>
      <c r="N143" s="9" t="e">
        <f>#REF!+#REF!+#REF!+#REF!</f>
        <v>#REF!</v>
      </c>
      <c r="O143" s="9" t="e">
        <f>#REF!+#REF!+#REF!+#REF!</f>
        <v>#REF!</v>
      </c>
      <c r="P143" s="9" t="e">
        <f>#REF!+#REF!+#REF!+#REF!</f>
        <v>#REF!</v>
      </c>
      <c r="Q143" s="9" t="e">
        <f>#REF!+#REF!+#REF!+#REF!</f>
        <v>#REF!</v>
      </c>
      <c r="R143" s="10" t="e">
        <f t="shared" si="34"/>
        <v>#REF!</v>
      </c>
    </row>
    <row r="144" spans="1:20" x14ac:dyDescent="0.35">
      <c r="A144" s="7">
        <v>101</v>
      </c>
      <c r="B144" s="8" t="s">
        <v>103</v>
      </c>
      <c r="C144" s="9" t="e">
        <f>#REF!+#REF!+#REF!+#REF!</f>
        <v>#REF!</v>
      </c>
      <c r="D144" s="9" t="e">
        <f>#REF!+#REF!+#REF!+#REF!</f>
        <v>#REF!</v>
      </c>
      <c r="E144" s="9" t="e">
        <f>#REF!+#REF!+#REF!+#REF!</f>
        <v>#REF!</v>
      </c>
      <c r="F144" s="9" t="e">
        <f>#REF!+#REF!+#REF!+#REF!</f>
        <v>#REF!</v>
      </c>
      <c r="G144" s="9" t="e">
        <f>#REF!+#REF!+#REF!+#REF!</f>
        <v>#REF!</v>
      </c>
      <c r="H144" s="9" t="e">
        <f>#REF!+#REF!+#REF!+#REF!</f>
        <v>#REF!</v>
      </c>
      <c r="I144" s="9" t="e">
        <f>#REF!+#REF!+#REF!+#REF!</f>
        <v>#REF!</v>
      </c>
      <c r="J144" s="9" t="e">
        <f>#REF!+#REF!+#REF!+#REF!</f>
        <v>#REF!</v>
      </c>
      <c r="K144" s="9" t="e">
        <f>#REF!+#REF!+#REF!+#REF!</f>
        <v>#REF!</v>
      </c>
      <c r="L144" s="9" t="e">
        <f>#REF!+#REF!+#REF!+#REF!</f>
        <v>#REF!</v>
      </c>
      <c r="M144" s="9" t="e">
        <f>#REF!+#REF!+#REF!+#REF!</f>
        <v>#REF!</v>
      </c>
      <c r="N144" s="9" t="e">
        <f>#REF!+#REF!+#REF!+#REF!</f>
        <v>#REF!</v>
      </c>
      <c r="O144" s="9" t="e">
        <f>#REF!+#REF!+#REF!+#REF!</f>
        <v>#REF!</v>
      </c>
      <c r="P144" s="9" t="e">
        <f>#REF!+#REF!+#REF!+#REF!</f>
        <v>#REF!</v>
      </c>
      <c r="Q144" s="9" t="e">
        <f>#REF!+#REF!+#REF!+#REF!</f>
        <v>#REF!</v>
      </c>
      <c r="R144" s="10" t="e">
        <f t="shared" si="34"/>
        <v>#REF!</v>
      </c>
      <c r="S144" s="17" t="e">
        <f>R144/R138</f>
        <v>#REF!</v>
      </c>
      <c r="T144" s="12" t="e">
        <f>R144-2047409</f>
        <v>#REF!</v>
      </c>
    </row>
    <row r="145" spans="1:18" x14ac:dyDescent="0.35">
      <c r="A145" s="4">
        <v>102</v>
      </c>
      <c r="B145" s="5" t="s">
        <v>104</v>
      </c>
      <c r="C145" s="10" t="e">
        <f>#REF!+#REF!+#REF!+#REF!</f>
        <v>#REF!</v>
      </c>
      <c r="D145" s="10" t="e">
        <f>#REF!+#REF!+#REF!+#REF!</f>
        <v>#REF!</v>
      </c>
      <c r="E145" s="10" t="e">
        <f>#REF!+#REF!+#REF!+#REF!</f>
        <v>#REF!</v>
      </c>
      <c r="F145" s="10" t="e">
        <f>#REF!+#REF!+#REF!+#REF!</f>
        <v>#REF!</v>
      </c>
      <c r="G145" s="10" t="e">
        <f>#REF!+#REF!+#REF!+#REF!</f>
        <v>#REF!</v>
      </c>
      <c r="H145" s="10" t="e">
        <f>#REF!+#REF!+#REF!+#REF!</f>
        <v>#REF!</v>
      </c>
      <c r="I145" s="10" t="e">
        <f>#REF!+#REF!+#REF!+#REF!</f>
        <v>#REF!</v>
      </c>
      <c r="J145" s="10" t="e">
        <f>#REF!+#REF!+#REF!+#REF!</f>
        <v>#REF!</v>
      </c>
      <c r="K145" s="10" t="e">
        <f>#REF!+#REF!+#REF!+#REF!</f>
        <v>#REF!</v>
      </c>
      <c r="L145" s="10" t="e">
        <f>#REF!+#REF!+#REF!+#REF!</f>
        <v>#REF!</v>
      </c>
      <c r="M145" s="10" t="e">
        <f>#REF!+#REF!+#REF!+#REF!</f>
        <v>#REF!</v>
      </c>
      <c r="N145" s="10" t="e">
        <f>#REF!+#REF!+#REF!+#REF!</f>
        <v>#REF!</v>
      </c>
      <c r="O145" s="10" t="e">
        <f>#REF!+#REF!+#REF!+#REF!</f>
        <v>#REF!</v>
      </c>
      <c r="P145" s="10" t="e">
        <f>#REF!+#REF!+#REF!+#REF!</f>
        <v>#REF!</v>
      </c>
      <c r="Q145" s="10" t="e">
        <f>#REF!+#REF!+#REF!+#REF!</f>
        <v>#REF!</v>
      </c>
      <c r="R145" s="10" t="e">
        <f t="shared" si="34"/>
        <v>#REF!</v>
      </c>
    </row>
    <row r="146" spans="1:18" x14ac:dyDescent="0.35">
      <c r="A146" s="4">
        <v>103</v>
      </c>
      <c r="B146" s="5" t="s">
        <v>105</v>
      </c>
      <c r="C146" s="19" t="e">
        <f>#REF!+#REF!+#REF!+#REF!</f>
        <v>#REF!</v>
      </c>
      <c r="D146" s="19" t="e">
        <f>#REF!+#REF!+#REF!+#REF!</f>
        <v>#REF!</v>
      </c>
      <c r="E146" s="19" t="e">
        <f>#REF!+#REF!+#REF!+#REF!</f>
        <v>#REF!</v>
      </c>
      <c r="F146" s="19" t="e">
        <f>#REF!+#REF!+#REF!+#REF!</f>
        <v>#REF!</v>
      </c>
      <c r="G146" s="19" t="e">
        <f>#REF!+#REF!+#REF!+#REF!</f>
        <v>#REF!</v>
      </c>
      <c r="H146" s="19" t="e">
        <f>#REF!+#REF!+#REF!+#REF!</f>
        <v>#REF!</v>
      </c>
      <c r="I146" s="19" t="e">
        <f>#REF!+#REF!+#REF!+#REF!</f>
        <v>#REF!</v>
      </c>
      <c r="J146" s="19" t="e">
        <f>#REF!+#REF!+#REF!+#REF!</f>
        <v>#REF!</v>
      </c>
      <c r="K146" s="19" t="e">
        <f>#REF!+#REF!+#REF!+#REF!</f>
        <v>#REF!</v>
      </c>
      <c r="L146" s="19" t="e">
        <f>#REF!+#REF!+#REF!+#REF!</f>
        <v>#REF!</v>
      </c>
      <c r="M146" s="19" t="e">
        <f>#REF!+#REF!+#REF!+#REF!</f>
        <v>#REF!</v>
      </c>
      <c r="N146" s="19" t="e">
        <f>#REF!+#REF!+#REF!+#REF!</f>
        <v>#REF!</v>
      </c>
      <c r="O146" s="19" t="e">
        <f>#REF!+#REF!+#REF!+#REF!</f>
        <v>#REF!</v>
      </c>
      <c r="P146" s="19" t="e">
        <f>#REF!+#REF!+#REF!+#REF!</f>
        <v>#REF!</v>
      </c>
      <c r="Q146" s="19" t="e">
        <f>#REF!+#REF!+#REF!+#REF!</f>
        <v>#REF!</v>
      </c>
      <c r="R146" s="19" t="e">
        <f t="shared" si="34"/>
        <v>#REF!</v>
      </c>
    </row>
    <row r="147" spans="1:18" x14ac:dyDescent="0.35">
      <c r="A147" s="7">
        <v>104</v>
      </c>
      <c r="B147" s="8" t="s">
        <v>106</v>
      </c>
      <c r="C147" s="18" t="e">
        <f>#REF!+#REF!+#REF!+#REF!</f>
        <v>#REF!</v>
      </c>
      <c r="D147" s="18" t="e">
        <f>#REF!+#REF!+#REF!+#REF!</f>
        <v>#REF!</v>
      </c>
      <c r="E147" s="18" t="e">
        <f>#REF!+#REF!+#REF!+#REF!</f>
        <v>#REF!</v>
      </c>
      <c r="F147" s="18" t="e">
        <f>#REF!+#REF!+#REF!+#REF!</f>
        <v>#REF!</v>
      </c>
      <c r="G147" s="18" t="e">
        <f>#REF!+#REF!+#REF!+#REF!</f>
        <v>#REF!</v>
      </c>
      <c r="H147" s="18" t="e">
        <f>#REF!+#REF!+#REF!+#REF!</f>
        <v>#REF!</v>
      </c>
      <c r="I147" s="18" t="e">
        <f>#REF!+#REF!+#REF!+#REF!</f>
        <v>#REF!</v>
      </c>
      <c r="J147" s="18" t="e">
        <f>#REF!+#REF!+#REF!+#REF!</f>
        <v>#REF!</v>
      </c>
      <c r="K147" s="18" t="e">
        <f>#REF!+#REF!+#REF!+#REF!</f>
        <v>#REF!</v>
      </c>
      <c r="L147" s="18" t="e">
        <f>#REF!+#REF!+#REF!+#REF!</f>
        <v>#REF!</v>
      </c>
      <c r="M147" s="18" t="e">
        <f>#REF!+#REF!+#REF!+#REF!</f>
        <v>#REF!</v>
      </c>
      <c r="N147" s="18" t="e">
        <f>#REF!+#REF!+#REF!+#REF!</f>
        <v>#REF!</v>
      </c>
      <c r="O147" s="18" t="e">
        <f>#REF!+#REF!+#REF!+#REF!</f>
        <v>#REF!</v>
      </c>
      <c r="P147" s="18" t="e">
        <f>#REF!+#REF!+#REF!+#REF!</f>
        <v>#REF!</v>
      </c>
      <c r="Q147" s="18" t="e">
        <f>#REF!+#REF!+#REF!+#REF!</f>
        <v>#REF!</v>
      </c>
      <c r="R147" s="10" t="e">
        <f t="shared" si="34"/>
        <v>#REF!</v>
      </c>
    </row>
    <row r="148" spans="1:18" x14ac:dyDescent="0.35">
      <c r="A148" s="4">
        <v>105</v>
      </c>
      <c r="B148" s="5" t="s">
        <v>107</v>
      </c>
      <c r="C148" s="18" t="e">
        <f>#REF!+#REF!+#REF!+#REF!</f>
        <v>#REF!</v>
      </c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 t="e">
        <f t="shared" si="34"/>
        <v>#REF!</v>
      </c>
    </row>
    <row r="149" spans="1:18" x14ac:dyDescent="0.35">
      <c r="C149" s="17" t="e">
        <f>C139/$R$139</f>
        <v>#REF!</v>
      </c>
      <c r="D149" s="17" t="e">
        <f t="shared" ref="D149:Q149" si="36">D139/$R$139</f>
        <v>#REF!</v>
      </c>
      <c r="E149" s="17" t="e">
        <f t="shared" si="36"/>
        <v>#REF!</v>
      </c>
      <c r="F149" s="17" t="e">
        <f t="shared" si="36"/>
        <v>#REF!</v>
      </c>
      <c r="G149" s="17" t="e">
        <f t="shared" si="36"/>
        <v>#REF!</v>
      </c>
      <c r="H149" s="17" t="e">
        <f t="shared" si="36"/>
        <v>#REF!</v>
      </c>
      <c r="I149" s="17" t="e">
        <f t="shared" si="36"/>
        <v>#REF!</v>
      </c>
      <c r="J149" s="17" t="e">
        <f t="shared" si="36"/>
        <v>#REF!</v>
      </c>
      <c r="K149" s="17" t="e">
        <f t="shared" si="36"/>
        <v>#REF!</v>
      </c>
      <c r="L149" s="17" t="e">
        <f t="shared" si="36"/>
        <v>#REF!</v>
      </c>
      <c r="M149" s="17" t="e">
        <f t="shared" si="36"/>
        <v>#REF!</v>
      </c>
      <c r="N149" s="17" t="e">
        <f t="shared" si="36"/>
        <v>#REF!</v>
      </c>
      <c r="O149" s="17" t="e">
        <f t="shared" si="36"/>
        <v>#REF!</v>
      </c>
      <c r="P149" s="17" t="e">
        <f t="shared" si="36"/>
        <v>#REF!</v>
      </c>
      <c r="Q149" s="17" t="e">
        <f t="shared" si="36"/>
        <v>#REF!</v>
      </c>
    </row>
    <row r="151" spans="1:18" ht="29" x14ac:dyDescent="0.35">
      <c r="A151" s="4" t="s">
        <v>5</v>
      </c>
      <c r="B151" s="20" t="s">
        <v>108</v>
      </c>
      <c r="C151" s="6" t="s">
        <v>109</v>
      </c>
      <c r="D151" s="6" t="s">
        <v>110</v>
      </c>
      <c r="E151" s="6" t="s">
        <v>111</v>
      </c>
      <c r="F151" s="6" t="s">
        <v>112</v>
      </c>
      <c r="G151" s="6" t="s">
        <v>113</v>
      </c>
      <c r="H151" s="6" t="s">
        <v>114</v>
      </c>
      <c r="I151" s="6" t="s">
        <v>115</v>
      </c>
      <c r="J151" s="6" t="s">
        <v>116</v>
      </c>
      <c r="K151" s="6" t="s">
        <v>117</v>
      </c>
      <c r="L151" s="6" t="s">
        <v>118</v>
      </c>
      <c r="M151" s="6" t="s">
        <v>119</v>
      </c>
      <c r="N151" s="6" t="s">
        <v>120</v>
      </c>
      <c r="O151" s="6" t="s">
        <v>121</v>
      </c>
      <c r="P151" s="6" t="s">
        <v>12</v>
      </c>
    </row>
    <row r="152" spans="1:18" x14ac:dyDescent="0.35">
      <c r="A152" s="4" t="s">
        <v>13</v>
      </c>
      <c r="B152" s="5" t="s">
        <v>13</v>
      </c>
      <c r="C152" s="6">
        <v>1</v>
      </c>
      <c r="D152" s="6">
        <v>2</v>
      </c>
      <c r="E152" s="6">
        <v>3</v>
      </c>
      <c r="F152" s="6">
        <v>4</v>
      </c>
      <c r="G152" s="6">
        <v>5</v>
      </c>
      <c r="H152" s="6">
        <v>6</v>
      </c>
      <c r="I152" s="6">
        <v>7</v>
      </c>
      <c r="J152" s="6">
        <v>8</v>
      </c>
      <c r="K152" s="6">
        <v>9</v>
      </c>
      <c r="L152" s="6">
        <v>10</v>
      </c>
      <c r="M152" s="6">
        <v>11</v>
      </c>
      <c r="N152" s="6">
        <v>12</v>
      </c>
      <c r="O152" s="6">
        <v>13</v>
      </c>
      <c r="P152" s="6">
        <v>14</v>
      </c>
    </row>
    <row r="153" spans="1:18" x14ac:dyDescent="0.35">
      <c r="A153" s="7">
        <v>106</v>
      </c>
      <c r="B153" s="8" t="s">
        <v>100</v>
      </c>
      <c r="C153" s="18" t="e">
        <f>#REF!+#REF!+#REF!+#REF!</f>
        <v>#REF!</v>
      </c>
      <c r="D153" s="18" t="e">
        <f>#REF!+#REF!+#REF!+#REF!</f>
        <v>#REF!</v>
      </c>
      <c r="E153" s="18" t="e">
        <f>#REF!+#REF!+#REF!+#REF!</f>
        <v>#REF!</v>
      </c>
      <c r="F153" s="18" t="e">
        <f>#REF!+#REF!+#REF!+#REF!</f>
        <v>#REF!</v>
      </c>
      <c r="G153" s="18" t="e">
        <f>#REF!+#REF!+#REF!+#REF!</f>
        <v>#REF!</v>
      </c>
      <c r="H153" s="18" t="e">
        <f>#REF!+#REF!+#REF!+#REF!</f>
        <v>#REF!</v>
      </c>
      <c r="I153" s="18" t="e">
        <f>#REF!+#REF!+#REF!+#REF!</f>
        <v>#REF!</v>
      </c>
      <c r="J153" s="18" t="e">
        <f>#REF!+#REF!+#REF!+#REF!</f>
        <v>#REF!</v>
      </c>
      <c r="K153" s="18" t="e">
        <f>#REF!+#REF!+#REF!+#REF!</f>
        <v>#REF!</v>
      </c>
      <c r="L153" s="18" t="e">
        <f>#REF!+#REF!+#REF!+#REF!</f>
        <v>#REF!</v>
      </c>
      <c r="M153" s="18" t="e">
        <f>#REF!+#REF!+#REF!+#REF!</f>
        <v>#REF!</v>
      </c>
      <c r="N153" s="18" t="e">
        <f>#REF!+#REF!+#REF!+#REF!</f>
        <v>#REF!</v>
      </c>
      <c r="O153" s="18" t="e">
        <f>#REF!+#REF!+#REF!+#REF!</f>
        <v>#REF!</v>
      </c>
      <c r="P153" s="10" t="e">
        <f>SUM(C153:O153)</f>
        <v>#REF!</v>
      </c>
      <c r="Q153" s="39" t="e">
        <f>18034/P153</f>
        <v>#REF!</v>
      </c>
    </row>
    <row r="154" spans="1:18" x14ac:dyDescent="0.35">
      <c r="A154" s="7">
        <v>107</v>
      </c>
      <c r="B154" s="8" t="s">
        <v>101</v>
      </c>
      <c r="C154" s="18" t="e">
        <f>#REF!+#REF!+#REF!+#REF!</f>
        <v>#REF!</v>
      </c>
      <c r="D154" s="18" t="e">
        <f>#REF!+#REF!+#REF!+#REF!</f>
        <v>#REF!</v>
      </c>
      <c r="E154" s="18" t="e">
        <f>#REF!+#REF!+#REF!+#REF!</f>
        <v>#REF!</v>
      </c>
      <c r="F154" s="18" t="e">
        <f>#REF!+#REF!+#REF!+#REF!</f>
        <v>#REF!</v>
      </c>
      <c r="G154" s="18" t="e">
        <f>#REF!+#REF!+#REF!+#REF!</f>
        <v>#REF!</v>
      </c>
      <c r="H154" s="18" t="e">
        <f>#REF!+#REF!+#REF!+#REF!</f>
        <v>#REF!</v>
      </c>
      <c r="I154" s="18" t="e">
        <f>#REF!+#REF!+#REF!+#REF!</f>
        <v>#REF!</v>
      </c>
      <c r="J154" s="18" t="e">
        <f>#REF!+#REF!+#REF!+#REF!</f>
        <v>#REF!</v>
      </c>
      <c r="K154" s="18" t="e">
        <f>#REF!+#REF!+#REF!+#REF!</f>
        <v>#REF!</v>
      </c>
      <c r="L154" s="18" t="e">
        <f>#REF!+#REF!+#REF!+#REF!</f>
        <v>#REF!</v>
      </c>
      <c r="M154" s="18" t="e">
        <f>#REF!+#REF!+#REF!+#REF!</f>
        <v>#REF!</v>
      </c>
      <c r="N154" s="18" t="e">
        <f>#REF!+#REF!+#REF!+#REF!</f>
        <v>#REF!</v>
      </c>
      <c r="O154" s="18" t="e">
        <f>#REF!+#REF!+#REF!+#REF!</f>
        <v>#REF!</v>
      </c>
      <c r="P154" s="10" t="e">
        <f>SUM(C154:O154)</f>
        <v>#REF!</v>
      </c>
      <c r="Q154" s="12"/>
    </row>
    <row r="155" spans="1:18" x14ac:dyDescent="0.35">
      <c r="A155" s="7">
        <v>108</v>
      </c>
      <c r="B155" s="8" t="s">
        <v>106</v>
      </c>
      <c r="C155" s="18" t="e">
        <f>#REF!+#REF!+#REF!+#REF!</f>
        <v>#REF!</v>
      </c>
      <c r="D155" s="18" t="e">
        <f>#REF!+#REF!+#REF!+#REF!</f>
        <v>#REF!</v>
      </c>
      <c r="E155" s="18" t="e">
        <f>#REF!+#REF!+#REF!+#REF!</f>
        <v>#REF!</v>
      </c>
      <c r="F155" s="18" t="e">
        <f>#REF!+#REF!+#REF!+#REF!</f>
        <v>#REF!</v>
      </c>
      <c r="G155" s="18" t="e">
        <f>#REF!+#REF!+#REF!+#REF!</f>
        <v>#REF!</v>
      </c>
      <c r="H155" s="18" t="e">
        <f>#REF!+#REF!+#REF!+#REF!</f>
        <v>#REF!</v>
      </c>
      <c r="I155" s="18" t="e">
        <f>#REF!+#REF!+#REF!+#REF!</f>
        <v>#REF!</v>
      </c>
      <c r="J155" s="18" t="e">
        <f>#REF!+#REF!+#REF!+#REF!</f>
        <v>#REF!</v>
      </c>
      <c r="K155" s="18" t="e">
        <f>#REF!+#REF!+#REF!+#REF!</f>
        <v>#REF!</v>
      </c>
      <c r="L155" s="18" t="e">
        <f>#REF!+#REF!+#REF!+#REF!</f>
        <v>#REF!</v>
      </c>
      <c r="M155" s="18" t="e">
        <f>#REF!+#REF!+#REF!+#REF!</f>
        <v>#REF!</v>
      </c>
      <c r="N155" s="18" t="e">
        <f>#REF!+#REF!+#REF!+#REF!</f>
        <v>#REF!</v>
      </c>
      <c r="O155" s="18" t="e">
        <f>#REF!+#REF!+#REF!+#REF!</f>
        <v>#REF!</v>
      </c>
      <c r="P155" s="10" t="e">
        <f>SUM(C155:O155)</f>
        <v>#REF!</v>
      </c>
    </row>
    <row r="158" spans="1:18" x14ac:dyDescent="0.35">
      <c r="A158" s="4" t="s">
        <v>5</v>
      </c>
      <c r="B158" s="20" t="s">
        <v>122</v>
      </c>
      <c r="C158" s="6" t="s">
        <v>123</v>
      </c>
      <c r="D158" s="6" t="s">
        <v>98</v>
      </c>
      <c r="E158" s="6" t="s">
        <v>124</v>
      </c>
      <c r="F158" s="6" t="s">
        <v>125</v>
      </c>
      <c r="G158" s="6" t="s">
        <v>12</v>
      </c>
      <c r="Q158" s="17"/>
    </row>
    <row r="159" spans="1:18" x14ac:dyDescent="0.35">
      <c r="A159" s="4" t="s">
        <v>13</v>
      </c>
      <c r="B159" s="5" t="s">
        <v>13</v>
      </c>
      <c r="C159" s="6">
        <v>1</v>
      </c>
      <c r="D159" s="6">
        <v>2</v>
      </c>
      <c r="E159" s="6">
        <v>3</v>
      </c>
      <c r="F159" s="6">
        <v>4</v>
      </c>
      <c r="G159" s="6">
        <v>5</v>
      </c>
    </row>
    <row r="160" spans="1:18" x14ac:dyDescent="0.35">
      <c r="A160" s="7">
        <v>109</v>
      </c>
      <c r="B160" s="8" t="s">
        <v>100</v>
      </c>
      <c r="C160" s="18" t="e">
        <f>#REF!+#REF!+#REF!+#REF!</f>
        <v>#REF!</v>
      </c>
      <c r="D160" s="18" t="e">
        <f>#REF!+#REF!+#REF!+#REF!</f>
        <v>#REF!</v>
      </c>
      <c r="E160" s="18" t="e">
        <f>#REF!+#REF!+#REF!+#REF!</f>
        <v>#REF!</v>
      </c>
      <c r="F160" s="18" t="e">
        <f>#REF!+#REF!+#REF!+#REF!</f>
        <v>#REF!</v>
      </c>
      <c r="G160" s="10" t="e">
        <f>SUM(C160:F160)</f>
        <v>#REF!</v>
      </c>
      <c r="H160" s="12"/>
    </row>
    <row r="161" spans="1:10" x14ac:dyDescent="0.35">
      <c r="A161" s="7">
        <v>110</v>
      </c>
      <c r="B161" s="8" t="s">
        <v>101</v>
      </c>
      <c r="C161" s="18" t="e">
        <f>#REF!+#REF!+#REF!+#REF!</f>
        <v>#REF!</v>
      </c>
      <c r="D161" s="18" t="e">
        <f>#REF!+#REF!+#REF!+#REF!</f>
        <v>#REF!</v>
      </c>
      <c r="E161" s="18" t="e">
        <f>#REF!+#REF!+#REF!+#REF!</f>
        <v>#REF!</v>
      </c>
      <c r="F161" s="18" t="e">
        <f>#REF!+#REF!+#REF!+#REF!</f>
        <v>#REF!</v>
      </c>
      <c r="G161" s="10" t="e">
        <f t="shared" ref="G161:G164" si="37">SUM(C161:F161)</f>
        <v>#REF!</v>
      </c>
      <c r="H161" s="12"/>
    </row>
    <row r="162" spans="1:10" x14ac:dyDescent="0.35">
      <c r="A162" s="7">
        <v>111</v>
      </c>
      <c r="B162" s="8" t="s">
        <v>102</v>
      </c>
      <c r="C162" s="18" t="e">
        <f>#REF!+#REF!+#REF!+#REF!</f>
        <v>#REF!</v>
      </c>
      <c r="D162" s="18" t="e">
        <f>#REF!+#REF!+#REF!+#REF!</f>
        <v>#REF!</v>
      </c>
      <c r="E162" s="18" t="e">
        <f>#REF!+#REF!+#REF!+#REF!</f>
        <v>#REF!</v>
      </c>
      <c r="F162" s="18" t="e">
        <f>#REF!+#REF!+#REF!+#REF!</f>
        <v>#REF!</v>
      </c>
      <c r="G162" s="10" t="e">
        <f t="shared" si="37"/>
        <v>#REF!</v>
      </c>
      <c r="H162" s="21"/>
    </row>
    <row r="163" spans="1:10" x14ac:dyDescent="0.35">
      <c r="A163" s="7">
        <v>112</v>
      </c>
      <c r="B163" s="8" t="s">
        <v>103</v>
      </c>
      <c r="C163" s="18" t="e">
        <f>#REF!+#REF!+#REF!+#REF!</f>
        <v>#REF!</v>
      </c>
      <c r="D163" s="18" t="e">
        <f>#REF!+#REF!+#REF!+#REF!</f>
        <v>#REF!</v>
      </c>
      <c r="E163" s="18" t="e">
        <f>#REF!+#REF!+#REF!+#REF!</f>
        <v>#REF!</v>
      </c>
      <c r="F163" s="18" t="e">
        <f>#REF!+#REF!+#REF!+#REF!</f>
        <v>#REF!</v>
      </c>
      <c r="G163" s="10" t="e">
        <f t="shared" si="37"/>
        <v>#REF!</v>
      </c>
      <c r="H163" s="12"/>
    </row>
    <row r="164" spans="1:10" x14ac:dyDescent="0.35">
      <c r="A164" s="7">
        <v>113</v>
      </c>
      <c r="B164" s="8" t="s">
        <v>104</v>
      </c>
      <c r="C164" s="18" t="e">
        <f>#REF!+#REF!+#REF!+#REF!</f>
        <v>#REF!</v>
      </c>
      <c r="D164" s="18" t="e">
        <f>#REF!+#REF!+#REF!+#REF!</f>
        <v>#REF!</v>
      </c>
      <c r="E164" s="18" t="e">
        <f>#REF!+#REF!+#REF!+#REF!</f>
        <v>#REF!</v>
      </c>
      <c r="F164" s="18" t="e">
        <f>#REF!+#REF!+#REF!+#REF!</f>
        <v>#REF!</v>
      </c>
      <c r="G164" s="10" t="e">
        <f t="shared" si="37"/>
        <v>#REF!</v>
      </c>
    </row>
    <row r="165" spans="1:10" x14ac:dyDescent="0.35">
      <c r="A165" s="7">
        <v>114</v>
      </c>
      <c r="B165" s="8" t="s">
        <v>126</v>
      </c>
      <c r="C165" s="19" t="e">
        <f>#REF!+#REF!+#REF!+#REF!</f>
        <v>#REF!</v>
      </c>
      <c r="D165" s="19" t="e">
        <f>#REF!+#REF!+#REF!+#REF!</f>
        <v>#REF!</v>
      </c>
      <c r="E165" s="19" t="e">
        <f>#REF!+#REF!+#REF!+#REF!</f>
        <v>#REF!</v>
      </c>
      <c r="F165" s="19" t="e">
        <f>#REF!+#REF!+#REF!+#REF!</f>
        <v>#REF!</v>
      </c>
      <c r="G165" s="19"/>
    </row>
    <row r="166" spans="1:10" x14ac:dyDescent="0.35">
      <c r="A166" s="7">
        <v>115</v>
      </c>
      <c r="B166" s="8" t="s">
        <v>106</v>
      </c>
      <c r="C166" s="18" t="e">
        <f>#REF!+#REF!+#REF!+#REF!</f>
        <v>#REF!</v>
      </c>
      <c r="D166" s="18" t="e">
        <f>#REF!+#REF!+#REF!+#REF!</f>
        <v>#REF!</v>
      </c>
      <c r="E166" s="18" t="e">
        <f>#REF!+#REF!+#REF!+#REF!</f>
        <v>#REF!</v>
      </c>
      <c r="F166" s="18" t="e">
        <f>#REF!+#REF!+#REF!+#REF!</f>
        <v>#REF!</v>
      </c>
      <c r="G166" s="10"/>
      <c r="H166" s="12"/>
      <c r="I166" s="12"/>
    </row>
    <row r="167" spans="1:10" x14ac:dyDescent="0.35">
      <c r="A167" s="7">
        <v>116</v>
      </c>
      <c r="B167" s="8" t="s">
        <v>107</v>
      </c>
      <c r="C167" s="18" t="e">
        <f>#REF!+#REF!+#REF!+#REF!</f>
        <v>#REF!</v>
      </c>
      <c r="D167" s="22"/>
      <c r="E167" s="23"/>
      <c r="F167" s="24"/>
      <c r="G167" s="24" t="e">
        <f>C167</f>
        <v>#REF!</v>
      </c>
    </row>
    <row r="170" spans="1:10" ht="29" x14ac:dyDescent="0.35">
      <c r="A170" s="5" t="s">
        <v>5</v>
      </c>
      <c r="B170" s="5" t="s">
        <v>127</v>
      </c>
      <c r="C170" s="14" t="s">
        <v>77</v>
      </c>
      <c r="D170" s="14" t="s">
        <v>128</v>
      </c>
      <c r="E170" s="14" t="s">
        <v>80</v>
      </c>
      <c r="F170" s="14" t="s">
        <v>81</v>
      </c>
      <c r="G170" s="14" t="s">
        <v>82</v>
      </c>
      <c r="H170" s="14" t="s">
        <v>129</v>
      </c>
      <c r="I170" s="14" t="s">
        <v>78</v>
      </c>
      <c r="J170" s="5" t="s">
        <v>12</v>
      </c>
    </row>
    <row r="171" spans="1:10" x14ac:dyDescent="0.35">
      <c r="A171" s="5" t="s">
        <v>13</v>
      </c>
      <c r="B171" s="5" t="s">
        <v>13</v>
      </c>
      <c r="C171" s="6">
        <v>1</v>
      </c>
      <c r="D171" s="6">
        <v>2</v>
      </c>
      <c r="E171" s="6">
        <v>3</v>
      </c>
      <c r="F171" s="6">
        <v>4</v>
      </c>
      <c r="G171" s="6">
        <v>5</v>
      </c>
      <c r="H171" s="6">
        <v>6</v>
      </c>
      <c r="I171" s="6">
        <v>7</v>
      </c>
      <c r="J171" s="6">
        <v>8</v>
      </c>
    </row>
    <row r="172" spans="1:10" x14ac:dyDescent="0.35">
      <c r="A172" s="7">
        <v>117</v>
      </c>
      <c r="B172" s="8" t="s">
        <v>130</v>
      </c>
      <c r="C172" s="9"/>
      <c r="D172" s="9"/>
      <c r="E172" s="9"/>
      <c r="F172" s="9"/>
      <c r="G172" s="9"/>
      <c r="H172" s="9"/>
      <c r="I172" s="9"/>
      <c r="J172" s="25">
        <f>SUM(C172:I172)</f>
        <v>0</v>
      </c>
    </row>
    <row r="173" spans="1:10" x14ac:dyDescent="0.35">
      <c r="A173" s="7">
        <v>118</v>
      </c>
      <c r="B173" s="8" t="s">
        <v>131</v>
      </c>
      <c r="C173" s="9"/>
      <c r="D173" s="9"/>
      <c r="E173" s="9"/>
      <c r="F173" s="9"/>
      <c r="G173" s="9"/>
      <c r="H173" s="9"/>
      <c r="I173" s="9"/>
      <c r="J173" s="25">
        <f>SUM(C173:I173)</f>
        <v>0</v>
      </c>
    </row>
    <row r="174" spans="1:10" x14ac:dyDescent="0.35">
      <c r="A174"/>
    </row>
    <row r="175" spans="1:10" ht="58" x14ac:dyDescent="0.35">
      <c r="A175" s="5" t="s">
        <v>5</v>
      </c>
      <c r="B175" s="5" t="s">
        <v>132</v>
      </c>
      <c r="C175" s="14" t="s">
        <v>133</v>
      </c>
      <c r="D175" s="14" t="s">
        <v>134</v>
      </c>
      <c r="E175" s="14" t="s">
        <v>135</v>
      </c>
      <c r="F175" s="14" t="s">
        <v>136</v>
      </c>
      <c r="G175" s="14" t="s">
        <v>137</v>
      </c>
      <c r="H175" s="26"/>
    </row>
    <row r="176" spans="1:10" x14ac:dyDescent="0.35">
      <c r="A176" s="5" t="s">
        <v>13</v>
      </c>
      <c r="B176" s="5" t="s">
        <v>13</v>
      </c>
      <c r="C176" s="6">
        <v>1</v>
      </c>
      <c r="D176" s="6">
        <v>2</v>
      </c>
      <c r="E176" s="6">
        <v>3</v>
      </c>
      <c r="F176" s="6">
        <v>4</v>
      </c>
      <c r="G176" s="6">
        <v>5</v>
      </c>
    </row>
    <row r="177" spans="1:7" x14ac:dyDescent="0.35">
      <c r="A177" s="7">
        <v>119</v>
      </c>
      <c r="B177" s="8" t="s">
        <v>138</v>
      </c>
      <c r="C177" s="9"/>
      <c r="D177" s="9"/>
      <c r="E177" s="9"/>
      <c r="F177" s="9"/>
      <c r="G177" s="9"/>
    </row>
    <row r="178" spans="1:7" x14ac:dyDescent="0.35">
      <c r="A178" s="7">
        <v>120</v>
      </c>
      <c r="B178" s="8" t="s">
        <v>139</v>
      </c>
      <c r="C178" s="27">
        <f>SUM(C179:C180)</f>
        <v>0</v>
      </c>
      <c r="D178" s="27">
        <f t="shared" ref="D178:G178" si="38">SUM(D179:D180)</f>
        <v>0</v>
      </c>
      <c r="E178" s="27">
        <f t="shared" si="38"/>
        <v>0</v>
      </c>
      <c r="F178" s="27">
        <f t="shared" si="38"/>
        <v>0</v>
      </c>
      <c r="G178" s="27">
        <f t="shared" si="38"/>
        <v>0</v>
      </c>
    </row>
    <row r="179" spans="1:7" x14ac:dyDescent="0.35">
      <c r="A179" s="7">
        <v>121</v>
      </c>
      <c r="B179" s="8" t="s">
        <v>140</v>
      </c>
      <c r="C179" s="28"/>
      <c r="D179" s="9"/>
      <c r="E179" s="9"/>
      <c r="F179" s="9"/>
      <c r="G179" s="9"/>
    </row>
    <row r="180" spans="1:7" x14ac:dyDescent="0.35">
      <c r="A180" s="7">
        <v>122</v>
      </c>
      <c r="B180" s="8" t="s">
        <v>141</v>
      </c>
      <c r="C180" s="28"/>
      <c r="D180" s="9"/>
      <c r="E180" s="9"/>
      <c r="F180" s="9"/>
      <c r="G180" s="9"/>
    </row>
    <row r="181" spans="1:7" x14ac:dyDescent="0.35">
      <c r="A181" s="7">
        <v>123</v>
      </c>
      <c r="B181" s="8" t="s">
        <v>142</v>
      </c>
      <c r="C181" s="9"/>
      <c r="D181" s="9"/>
      <c r="E181" s="9"/>
      <c r="F181" s="9"/>
      <c r="G181" s="9"/>
    </row>
    <row r="182" spans="1:7" x14ac:dyDescent="0.35">
      <c r="A182" s="7">
        <v>124</v>
      </c>
      <c r="B182" s="8" t="s">
        <v>99</v>
      </c>
      <c r="C182" s="9"/>
      <c r="D182" s="9"/>
      <c r="E182" s="9"/>
      <c r="F182" s="9"/>
      <c r="G182" s="9"/>
    </row>
    <row r="183" spans="1:7" x14ac:dyDescent="0.35">
      <c r="A183" s="4">
        <v>125</v>
      </c>
      <c r="B183" s="5" t="s">
        <v>12</v>
      </c>
      <c r="C183" s="10">
        <f>C178+C181</f>
        <v>0</v>
      </c>
      <c r="D183" s="10">
        <f t="shared" ref="D183:G183" si="39">D178+D181</f>
        <v>0</v>
      </c>
      <c r="E183" s="10">
        <f t="shared" si="39"/>
        <v>0</v>
      </c>
      <c r="F183" s="10">
        <f t="shared" si="39"/>
        <v>0</v>
      </c>
      <c r="G183" s="10">
        <f t="shared" si="39"/>
        <v>0</v>
      </c>
    </row>
    <row r="184" spans="1:7" x14ac:dyDescent="0.35">
      <c r="A184"/>
    </row>
    <row r="185" spans="1:7" ht="58" x14ac:dyDescent="0.35">
      <c r="A185" s="5" t="s">
        <v>5</v>
      </c>
      <c r="B185" s="5" t="s">
        <v>143</v>
      </c>
      <c r="C185" s="14" t="s">
        <v>144</v>
      </c>
    </row>
    <row r="186" spans="1:7" x14ac:dyDescent="0.35">
      <c r="A186" s="5" t="s">
        <v>13</v>
      </c>
      <c r="B186" s="5" t="s">
        <v>13</v>
      </c>
      <c r="C186" s="6">
        <v>1</v>
      </c>
      <c r="D186" s="29"/>
      <c r="E186" s="29"/>
      <c r="F186" s="29"/>
      <c r="G186" s="29"/>
    </row>
    <row r="187" spans="1:7" x14ac:dyDescent="0.35">
      <c r="A187" s="7">
        <v>126</v>
      </c>
      <c r="B187" s="8" t="s">
        <v>145</v>
      </c>
      <c r="C187" s="30"/>
    </row>
    <row r="188" spans="1:7" x14ac:dyDescent="0.35">
      <c r="A188" s="7">
        <v>127</v>
      </c>
      <c r="B188" s="8" t="s">
        <v>146</v>
      </c>
      <c r="C188" s="30"/>
    </row>
    <row r="189" spans="1:7" x14ac:dyDescent="0.35">
      <c r="A189" s="7">
        <v>128</v>
      </c>
      <c r="B189" s="8" t="s">
        <v>147</v>
      </c>
      <c r="C189" s="30"/>
    </row>
    <row r="190" spans="1:7" x14ac:dyDescent="0.35">
      <c r="A190" s="7">
        <v>129</v>
      </c>
      <c r="B190" s="8" t="s">
        <v>148</v>
      </c>
      <c r="C190" s="30"/>
    </row>
    <row r="191" spans="1:7" x14ac:dyDescent="0.35">
      <c r="A191" s="7">
        <v>130</v>
      </c>
      <c r="B191" s="8" t="s">
        <v>149</v>
      </c>
      <c r="C191" s="30"/>
    </row>
    <row r="192" spans="1:7" x14ac:dyDescent="0.35">
      <c r="A192" s="4">
        <v>131</v>
      </c>
      <c r="B192" s="5" t="s">
        <v>150</v>
      </c>
      <c r="C192" s="13">
        <f>SUM(C187:C191)</f>
        <v>0</v>
      </c>
    </row>
  </sheetData>
  <pageMargins left="0.7" right="0.7" top="0.75" bottom="0.75" header="0.3" footer="0.3"/>
  <headerFooter>
    <oddFooter>&amp;L_x000D_&amp;1#&amp;"Aptos"&amp;10&amp;K008000 Office Use Only\General</oddFooter>
  </headerFooter>
  <drawing r:id="rId1"/>
</worksheet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BIR 501 Industry 2026</vt:lpstr>
      <vt:lpstr>BIR 501 DSIBS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Lisho, Deon</dc:creator>
  <cp:lastModifiedBy>Lisho, Deon</cp:lastModifiedBy>
  <dcterms:created xsi:type="dcterms:W3CDTF">2026-05-05T08:20:20Z</dcterms:created>
  <dcterms:modified xsi:type="dcterms:W3CDTF">2026-10-07T10:40:53Z</dcterms:modified>
</cp:coreProperties>
</file>