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0" documentId="8_{CDF0E885-BE58-463A-B0F2-7D372DE98D66}" xr6:coauthVersionLast="47" xr6:coauthVersionMax="47" xr10:uidLastSave="{00000000-0000-0000-0000-000000000000}"/>
  <bookViews>
    <workbookView xWindow="-108" yWindow="-108" windowWidth="23256" windowHeight="12456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<sst xmlns="http://schemas.openxmlformats.org/spreadsheetml/2006/main" count="174" uniqueCount="116">
  <si>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</si>
  <si>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</si>
  <si>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</si>
  <si>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</si>
  <si>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</si>
  <si>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</si>
  <si>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</si>
  <si>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</si>
  <si>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</si>
  <si>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</si>
  <si>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</si>
  <si>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</si>
  <si>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</si>
  <si>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</si>
  <si>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</si>
  <si>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</si>
  <si>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</si>
  <si>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</si>
  <si>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</si>
  <si>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</si>
  <si>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</si>
  <si>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</si>
  <si>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</si>
  <si>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</si>
  <si>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</si>
  <si>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</si>
  <si>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</si>
  <si>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</si>
  <si>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</si>
  <si>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</si>
  <si>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</si>
  <si>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</si>
  <si>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</si>
  <si>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</si>
  <si>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</si>
  <si>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</si>
  <si>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</si>
  <si>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</si>
  <si>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</si>
  <si>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</si>
  <si>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</si>
  <si>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</si>
  <si>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</si>
  <si>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</si>
  <si>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</si>
  <si>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</si>
  <si>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</si>
  <si>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</si>
  <si>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</si>
  <si>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</si>
  <si>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</si>
  <si>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</si>
  <si>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</si>
  <si>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</si>
  <si>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</si>
  <si>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</si>
  <si>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</si>
  <si>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</si>
  <si>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</si>
  <si>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</si>
  <si>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</si>
  <si>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</si>
  <si>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</si>
  <si>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</si>
  <si>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</si>
  <si>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</si>
  <si>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</si>
  <si>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</si>
  <si>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</si>
  <si>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</si>
  <si>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</si>
  <si>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</si>
  <si>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</si>
  <si>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</si>
  <si>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</si>
  <si>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</si>
  <si>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</si>
  <si>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</si>
  <si>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</si>
  <si>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</si>
  <si>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</si>
  <si>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</si>
  <si>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</si>
  <si>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</si>
  <si>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</si>
  <si>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</si>
  <si>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</si>
  <si>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</si>
  <si>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</si>
  <si>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</si>
  <si>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</si>
  <si>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</si>
  <si>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</si>
  <si>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</si>
  <si>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</si>
  <si>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</si>
  <si>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</si>
  <si>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</si>
  <si>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</si>
  <si>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</si>
  <si>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</si>
  <si>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</si>
  <si>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</si>
  <si>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</si>
  <si>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</si>
  <si>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</si>
  <si>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</si>
  <si>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</si>
  <si>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</si>
  <si>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</si>
  <si>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</si>
  <si>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</si>
  <si>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</si>
  <si>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</si>
  <si>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</si>
  <si>
    <t xml:space="preserve">                                                 Monetary and Financial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</si>
</sst>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  <numFmt numFmtId="183" formatCode="_-* #,##0_-;\-* #,##0_-;_-* &quot;-&quot;_-;_-@_-"/>
    <numFmt numFmtId="185" formatCode="_-* #,##0.00_-;\-* #,##0.00_-;_-* &quot;-&quot;??_-;_-@_-"/>
    <numFmt numFmtId="193" formatCode="_-* #,##0.00\ _€_-;\-* #,##0.00\ _€_-;_-* &quot;-&quot;??\ _€_-;_-@_-"/>
    <numFmt numFmtId="194" formatCode="&quot;£&quot;#,##0;[Red]\-&quot;£&quot;#,##0"/>
    <numFmt numFmtId="195" formatCode="_-&quot;£&quot;* #,##0.00_-;\-&quot;£&quot;* #,##0.00_-;_-&quot;£&quot;* &quot;-&quot;??_-;_-@_-"/>
    <numFmt numFmtId="198" formatCode="[$-816]dd/mmm/yy;@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06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8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8" applyNumberFormat="0" applyAlignment="0" applyProtection="0"/>
    <xf numFmtId="0" fontId="35" fillId="13" borderId="42" applyNumberFormat="0" applyAlignment="0" applyProtection="0"/>
    <xf numFmtId="0" fontId="54" fillId="59" borderId="49" applyNumberFormat="0" applyAlignment="0" applyProtection="0"/>
    <xf numFmtId="0" fontId="37" fillId="14" borderId="45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0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0"/>
    <xf numFmtId="0" fontId="61" fillId="62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8" applyNumberFormat="0" applyAlignment="0" applyProtection="0"/>
    <xf numFmtId="0" fontId="33" fillId="12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51" fillId="58" borderId="56" applyNumberFormat="0" applyAlignment="0" applyProtection="0"/>
    <xf numFmtId="0" fontId="34" fillId="13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5" applyNumberFormat="0" applyFont="0" applyAlignment="0" applyProtection="0"/>
    <xf numFmtId="0" fontId="16" fillId="0" borderId="0"/>
    <xf numFmtId="0" fontId="16" fillId="64" borderId="55" applyNumberFormat="0" applyFont="0" applyAlignment="0" applyProtection="0"/>
    <xf numFmtId="0" fontId="89" fillId="0" borderId="0"/>
    <xf numFmtId="0" fontId="2" fillId="64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" fillId="0" borderId="0"/>
    <xf numFmtId="198" fontId="16" fillId="0" borderId="0"/>
    <xf numFmtId="198" fontId="91" fillId="0" borderId="0" applyNumberFormat="0" applyFill="0" applyBorder="0" applyAlignment="0" applyProtection="0">
      <alignment vertical="top"/>
      <protection locked="0"/>
    </xf>
    <xf numFmtId="198" fontId="16" fillId="0" borderId="0"/>
    <xf numFmtId="198" fontId="16" fillId="0" borderId="0"/>
    <xf numFmtId="198" fontId="16" fillId="0" borderId="0"/>
    <xf numFmtId="0" fontId="16" fillId="0" borderId="0" applyNumberFormat="0" applyFont="0" applyFill="0" applyBorder="0" applyAlignment="0" applyProtection="0"/>
    <xf numFmtId="198" fontId="16" fillId="0" borderId="0"/>
    <xf numFmtId="195" fontId="16" fillId="0" borderId="0"/>
    <xf numFmtId="194" fontId="16" fillId="0" borderId="0"/>
    <xf numFmtId="195" fontId="16" fillId="0" borderId="0"/>
    <xf numFmtId="198" fontId="16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6" fillId="0" borderId="0"/>
    <xf numFmtId="183" fontId="16" fillId="0" borderId="0"/>
    <xf numFmtId="183" fontId="16" fillId="0" borderId="0"/>
    <xf numFmtId="198" fontId="16" fillId="0" borderId="0"/>
    <xf numFmtId="0" fontId="90" fillId="0" borderId="0"/>
    <xf numFmtId="198" fontId="16" fillId="0" borderId="0"/>
    <xf numFmtId="198" fontId="16" fillId="0" borderId="0"/>
    <xf numFmtId="198" fontId="16" fillId="0" borderId="0"/>
    <xf numFmtId="198" fontId="16" fillId="0" borderId="0"/>
    <xf numFmtId="198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93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" fillId="0" borderId="0"/>
    <xf numFmtId="198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19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16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1" fillId="0" borderId="0"/>
    <xf numFmtId="0" fontId="1" fillId="0" borderId="0"/>
    <xf numFmtId="198" fontId="1" fillId="0" borderId="0"/>
    <xf numFmtId="198" fontId="1" fillId="0" borderId="0"/>
    <xf numFmtId="0" fontId="1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2"/>
    <xf numFmtId="168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9" fontId="8" fillId="3" borderId="13" xfId="3" applyNumberFormat="1" applyFont="1" applyFill="1" applyBorder="1"/>
    <xf numFmtId="0" fontId="9" fillId="3" borderId="4" xfId="3" applyFont="1" applyFill="1" applyBorder="1"/>
    <xf numFmtId="169" fontId="10" fillId="4" borderId="13" xfId="3" applyNumberFormat="1" applyFont="1" applyFill="1" applyBorder="1" applyAlignment="1">
      <alignment horizontal="right"/>
    </xf>
    <xf numFmtId="169" fontId="10" fillId="4" borderId="0" xfId="3" applyNumberFormat="1" applyFont="1" applyFill="1" applyAlignment="1">
      <alignment horizontal="right"/>
    </xf>
    <xf numFmtId="169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9" fontId="12" fillId="4" borderId="13" xfId="3" applyNumberFormat="1" applyFont="1" applyFill="1" applyBorder="1" applyAlignment="1">
      <alignment horizontal="right"/>
    </xf>
    <xf numFmtId="169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9" fontId="10" fillId="4" borderId="17" xfId="3" applyNumberFormat="1" applyFont="1" applyFill="1" applyBorder="1" applyAlignment="1">
      <alignment horizontal="right"/>
    </xf>
    <xf numFmtId="169" fontId="10" fillId="4" borderId="18" xfId="3" applyNumberFormat="1" applyFont="1" applyFill="1" applyBorder="1" applyAlignment="1">
      <alignment horizontal="right"/>
    </xf>
    <xf numFmtId="169" fontId="16" fillId="0" borderId="0" xfId="3" applyNumberFormat="1" applyFont="1"/>
    <xf numFmtId="169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9" fontId="16" fillId="4" borderId="21" xfId="3" applyNumberFormat="1" applyFont="1" applyFill="1" applyBorder="1"/>
    <xf numFmtId="0" fontId="9" fillId="3" borderId="12" xfId="3" applyFont="1" applyFill="1" applyBorder="1"/>
    <xf numFmtId="170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70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71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70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70" fontId="12" fillId="3" borderId="14" xfId="4" applyNumberFormat="1" applyFont="1" applyFill="1" applyBorder="1" applyAlignment="1">
      <alignment horizontal="right"/>
    </xf>
    <xf numFmtId="170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70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70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70" fontId="10" fillId="5" borderId="18" xfId="4" applyNumberFormat="1" applyFont="1" applyFill="1" applyBorder="1" applyAlignment="1">
      <alignment horizontal="right"/>
    </xf>
    <xf numFmtId="43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72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70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3" fontId="6" fillId="7" borderId="28" xfId="5" applyNumberFormat="1" applyFont="1" applyFill="1" applyBorder="1" applyAlignment="1">
      <alignment horizontal="right"/>
    </xf>
    <xf numFmtId="169" fontId="24" fillId="7" borderId="28" xfId="5" applyNumberFormat="1" applyFont="1" applyFill="1" applyBorder="1" applyAlignment="1">
      <alignment horizontal="right"/>
    </xf>
    <xf numFmtId="169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9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9" fontId="13" fillId="3" borderId="12" xfId="3" applyNumberFormat="1" applyFont="1" applyFill="1" applyBorder="1" applyAlignment="1">
      <alignment horizontal="left" indent="1"/>
    </xf>
    <xf numFmtId="169" fontId="10" fillId="4" borderId="21" xfId="3" applyNumberFormat="1" applyFont="1" applyFill="1" applyBorder="1" applyAlignment="1">
      <alignment horizontal="right"/>
    </xf>
    <xf numFmtId="169" fontId="13" fillId="3" borderId="22" xfId="3" applyNumberFormat="1" applyFont="1" applyFill="1" applyBorder="1" applyAlignment="1">
      <alignment horizontal="left" indent="1"/>
    </xf>
    <xf numFmtId="169" fontId="13" fillId="3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3" borderId="4" xfId="3" applyNumberFormat="1" applyFont="1" applyFill="1" applyBorder="1" applyAlignment="1">
      <alignment horizontal="left" indent="1"/>
    </xf>
    <xf numFmtId="169" fontId="10" fillId="4" borderId="13" xfId="3" applyNumberFormat="1" applyFont="1" applyFill="1" applyBorder="1"/>
    <xf numFmtId="169" fontId="10" fillId="4" borderId="14" xfId="3" applyNumberFormat="1" applyFont="1" applyFill="1" applyBorder="1"/>
    <xf numFmtId="169" fontId="11" fillId="3" borderId="12" xfId="3" applyNumberFormat="1" applyFont="1" applyFill="1" applyBorder="1" applyAlignment="1">
      <alignment horizontal="left" indent="1"/>
    </xf>
    <xf numFmtId="169" fontId="12" fillId="4" borderId="14" xfId="3" applyNumberFormat="1" applyFont="1" applyFill="1" applyBorder="1"/>
    <xf numFmtId="169" fontId="9" fillId="3" borderId="12" xfId="3" applyNumberFormat="1" applyFont="1" applyFill="1" applyBorder="1" applyAlignment="1">
      <alignment horizontal="left" indent="2"/>
    </xf>
    <xf numFmtId="169" fontId="14" fillId="3" borderId="12" xfId="3" applyNumberFormat="1" applyFont="1" applyFill="1" applyBorder="1" applyAlignment="1">
      <alignment horizontal="left" indent="2"/>
    </xf>
    <xf numFmtId="169" fontId="13" fillId="3" borderId="17" xfId="3" applyNumberFormat="1" applyFont="1" applyFill="1" applyBorder="1" applyAlignment="1">
      <alignment horizontal="left" indent="1"/>
    </xf>
    <xf numFmtId="169" fontId="10" fillId="4" borderId="18" xfId="3" applyNumberFormat="1" applyFont="1" applyFill="1" applyBorder="1"/>
    <xf numFmtId="169" fontId="10" fillId="4" borderId="31" xfId="3" applyNumberFormat="1" applyFont="1" applyFill="1" applyBorder="1"/>
    <xf numFmtId="169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9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9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8" fontId="2" fillId="0" borderId="0" xfId="1" applyFont="1" applyBorder="1"/>
    <xf numFmtId="171" fontId="85" fillId="3" borderId="17" xfId="385" applyNumberFormat="1" applyFont="1" applyFill="1" applyBorder="1" applyAlignment="1">
      <alignment horizontal="center"/>
    </xf>
    <xf numFmtId="171" fontId="85" fillId="3" borderId="13" xfId="385" applyNumberFormat="1" applyFont="1" applyFill="1" applyBorder="1" applyAlignment="1">
      <alignment horizontal="center"/>
    </xf>
    <xf numFmtId="171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9" fontId="82" fillId="3" borderId="13" xfId="385" applyNumberFormat="1" applyFont="1" applyFill="1" applyBorder="1"/>
    <xf numFmtId="169" fontId="84" fillId="4" borderId="13" xfId="385" applyNumberFormat="1" applyFont="1" applyFill="1" applyBorder="1" applyAlignment="1">
      <alignment horizontal="center"/>
    </xf>
    <xf numFmtId="169" fontId="86" fillId="4" borderId="13" xfId="385" applyNumberFormat="1" applyFont="1" applyFill="1" applyBorder="1" applyAlignment="1">
      <alignment horizontal="center"/>
    </xf>
    <xf numFmtId="169" fontId="84" fillId="4" borderId="17" xfId="385" applyNumberFormat="1" applyFont="1" applyFill="1" applyBorder="1" applyAlignment="1">
      <alignment horizontal="center"/>
    </xf>
    <xf numFmtId="169" fontId="83" fillId="4" borderId="13" xfId="385" applyNumberFormat="1" applyFont="1" applyFill="1" applyBorder="1"/>
    <xf numFmtId="169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8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9" fontId="10" fillId="4" borderId="17" xfId="3" applyNumberFormat="1" applyFont="1" applyFill="1" applyBorder="1"/>
    <xf numFmtId="169" fontId="6" fillId="4" borderId="13" xfId="3" applyNumberFormat="1" applyFont="1" applyFill="1" applyBorder="1"/>
    <xf numFmtId="169" fontId="12" fillId="4" borderId="13" xfId="3" applyNumberFormat="1" applyFont="1" applyFill="1" applyBorder="1"/>
    <xf numFmtId="169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9" fontId="10" fillId="3" borderId="13" xfId="385" applyNumberFormat="1" applyFont="1" applyFill="1" applyBorder="1" applyAlignment="1">
      <alignment horizontal="right"/>
    </xf>
    <xf numFmtId="169" fontId="12" fillId="3" borderId="13" xfId="385" applyNumberFormat="1" applyFont="1" applyFill="1" applyBorder="1" applyAlignment="1">
      <alignment horizontal="right"/>
    </xf>
    <xf numFmtId="169" fontId="10" fillId="3" borderId="14" xfId="385" applyNumberFormat="1" applyFont="1" applyFill="1" applyBorder="1" applyAlignment="1">
      <alignment horizontal="right"/>
    </xf>
    <xf numFmtId="169" fontId="10" fillId="3" borderId="37" xfId="385" applyNumberFormat="1" applyFont="1" applyFill="1" applyBorder="1" applyAlignment="1">
      <alignment horizontal="right"/>
    </xf>
    <xf numFmtId="169" fontId="14" fillId="3" borderId="18" xfId="385" applyNumberFormat="1" applyFont="1" applyFill="1" applyBorder="1" applyAlignment="1">
      <alignment horizontal="center"/>
    </xf>
    <xf numFmtId="169" fontId="14" fillId="3" borderId="23" xfId="385" applyNumberFormat="1" applyFont="1" applyFill="1" applyBorder="1" applyAlignment="1">
      <alignment horizontal="center"/>
    </xf>
    <xf numFmtId="169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73" fontId="6" fillId="65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9" fontId="87" fillId="3" borderId="14" xfId="385" applyNumberFormat="1" applyFont="1" applyFill="1" applyBorder="1" applyAlignment="1">
      <alignment horizontal="center"/>
    </xf>
    <xf numFmtId="169" fontId="88" fillId="3" borderId="14" xfId="385" applyNumberFormat="1" applyFont="1" applyFill="1" applyBorder="1" applyAlignment="1">
      <alignment horizontal="center"/>
    </xf>
    <xf numFmtId="169" fontId="87" fillId="3" borderId="18" xfId="385" applyNumberFormat="1" applyFont="1" applyFill="1" applyBorder="1" applyAlignment="1">
      <alignment horizontal="center"/>
    </xf>
    <xf numFmtId="167" fontId="0" fillId="0" borderId="0" xfId="0" applyNumberFormat="1"/>
    <xf numFmtId="169" fontId="24" fillId="65" borderId="28" xfId="5" applyNumberFormat="1" applyFont="1" applyFill="1" applyBorder="1" applyAlignment="1">
      <alignment horizontal="right"/>
    </xf>
    <xf numFmtId="169" fontId="6" fillId="65" borderId="28" xfId="5" applyNumberFormat="1" applyFont="1" applyFill="1" applyBorder="1" applyAlignment="1">
      <alignment horizontal="right"/>
    </xf>
    <xf numFmtId="169" fontId="6" fillId="65" borderId="29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9" fontId="5" fillId="2" borderId="5" xfId="3" applyNumberFormat="1" applyFont="1" applyFill="1" applyBorder="1" applyAlignment="1">
      <alignment horizontal="center"/>
    </xf>
    <xf numFmtId="169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9" fontId="5" fillId="2" borderId="24" xfId="3" applyNumberFormat="1" applyFont="1" applyFill="1" applyBorder="1" applyAlignment="1">
      <alignment horizontal="center"/>
    </xf>
    <xf numFmtId="169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06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3" xfId="928" xr:uid="{F8D88E57-B3E1-45EF-AB22-8F26BB1BB48A}"/>
    <cellStyle name="Normal 4 4" xfId="953" xr:uid="{CD66B0EF-EF7F-436C-9C7B-97E6E15BFBD6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1" xfId="996" xr:uid="{F7A3EC97-3091-44B5-9B74-EEEE07C4264C}"/>
    <cellStyle name="Vírgula 12" xfId="1008" xr:uid="{F754837F-4D6A-43F9-8CF7-59A2FE770865}"/>
    <cellStyle name="Vírgula 13" xfId="1028" xr:uid="{C7839F47-312F-4CF9-AE34-C74AE5C47869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6" xfId="973" xr:uid="{97F72EF3-9974-4EA3-848B-1E253B1D165B}"/>
    <cellStyle name="Vírgula 2" xfId="975" xr:uid="{C06E6095-C6FB-4DE9-B36B-D5A48DEA4D52}"/>
    <cellStyle name="Vírgula 2 2" xfId="976" xr:uid="{2508251D-9F5C-4755-A049-120896AE63B4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3" xfId="978" xr:uid="{2B8E3D30-1610-4697-9D2F-C9CF3CEBD0A2}"/>
    <cellStyle name="Vírgula 3 2" xfId="979" xr:uid="{314ECDF3-0CBB-43C8-BC8B-7164812864F9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4" xfId="981" xr:uid="{F4C5FBC1-21D3-44B9-B1D6-2F47BF6B03C2}"/>
    <cellStyle name="Vírgula 5" xfId="982" xr:uid="{0D13AD3A-C59B-422A-80C3-AEE16B1CCCFC}"/>
    <cellStyle name="Vírgula 6" xfId="983" xr:uid="{132CC3F5-E32F-43DF-8470-267B6CD5971E}"/>
    <cellStyle name="Vírgula 7" xfId="984" xr:uid="{524D644B-29F3-474A-9577-5EED4BF22F2F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May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</xdr:rowOff>
    </xdr:from>
    <xdr:to>
      <xdr:col>8</xdr:col>
      <xdr:colOff>600075</xdr:colOff>
      <xdr:row>31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3D330B-8260-48B0-803C-65B4F9E5A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1"/>
          <a:ext cx="5476875" cy="264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19051</xdr:rowOff>
    </xdr:from>
    <xdr:to>
      <xdr:col>8</xdr:col>
      <xdr:colOff>563642</xdr:colOff>
      <xdr:row>14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F37A34-0D4E-4432-9054-F3A49E25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051"/>
          <a:ext cx="5440442" cy="2343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J49"/>
  <sheetViews>
    <sheetView zoomScale="98" zoomScaleNormal="98" workbookViewId="0">
      <pane xSplit="1" ySplit="4" topLeftCell="B4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26" sqref="J26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0" ht="19.8">
      <c r="A1" s="166" t="s">
        <v>115</v>
      </c>
      <c r="B1" s="166"/>
      <c r="C1" s="166"/>
      <c r="D1" s="166"/>
      <c r="E1" s="166"/>
      <c r="F1" s="166"/>
      <c r="G1" s="166"/>
      <c r="H1" s="112"/>
      <c r="I1" s="112"/>
      <c r="J1" s="112"/>
    </row>
    <row r="2" spans="1:10" ht="16.8">
      <c r="A2" s="167" t="s">
        <v>109</v>
      </c>
      <c r="B2" s="167"/>
      <c r="C2" s="167"/>
      <c r="D2" s="167"/>
      <c r="E2" s="167"/>
      <c r="F2" s="167"/>
      <c r="G2" s="167"/>
      <c r="H2" s="148"/>
      <c r="I2" s="149"/>
      <c r="J2" s="107"/>
    </row>
    <row r="3" spans="1:10" ht="15.75" customHeight="1">
      <c r="A3" s="3"/>
      <c r="B3" s="168" t="s">
        <v>106</v>
      </c>
      <c r="C3" s="169"/>
      <c r="D3" s="119"/>
      <c r="E3" s="170" t="s">
        <v>1</v>
      </c>
      <c r="F3" s="171"/>
      <c r="G3" s="4" t="s">
        <v>2</v>
      </c>
      <c r="H3" s="157" t="s">
        <v>114</v>
      </c>
      <c r="I3" s="158"/>
      <c r="J3" s="159"/>
    </row>
    <row r="4" spans="1:10" ht="17.399999999999999" thickBot="1">
      <c r="A4" s="5"/>
      <c r="B4" s="6">
        <v>45077</v>
      </c>
      <c r="C4" s="6">
        <v>45412</v>
      </c>
      <c r="D4" s="6">
        <v>45443</v>
      </c>
      <c r="E4" s="7" t="s">
        <v>3</v>
      </c>
      <c r="F4" s="7" t="s">
        <v>4</v>
      </c>
      <c r="G4" s="7" t="s">
        <v>3</v>
      </c>
      <c r="H4" s="113">
        <v>45382</v>
      </c>
      <c r="I4" s="113">
        <v>45412</v>
      </c>
      <c r="J4" s="113">
        <v>45443</v>
      </c>
    </row>
    <row r="5" spans="1:10" ht="13.8" thickTop="1">
      <c r="A5" s="8"/>
      <c r="B5" s="9"/>
      <c r="C5" s="9"/>
      <c r="D5" s="9"/>
      <c r="E5" s="9"/>
      <c r="F5" s="9"/>
      <c r="G5" s="9"/>
      <c r="H5" s="114"/>
      <c r="I5" s="114"/>
      <c r="J5" s="114"/>
    </row>
    <row r="6" spans="1:10" ht="16.8">
      <c r="A6" s="10" t="s">
        <v>5</v>
      </c>
      <c r="B6" s="11">
        <v>70311.729691759363</v>
      </c>
      <c r="C6" s="11">
        <v>76951.620533241701</v>
      </c>
      <c r="D6" s="11">
        <v>74832.883790610329</v>
      </c>
      <c r="E6" s="11">
        <v>-2118.7367426313722</v>
      </c>
      <c r="F6" s="11">
        <v>4521.154098850966</v>
      </c>
      <c r="G6" s="11">
        <v>-2.753336093443437</v>
      </c>
      <c r="H6" s="115">
        <v>21.130802934068058</v>
      </c>
      <c r="I6" s="115">
        <v>5.4554230807472521</v>
      </c>
      <c r="J6" s="115">
        <v>6.4301562750217016</v>
      </c>
    </row>
    <row r="7" spans="1:10" ht="16.8">
      <c r="A7" s="10" t="s">
        <v>6</v>
      </c>
      <c r="B7" s="11">
        <v>144030.44135762189</v>
      </c>
      <c r="C7" s="11">
        <v>143929.40757650515</v>
      </c>
      <c r="D7" s="11">
        <v>147708.46169764237</v>
      </c>
      <c r="E7" s="11">
        <v>3779.0541211372183</v>
      </c>
      <c r="F7" s="11">
        <v>3678.0203400204773</v>
      </c>
      <c r="G7" s="11">
        <v>2.6256302897157866</v>
      </c>
      <c r="H7" s="115">
        <v>-1.149320861556987</v>
      </c>
      <c r="I7" s="115">
        <v>0.44138908506275243</v>
      </c>
      <c r="J7" s="115">
        <v>2.5536409562809723</v>
      </c>
    </row>
    <row r="8" spans="1:10" ht="16.2">
      <c r="A8" s="14" t="s">
        <v>7</v>
      </c>
      <c r="B8" s="15">
        <v>29855.514272230001</v>
      </c>
      <c r="C8" s="15">
        <v>25008.696514555748</v>
      </c>
      <c r="D8" s="15">
        <v>26829.720747699776</v>
      </c>
      <c r="E8" s="15">
        <v>1821.0242331440277</v>
      </c>
      <c r="F8" s="15">
        <v>-3025.7935245302251</v>
      </c>
      <c r="G8" s="15">
        <v>7.281563963496211</v>
      </c>
      <c r="H8" s="116">
        <v>-14.948610070398686</v>
      </c>
      <c r="I8" s="116">
        <v>-11.415185959797682</v>
      </c>
      <c r="J8" s="116">
        <v>-10.134789496306411</v>
      </c>
    </row>
    <row r="9" spans="1:10" ht="16.8">
      <c r="A9" s="17" t="s">
        <v>8</v>
      </c>
      <c r="B9" s="11">
        <v>114174.92708539189</v>
      </c>
      <c r="C9" s="11">
        <v>118920.71106194942</v>
      </c>
      <c r="D9" s="11">
        <v>120878.7409499426</v>
      </c>
      <c r="E9" s="11">
        <v>1958.0298879931797</v>
      </c>
      <c r="F9" s="11">
        <v>6703.8138645507133</v>
      </c>
      <c r="G9" s="11">
        <v>1.6465003198418344</v>
      </c>
      <c r="H9" s="115">
        <v>2.9914497373455333</v>
      </c>
      <c r="I9" s="115">
        <v>3.3504023896289539</v>
      </c>
      <c r="J9" s="115">
        <v>5.871528921176278</v>
      </c>
    </row>
    <row r="10" spans="1:10" ht="16.2">
      <c r="A10" s="18" t="s">
        <v>9</v>
      </c>
      <c r="B10" s="15">
        <v>1487.3844185623334</v>
      </c>
      <c r="C10" s="15">
        <v>2392.8202160516134</v>
      </c>
      <c r="D10" s="15">
        <v>2469.9404554879993</v>
      </c>
      <c r="E10" s="15">
        <v>77.120239436385873</v>
      </c>
      <c r="F10" s="15">
        <v>982.55603692566592</v>
      </c>
      <c r="G10" s="15">
        <v>3.2229851168526835</v>
      </c>
      <c r="H10" s="116">
        <v>61.486033584383165</v>
      </c>
      <c r="I10" s="116">
        <v>65.459928513154011</v>
      </c>
      <c r="J10" s="116">
        <v>66.059320284891697</v>
      </c>
    </row>
    <row r="11" spans="1:10" ht="16.2">
      <c r="A11" s="18" t="s">
        <v>101</v>
      </c>
      <c r="B11" s="15">
        <v>246.21613650999996</v>
      </c>
      <c r="C11" s="15">
        <v>149.22386544</v>
      </c>
      <c r="D11" s="15">
        <v>146.07344210999995</v>
      </c>
      <c r="E11" s="15">
        <v>-3.1504233300000521</v>
      </c>
      <c r="F11" s="15">
        <v>-100.14269440000001</v>
      </c>
      <c r="G11" s="15">
        <v>-2.1112060867145743</v>
      </c>
      <c r="H11" s="116">
        <v>-40.539819246791929</v>
      </c>
      <c r="I11" s="116">
        <v>-42.681456056415115</v>
      </c>
      <c r="J11" s="116">
        <v>-40.672677193085903</v>
      </c>
    </row>
    <row r="12" spans="1:10" ht="16.2">
      <c r="A12" s="18" t="s">
        <v>10</v>
      </c>
      <c r="B12" s="15">
        <v>414.36656558999999</v>
      </c>
      <c r="C12" s="15">
        <v>2158.0802444092028</v>
      </c>
      <c r="D12" s="15">
        <v>2187.6149977738778</v>
      </c>
      <c r="E12" s="15">
        <v>29.534753364674998</v>
      </c>
      <c r="F12" s="15">
        <v>1773.2484321838779</v>
      </c>
      <c r="G12" s="15">
        <v>1.3685660411001379</v>
      </c>
      <c r="H12" s="116">
        <v>54.394958572930733</v>
      </c>
      <c r="I12" s="116">
        <v>144.68428037236225</v>
      </c>
      <c r="J12" s="116">
        <v>427.94196719492084</v>
      </c>
    </row>
    <row r="13" spans="1:10" ht="16.8">
      <c r="A13" s="19" t="s">
        <v>11</v>
      </c>
      <c r="B13" s="11">
        <v>112026.95996472955</v>
      </c>
      <c r="C13" s="11">
        <v>114220.5867360486</v>
      </c>
      <c r="D13" s="11">
        <v>116075.11205457072</v>
      </c>
      <c r="E13" s="11">
        <v>1854.5253185221227</v>
      </c>
      <c r="F13" s="11">
        <v>4048.1520898411691</v>
      </c>
      <c r="G13" s="11">
        <v>1.6236349081341501</v>
      </c>
      <c r="H13" s="115">
        <v>2.0092341562659044</v>
      </c>
      <c r="I13" s="115">
        <v>1.5501157381083459</v>
      </c>
      <c r="J13" s="115">
        <v>3.6135516764140334</v>
      </c>
    </row>
    <row r="14" spans="1:10" ht="16.2">
      <c r="A14" s="18" t="s">
        <v>12</v>
      </c>
      <c r="B14" s="15">
        <v>45757.146328366136</v>
      </c>
      <c r="C14" s="15">
        <v>47013.024332066365</v>
      </c>
      <c r="D14" s="15">
        <v>48561.287043684097</v>
      </c>
      <c r="E14" s="15">
        <v>1548.2627116177318</v>
      </c>
      <c r="F14" s="15">
        <v>2804.1407153179607</v>
      </c>
      <c r="G14" s="15">
        <v>3.2932633745957389</v>
      </c>
      <c r="H14" s="116">
        <v>1.8446432556296912</v>
      </c>
      <c r="I14" s="116">
        <v>0.75036822441443007</v>
      </c>
      <c r="J14" s="116">
        <v>6.1283120568635496</v>
      </c>
    </row>
    <row r="15" spans="1:10" ht="16.2">
      <c r="A15" s="18" t="s">
        <v>13</v>
      </c>
      <c r="B15" s="15">
        <v>66269.813636363426</v>
      </c>
      <c r="C15" s="15">
        <v>67207.562403982243</v>
      </c>
      <c r="D15" s="15">
        <v>67513.82501088662</v>
      </c>
      <c r="E15" s="15">
        <v>306.2626069043763</v>
      </c>
      <c r="F15" s="15">
        <v>1244.0113745231938</v>
      </c>
      <c r="G15" s="15">
        <v>0.45569664476661842</v>
      </c>
      <c r="H15" s="116">
        <v>2.1256377738366723</v>
      </c>
      <c r="I15" s="116">
        <v>2.1171443375034045</v>
      </c>
      <c r="J15" s="116">
        <v>1.8771915994050516</v>
      </c>
    </row>
    <row r="16" spans="1:10" s="20" customFormat="1" ht="16.8">
      <c r="A16" s="10" t="s">
        <v>14</v>
      </c>
      <c r="B16" s="11">
        <v>76961.123902889492</v>
      </c>
      <c r="C16" s="11">
        <v>74028.668204519505</v>
      </c>
      <c r="D16" s="11">
        <v>73673.00150127511</v>
      </c>
      <c r="E16" s="11">
        <v>-355.66670324439474</v>
      </c>
      <c r="F16" s="11">
        <v>-3288.1224016143824</v>
      </c>
      <c r="G16" s="11">
        <v>-0.48044455191573832</v>
      </c>
      <c r="H16" s="115">
        <v>-5.1199568539971807</v>
      </c>
      <c r="I16" s="115">
        <v>-4.2797232532555824</v>
      </c>
      <c r="J16" s="115">
        <v>-4.2724459244687978</v>
      </c>
    </row>
    <row r="17" spans="1:10" ht="17.399999999999999" thickBot="1">
      <c r="A17" s="21" t="s">
        <v>15</v>
      </c>
      <c r="B17" s="22">
        <v>137380.83845095494</v>
      </c>
      <c r="C17" s="22">
        <v>146852.51610309471</v>
      </c>
      <c r="D17" s="22">
        <v>148868.78193092343</v>
      </c>
      <c r="E17" s="22">
        <v>2016.2658278287272</v>
      </c>
      <c r="F17" s="22">
        <v>11487.943479968497</v>
      </c>
      <c r="G17" s="22">
        <v>1.3729869132192789</v>
      </c>
      <c r="H17" s="117">
        <v>11.555314179286881</v>
      </c>
      <c r="I17" s="117">
        <v>5.7032583357907356</v>
      </c>
      <c r="J17" s="117">
        <v>8.3621148403965293</v>
      </c>
    </row>
    <row r="18" spans="1:10" ht="13.8" thickBot="1">
      <c r="B18" s="24"/>
      <c r="E18" s="25"/>
      <c r="H18" s="112"/>
      <c r="I18" s="112"/>
      <c r="J18" s="112"/>
    </row>
    <row r="19" spans="1:10" ht="16.8">
      <c r="A19" s="172" t="s">
        <v>110</v>
      </c>
      <c r="B19" s="165"/>
      <c r="C19" s="165"/>
      <c r="D19" s="165"/>
      <c r="E19" s="165"/>
      <c r="F19" s="165"/>
      <c r="G19" s="165"/>
      <c r="H19" s="164"/>
      <c r="I19" s="165"/>
      <c r="J19" s="165"/>
    </row>
    <row r="20" spans="1:10" ht="15.75" customHeight="1">
      <c r="A20" s="26"/>
      <c r="B20" s="153" t="str">
        <f>B3</f>
        <v xml:space="preserve">             N$ Million</v>
      </c>
      <c r="C20" s="154"/>
      <c r="D20" s="102"/>
      <c r="E20" s="155" t="s">
        <v>1</v>
      </c>
      <c r="F20" s="156"/>
      <c r="G20" s="137" t="s">
        <v>2</v>
      </c>
      <c r="H20" s="160" t="s">
        <v>114</v>
      </c>
      <c r="I20" s="161"/>
      <c r="J20" s="161"/>
    </row>
    <row r="21" spans="1:10" ht="17.399999999999999" thickBot="1">
      <c r="A21" s="5"/>
      <c r="B21" s="28">
        <f>B4</f>
        <v>45077</v>
      </c>
      <c r="C21" s="28">
        <f>C4</f>
        <v>45412</v>
      </c>
      <c r="D21" s="28">
        <f>D4</f>
        <v>45443</v>
      </c>
      <c r="E21" s="7" t="s">
        <v>3</v>
      </c>
      <c r="F21" s="7" t="s">
        <v>4</v>
      </c>
      <c r="G21" s="7" t="s">
        <v>3</v>
      </c>
      <c r="H21" s="113">
        <v>45382</v>
      </c>
      <c r="I21" s="113">
        <v>45412</v>
      </c>
      <c r="J21" s="113">
        <v>45443</v>
      </c>
    </row>
    <row r="22" spans="1:10" ht="13.8" thickTop="1">
      <c r="A22" s="29"/>
      <c r="B22" s="30"/>
      <c r="C22" s="30"/>
      <c r="D22" s="30"/>
      <c r="E22" s="30"/>
      <c r="F22" s="30"/>
      <c r="G22" s="30"/>
      <c r="H22" s="118"/>
      <c r="I22" s="118"/>
      <c r="J22" s="118"/>
    </row>
    <row r="23" spans="1:10" ht="16.8">
      <c r="A23" s="31" t="s">
        <v>16</v>
      </c>
      <c r="B23" s="32">
        <v>137380.83845095494</v>
      </c>
      <c r="C23" s="32">
        <v>146852.51610309471</v>
      </c>
      <c r="D23" s="32">
        <v>148868.78193092343</v>
      </c>
      <c r="E23" s="32">
        <v>2016.2658278287272</v>
      </c>
      <c r="F23" s="32">
        <v>11487.943479968497</v>
      </c>
      <c r="G23" s="32">
        <v>1.3729869132192789</v>
      </c>
      <c r="H23" s="111">
        <v>11.555314179286881</v>
      </c>
      <c r="I23" s="111">
        <v>5.7032583357907356</v>
      </c>
      <c r="J23" s="111">
        <v>8.3621148403965293</v>
      </c>
    </row>
    <row r="24" spans="1:10" ht="16.2">
      <c r="A24" s="33" t="s">
        <v>17</v>
      </c>
      <c r="B24" s="34">
        <v>3297.0840319612389</v>
      </c>
      <c r="C24" s="34">
        <v>3363.4006885733679</v>
      </c>
      <c r="D24" s="34">
        <v>3435.8056910349865</v>
      </c>
      <c r="E24" s="34">
        <v>72.405002461618551</v>
      </c>
      <c r="F24" s="34">
        <v>138.72165907374756</v>
      </c>
      <c r="G24" s="34">
        <v>2.152731986634933</v>
      </c>
      <c r="H24" s="110">
        <v>9.4559892721738095</v>
      </c>
      <c r="I24" s="110">
        <v>-0.95004025401679826</v>
      </c>
      <c r="J24" s="110">
        <v>4.2074044133849355</v>
      </c>
    </row>
    <row r="25" spans="1:10" ht="16.2">
      <c r="A25" s="33" t="s">
        <v>18</v>
      </c>
      <c r="B25" s="34">
        <v>71813.801092996306</v>
      </c>
      <c r="C25" s="34">
        <v>81276.711708337301</v>
      </c>
      <c r="D25" s="34">
        <v>82197.480064272939</v>
      </c>
      <c r="E25" s="34">
        <v>920.76835593563737</v>
      </c>
      <c r="F25" s="34">
        <v>10383.678971276633</v>
      </c>
      <c r="G25" s="34">
        <v>1.1328809158025877</v>
      </c>
      <c r="H25" s="110">
        <v>19.084467843484916</v>
      </c>
      <c r="I25" s="110">
        <v>10.373679867936076</v>
      </c>
      <c r="J25" s="110">
        <v>14.4591691474876</v>
      </c>
    </row>
    <row r="26" spans="1:10" ht="16.2">
      <c r="A26" s="33" t="s">
        <v>19</v>
      </c>
      <c r="B26" s="34">
        <v>62269.95332599739</v>
      </c>
      <c r="C26" s="34">
        <v>62212.403706184043</v>
      </c>
      <c r="D26" s="34">
        <v>63235.496175615503</v>
      </c>
      <c r="E26" s="34">
        <v>1023.0924694314599</v>
      </c>
      <c r="F26" s="34">
        <v>965.54284961811209</v>
      </c>
      <c r="G26" s="34">
        <v>1.6445152549695763</v>
      </c>
      <c r="H26" s="110">
        <v>2.7432467579436661</v>
      </c>
      <c r="I26" s="110">
        <v>0.51182276059820708</v>
      </c>
      <c r="J26" s="110">
        <v>1.5505758364122642</v>
      </c>
    </row>
    <row r="27" spans="1:10" ht="16.8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09">
        <v>0</v>
      </c>
      <c r="I27" s="109">
        <v>0</v>
      </c>
      <c r="J27" s="109">
        <v>0</v>
      </c>
    </row>
    <row r="28" spans="1:10" ht="13.8" thickBot="1">
      <c r="A28" s="37"/>
      <c r="B28" s="38"/>
      <c r="C28" s="38"/>
      <c r="D28" s="38"/>
      <c r="E28" s="38"/>
      <c r="F28" s="38"/>
      <c r="G28" s="38"/>
      <c r="H28" s="150"/>
      <c r="I28" s="150"/>
      <c r="J28" s="150"/>
    </row>
    <row r="29" spans="1:10" ht="16.8">
      <c r="A29" s="151" t="s">
        <v>111</v>
      </c>
      <c r="B29" s="152"/>
      <c r="C29" s="152"/>
      <c r="D29" s="152"/>
      <c r="E29" s="152"/>
      <c r="F29" s="152"/>
      <c r="G29" s="152"/>
      <c r="H29" s="164"/>
      <c r="I29" s="165"/>
      <c r="J29" s="165"/>
    </row>
    <row r="30" spans="1:10" ht="23.25" customHeight="1">
      <c r="A30" s="3"/>
      <c r="B30" s="153" t="str">
        <f>B3</f>
        <v xml:space="preserve">             N$ Million</v>
      </c>
      <c r="C30" s="154"/>
      <c r="D30" s="102"/>
      <c r="E30" s="155" t="s">
        <v>1</v>
      </c>
      <c r="F30" s="156"/>
      <c r="G30" s="4" t="s">
        <v>2</v>
      </c>
      <c r="H30" s="162" t="s">
        <v>114</v>
      </c>
      <c r="I30" s="163"/>
      <c r="J30" s="163"/>
    </row>
    <row r="31" spans="1:10" ht="17.399999999999999" thickBot="1">
      <c r="A31" s="5"/>
      <c r="B31" s="6">
        <f>B4</f>
        <v>45077</v>
      </c>
      <c r="C31" s="28">
        <f>C4</f>
        <v>45412</v>
      </c>
      <c r="D31" s="28">
        <f>D4</f>
        <v>45443</v>
      </c>
      <c r="E31" s="28" t="s">
        <v>3</v>
      </c>
      <c r="F31" s="28" t="s">
        <v>4</v>
      </c>
      <c r="G31" s="28" t="s">
        <v>3</v>
      </c>
      <c r="H31" s="138">
        <v>45382</v>
      </c>
      <c r="I31" s="138">
        <v>45412</v>
      </c>
      <c r="J31" s="138">
        <v>45443</v>
      </c>
    </row>
    <row r="32" spans="1:10" ht="15" thickTop="1">
      <c r="A32" s="39"/>
      <c r="B32" s="40"/>
      <c r="C32" s="41"/>
      <c r="D32" s="41"/>
      <c r="E32" s="41"/>
      <c r="F32" s="40"/>
      <c r="G32" s="41"/>
      <c r="H32" s="141"/>
      <c r="I32" s="141"/>
      <c r="J32" s="141"/>
    </row>
    <row r="33" spans="1:10" ht="16.8">
      <c r="A33" s="42" t="s">
        <v>21</v>
      </c>
      <c r="B33" s="43">
        <v>118312.42239816958</v>
      </c>
      <c r="C33" s="43">
        <v>121076.52743064026</v>
      </c>
      <c r="D33" s="43">
        <v>122082.77574249463</v>
      </c>
      <c r="E33" s="43">
        <v>1006.2483118543751</v>
      </c>
      <c r="F33" s="43">
        <v>3770.353344325049</v>
      </c>
      <c r="G33" s="43">
        <v>0.83108454892779093</v>
      </c>
      <c r="H33" s="141">
        <v>1.4916284285768455</v>
      </c>
      <c r="I33" s="141">
        <v>1.6505780099807339</v>
      </c>
      <c r="J33" s="141">
        <v>3.1867772359831008</v>
      </c>
    </row>
    <row r="34" spans="1:10" ht="16.2">
      <c r="A34" s="44" t="s">
        <v>9</v>
      </c>
      <c r="B34" s="45">
        <v>1487.3844175623333</v>
      </c>
      <c r="C34" s="45">
        <v>2392.8202150516136</v>
      </c>
      <c r="D34" s="45">
        <v>2469.9404544879994</v>
      </c>
      <c r="E34" s="45">
        <v>77.120239436385873</v>
      </c>
      <c r="F34" s="45">
        <v>982.55603692566615</v>
      </c>
      <c r="G34" s="45">
        <v>3.222985118199631</v>
      </c>
      <c r="H34" s="142">
        <v>61.486033625635031</v>
      </c>
      <c r="I34" s="142">
        <v>65.459928558418568</v>
      </c>
      <c r="J34" s="142">
        <v>66.059320329304796</v>
      </c>
    </row>
    <row r="35" spans="1:10" ht="16.8">
      <c r="A35" s="42" t="s">
        <v>22</v>
      </c>
      <c r="B35" s="43">
        <v>44928.232260646138</v>
      </c>
      <c r="C35" s="43">
        <v>46303.632868186367</v>
      </c>
      <c r="D35" s="43">
        <v>47037.180535734093</v>
      </c>
      <c r="E35" s="43">
        <v>733.54766754772572</v>
      </c>
      <c r="F35" s="43">
        <v>2108.9482750879542</v>
      </c>
      <c r="G35" s="43">
        <v>1.5842119119161282</v>
      </c>
      <c r="H35" s="141">
        <v>5.5000044025776476E-2</v>
      </c>
      <c r="I35" s="141">
        <v>0.6156337747008509</v>
      </c>
      <c r="J35" s="141">
        <v>4.6940379555846432</v>
      </c>
    </row>
    <row r="36" spans="1:10" ht="16.8">
      <c r="A36" s="42" t="s">
        <v>23</v>
      </c>
      <c r="B36" s="46">
        <v>40461.960977572402</v>
      </c>
      <c r="C36" s="46">
        <v>40774.556277261087</v>
      </c>
      <c r="D36" s="46">
        <v>41273.160395099898</v>
      </c>
      <c r="E36" s="46">
        <v>498.60411783881136</v>
      </c>
      <c r="F36" s="46">
        <v>811.19941752749583</v>
      </c>
      <c r="G36" s="46">
        <v>1.2228314992525497</v>
      </c>
      <c r="H36" s="141">
        <v>-2.355254874046008</v>
      </c>
      <c r="I36" s="141">
        <v>-2.0915743234952537</v>
      </c>
      <c r="J36" s="141">
        <v>2.0048445451695587</v>
      </c>
    </row>
    <row r="37" spans="1:10" ht="16.2">
      <c r="A37" s="47" t="s">
        <v>24</v>
      </c>
      <c r="B37" s="48">
        <v>14126.794236909263</v>
      </c>
      <c r="C37" s="48">
        <v>13653.621277069815</v>
      </c>
      <c r="D37" s="48">
        <v>13596.764757619103</v>
      </c>
      <c r="E37" s="48">
        <v>-56.856519450711858</v>
      </c>
      <c r="F37" s="48">
        <v>-530.02947929016045</v>
      </c>
      <c r="G37" s="48">
        <v>-0.41642080366032985</v>
      </c>
      <c r="H37" s="142">
        <v>-4.0423646347213236</v>
      </c>
      <c r="I37" s="142">
        <v>-4.102778132651892</v>
      </c>
      <c r="J37" s="142">
        <v>-3.7519444992363873</v>
      </c>
    </row>
    <row r="38" spans="1:10" ht="16.2">
      <c r="A38" s="47" t="s">
        <v>25</v>
      </c>
      <c r="B38" s="48">
        <v>16209.951887266263</v>
      </c>
      <c r="C38" s="48">
        <v>18245.212005614776</v>
      </c>
      <c r="D38" s="48">
        <v>19075.407294394456</v>
      </c>
      <c r="E38" s="48">
        <v>830.19528877967969</v>
      </c>
      <c r="F38" s="48">
        <v>2865.4554071281927</v>
      </c>
      <c r="G38" s="48">
        <v>4.5502090549794474</v>
      </c>
      <c r="H38" s="142">
        <v>0.55008793187003846</v>
      </c>
      <c r="I38" s="142">
        <v>8.3395250449576679</v>
      </c>
      <c r="J38" s="142">
        <v>17.677137027033083</v>
      </c>
    </row>
    <row r="39" spans="1:10" ht="16.2">
      <c r="A39" s="47" t="s">
        <v>26</v>
      </c>
      <c r="B39" s="48">
        <v>10125.21485339687</v>
      </c>
      <c r="C39" s="48">
        <v>8875.7229945764939</v>
      </c>
      <c r="D39" s="48">
        <v>8600.9883430863338</v>
      </c>
      <c r="E39" s="48">
        <v>-274.7346514901601</v>
      </c>
      <c r="F39" s="48">
        <v>-1524.2265103105365</v>
      </c>
      <c r="G39" s="48">
        <v>-3.0953495468260712</v>
      </c>
      <c r="H39" s="142">
        <v>-4.729709590544374</v>
      </c>
      <c r="I39" s="142">
        <v>-16.005813506896345</v>
      </c>
      <c r="J39" s="142">
        <v>-15.053769548398066</v>
      </c>
    </row>
    <row r="40" spans="1:10" ht="16.8">
      <c r="A40" s="42" t="s">
        <v>27</v>
      </c>
      <c r="B40" s="46">
        <v>4466.2712830737328</v>
      </c>
      <c r="C40" s="46">
        <v>5529.0765909252823</v>
      </c>
      <c r="D40" s="46">
        <v>5764.0201406341948</v>
      </c>
      <c r="E40" s="46">
        <v>234.94354970891254</v>
      </c>
      <c r="F40" s="46">
        <v>1297.7488575604621</v>
      </c>
      <c r="G40" s="46">
        <v>4.2492366644824244</v>
      </c>
      <c r="H40" s="141">
        <v>22.854165266867014</v>
      </c>
      <c r="I40" s="141">
        <v>26.387236551465904</v>
      </c>
      <c r="J40" s="141">
        <v>29.056650958007594</v>
      </c>
    </row>
    <row r="41" spans="1:10" ht="16.2">
      <c r="A41" s="49"/>
      <c r="B41" s="50"/>
      <c r="C41" s="50"/>
      <c r="D41" s="50"/>
      <c r="E41" s="50"/>
      <c r="F41" s="50"/>
      <c r="G41" s="50"/>
      <c r="H41" s="142"/>
      <c r="I41" s="142"/>
      <c r="J41" s="142"/>
    </row>
    <row r="42" spans="1:10" ht="16.8">
      <c r="A42" s="42" t="s">
        <v>28</v>
      </c>
      <c r="B42" s="46">
        <v>65827.062303123443</v>
      </c>
      <c r="C42" s="46">
        <v>67002.887675872247</v>
      </c>
      <c r="D42" s="46">
        <v>67300.048182806611</v>
      </c>
      <c r="E42" s="46">
        <v>297.16050693436409</v>
      </c>
      <c r="F42" s="46">
        <v>1472.9858796831686</v>
      </c>
      <c r="G42" s="46">
        <v>0.44350402981419279</v>
      </c>
      <c r="H42" s="141">
        <v>2.1569597771079971</v>
      </c>
      <c r="I42" s="141">
        <v>2.2161816754790782</v>
      </c>
      <c r="J42" s="141">
        <v>2.2376600567412477</v>
      </c>
    </row>
    <row r="43" spans="1:10" ht="16.8">
      <c r="A43" s="42" t="s">
        <v>29</v>
      </c>
      <c r="B43" s="46">
        <v>59046.20826008216</v>
      </c>
      <c r="C43" s="46">
        <v>59886.383804605568</v>
      </c>
      <c r="D43" s="46">
        <v>60115.214329151815</v>
      </c>
      <c r="E43" s="46">
        <v>228.83052454624703</v>
      </c>
      <c r="F43" s="46">
        <v>1069.0060690696555</v>
      </c>
      <c r="G43" s="46">
        <v>0.38210776809108893</v>
      </c>
      <c r="H43" s="141">
        <v>1.7313038168772605</v>
      </c>
      <c r="I43" s="141">
        <v>1.7188612320657239</v>
      </c>
      <c r="J43" s="141">
        <v>1.810456760171594</v>
      </c>
    </row>
    <row r="44" spans="1:10" ht="16.2">
      <c r="A44" s="47" t="s">
        <v>24</v>
      </c>
      <c r="B44" s="48">
        <v>44782.348115937748</v>
      </c>
      <c r="C44" s="48">
        <v>45368.583248463008</v>
      </c>
      <c r="D44" s="48">
        <v>45463.738123198898</v>
      </c>
      <c r="E44" s="48">
        <v>95.154874735890189</v>
      </c>
      <c r="F44" s="48">
        <v>681.39000726115046</v>
      </c>
      <c r="G44" s="48">
        <v>0.20973737313940433</v>
      </c>
      <c r="H44" s="142">
        <v>1.7946704970385383</v>
      </c>
      <c r="I44" s="142">
        <v>1.5526884788672533</v>
      </c>
      <c r="J44" s="142">
        <v>1.5215593552555333</v>
      </c>
    </row>
    <row r="45" spans="1:10" ht="16.2">
      <c r="A45" s="47" t="s">
        <v>30</v>
      </c>
      <c r="B45" s="48">
        <v>11830.478079165277</v>
      </c>
      <c r="C45" s="48">
        <v>11612.743588346477</v>
      </c>
      <c r="D45" s="48">
        <v>11850.712041104442</v>
      </c>
      <c r="E45" s="48">
        <v>237.96845275796477</v>
      </c>
      <c r="F45" s="48">
        <v>20.233961939164146</v>
      </c>
      <c r="G45" s="48">
        <v>2.0492009570999983</v>
      </c>
      <c r="H45" s="142">
        <v>-1.5253522315507979</v>
      </c>
      <c r="I45" s="142">
        <v>-1.3742990399393022</v>
      </c>
      <c r="J45" s="142">
        <v>0.17103249592929615</v>
      </c>
    </row>
    <row r="46" spans="1:10" ht="16.2">
      <c r="A46" s="47" t="s">
        <v>26</v>
      </c>
      <c r="B46" s="48">
        <v>2433.3820649791364</v>
      </c>
      <c r="C46" s="48">
        <v>2905.0569677960839</v>
      </c>
      <c r="D46" s="48">
        <v>2800.7641648484678</v>
      </c>
      <c r="E46" s="48">
        <v>-104.29280294761611</v>
      </c>
      <c r="F46" s="48">
        <v>367.38209986933134</v>
      </c>
      <c r="G46" s="48">
        <v>-3.5900432970420439</v>
      </c>
      <c r="H46" s="142">
        <v>16.291106506362325</v>
      </c>
      <c r="I46" s="142">
        <v>19.799515454893452</v>
      </c>
      <c r="J46" s="142">
        <v>15.097592160172397</v>
      </c>
    </row>
    <row r="47" spans="1:10" ht="16.8">
      <c r="A47" s="42" t="s">
        <v>31</v>
      </c>
      <c r="B47" s="46">
        <v>6780.8540430412868</v>
      </c>
      <c r="C47" s="46">
        <v>7116.5038712666828</v>
      </c>
      <c r="D47" s="46">
        <v>7184.8338536547917</v>
      </c>
      <c r="E47" s="46">
        <v>68.329982388108874</v>
      </c>
      <c r="F47" s="46">
        <v>403.97981061350492</v>
      </c>
      <c r="G47" s="46">
        <v>0.96016223168227555</v>
      </c>
      <c r="H47" s="141">
        <v>5.8983154831653763</v>
      </c>
      <c r="I47" s="141">
        <v>6.6021151908643105</v>
      </c>
      <c r="J47" s="141">
        <v>5.9576538301702584</v>
      </c>
    </row>
    <row r="48" spans="1:10" ht="17.399999999999999" thickBot="1">
      <c r="A48" s="51" t="s">
        <v>113</v>
      </c>
      <c r="B48" s="52">
        <v>7557.1278344000002</v>
      </c>
      <c r="C48" s="52">
        <v>7770.0068865816447</v>
      </c>
      <c r="D48" s="52">
        <v>7745.5470239539245</v>
      </c>
      <c r="E48" s="52">
        <v>-24.459862627720213</v>
      </c>
      <c r="F48" s="52">
        <v>188.4191895539243</v>
      </c>
      <c r="G48" s="52">
        <v>-0.314798467810391</v>
      </c>
      <c r="H48" s="143">
        <v>4.4503957606414035</v>
      </c>
      <c r="I48" s="143">
        <v>3.0501813643018405</v>
      </c>
      <c r="J48" s="143">
        <v>2.4932645534490141</v>
      </c>
    </row>
    <row r="49" spans="5:6">
      <c r="E49" s="53"/>
      <c r="F49" s="53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tabSelected="1" view="pageBreakPreview" zoomScaleNormal="80" zoomScaleSheetLayoutView="100" workbookViewId="0">
      <selection activeCell="B6" sqref="B6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54" t="s">
        <v>32</v>
      </c>
    </row>
    <row r="2" spans="1:5" ht="17.399999999999999" thickBot="1">
      <c r="A2" s="55" t="s">
        <v>33</v>
      </c>
      <c r="B2" s="56">
        <v>45412</v>
      </c>
      <c r="C2" s="56">
        <v>45443</v>
      </c>
    </row>
    <row r="3" spans="1:5" ht="16.2">
      <c r="A3" s="57"/>
      <c r="B3" s="58"/>
      <c r="C3" s="58"/>
    </row>
    <row r="4" spans="1:5" ht="16.2">
      <c r="A4" s="57" t="s">
        <v>34</v>
      </c>
      <c r="B4" s="59">
        <v>7.75</v>
      </c>
      <c r="C4" s="59">
        <v>7.75</v>
      </c>
    </row>
    <row r="5" spans="1:5" ht="16.8">
      <c r="A5" s="64"/>
      <c r="B5" s="59"/>
      <c r="C5" s="59"/>
    </row>
    <row r="6" spans="1:5" ht="16.2">
      <c r="A6" s="57" t="s">
        <v>35</v>
      </c>
      <c r="B6" s="59">
        <v>11.5</v>
      </c>
      <c r="C6" s="59">
        <v>11.5</v>
      </c>
    </row>
    <row r="7" spans="1:5" ht="16.8">
      <c r="A7" s="64"/>
      <c r="B7" s="59"/>
      <c r="C7" s="59"/>
    </row>
    <row r="8" spans="1:5" ht="16.2">
      <c r="A8" s="57" t="s">
        <v>36</v>
      </c>
      <c r="B8" s="59">
        <v>12.5</v>
      </c>
      <c r="C8" s="59">
        <v>12.5</v>
      </c>
    </row>
    <row r="9" spans="1:5" ht="16.2">
      <c r="A9" s="57"/>
      <c r="B9" s="60"/>
      <c r="C9" s="60"/>
    </row>
    <row r="10" spans="1:5" ht="16.2">
      <c r="A10" s="57" t="s">
        <v>37</v>
      </c>
      <c r="B10" s="59">
        <v>11.442833901348129</v>
      </c>
      <c r="C10" s="59">
        <v>11.38048675090611</v>
      </c>
    </row>
    <row r="11" spans="1:5" ht="16.2">
      <c r="A11" s="57"/>
      <c r="B11" s="59"/>
      <c r="C11" s="59"/>
    </row>
    <row r="12" spans="1:5" ht="16.2">
      <c r="A12" s="57" t="s">
        <v>38</v>
      </c>
      <c r="B12" s="59">
        <v>5.4295163579602921</v>
      </c>
      <c r="C12" s="59">
        <v>5.390852847546979</v>
      </c>
    </row>
    <row r="13" spans="1:5" ht="16.8" thickBot="1">
      <c r="A13" s="57"/>
      <c r="B13" s="61"/>
      <c r="C13" s="61"/>
    </row>
    <row r="14" spans="1:5" ht="17.399999999999999" thickBot="1">
      <c r="A14" s="55" t="s">
        <v>39</v>
      </c>
      <c r="B14" s="56">
        <f>B2</f>
        <v>45412</v>
      </c>
      <c r="C14" s="56">
        <f>C2</f>
        <v>45443</v>
      </c>
    </row>
    <row r="15" spans="1:5" ht="16.2">
      <c r="A15" s="57"/>
      <c r="B15" s="61"/>
      <c r="C15" s="61"/>
    </row>
    <row r="16" spans="1:5" ht="16.2">
      <c r="A16" s="101" t="s">
        <v>103</v>
      </c>
      <c r="B16" s="62">
        <v>56287.39286208</v>
      </c>
      <c r="C16" s="62">
        <v>55588.805427680003</v>
      </c>
      <c r="E16" s="144"/>
    </row>
    <row r="17" spans="1:3" ht="16.2">
      <c r="A17" s="101" t="s">
        <v>104</v>
      </c>
      <c r="B17" s="62">
        <v>2018.1569435400161</v>
      </c>
      <c r="C17" s="62">
        <f>C16-B16</f>
        <v>-698.58743439999671</v>
      </c>
    </row>
    <row r="18" spans="1:3" ht="16.8" thickBot="1">
      <c r="A18" s="57"/>
      <c r="B18" s="63"/>
      <c r="C18" s="63"/>
    </row>
    <row r="19" spans="1:3" ht="17.399999999999999" thickBot="1">
      <c r="A19" s="55" t="s">
        <v>40</v>
      </c>
      <c r="B19" s="56">
        <f>B2</f>
        <v>45412</v>
      </c>
      <c r="C19" s="56">
        <f>C2</f>
        <v>45443</v>
      </c>
    </row>
    <row r="20" spans="1:3" ht="16.2">
      <c r="A20" s="57"/>
      <c r="B20" s="61"/>
      <c r="C20" s="61"/>
    </row>
    <row r="21" spans="1:3" ht="16.8">
      <c r="A21" s="64" t="s">
        <v>41</v>
      </c>
      <c r="B21" s="65">
        <v>18.690000000000001</v>
      </c>
      <c r="C21" s="65">
        <v>18.7944</v>
      </c>
    </row>
    <row r="22" spans="1:3" ht="16.2">
      <c r="A22" s="57" t="s">
        <v>42</v>
      </c>
      <c r="B22" s="65">
        <f>1/B21</f>
        <v>5.3504547886570351E-2</v>
      </c>
      <c r="C22" s="65">
        <f>1/C21</f>
        <v>5.3207338356106075E-2</v>
      </c>
    </row>
    <row r="23" spans="1:3" ht="16.8">
      <c r="A23" s="64" t="s">
        <v>43</v>
      </c>
      <c r="B23" s="139">
        <v>23.4452</v>
      </c>
      <c r="C23" s="139">
        <v>23.902450000000002</v>
      </c>
    </row>
    <row r="24" spans="1:3" ht="16.2">
      <c r="A24" s="57" t="s">
        <v>44</v>
      </c>
      <c r="B24" s="65">
        <f>1/B23</f>
        <v>4.2652653848122432E-2</v>
      </c>
      <c r="C24" s="65">
        <f>1/C23</f>
        <v>4.1836715483140843E-2</v>
      </c>
    </row>
    <row r="25" spans="1:3" ht="16.8">
      <c r="A25" s="64" t="s">
        <v>45</v>
      </c>
      <c r="B25" s="65">
        <v>8.3815299999999997</v>
      </c>
      <c r="C25" s="65">
        <v>8.3496500000000005</v>
      </c>
    </row>
    <row r="26" spans="1:3" ht="16.2">
      <c r="A26" s="57" t="s">
        <v>46</v>
      </c>
      <c r="B26" s="65">
        <f>1/B25</f>
        <v>0.11930995892158115</v>
      </c>
      <c r="C26" s="65">
        <f>1/C25</f>
        <v>0.11976549915265909</v>
      </c>
    </row>
    <row r="27" spans="1:3" ht="16.8">
      <c r="A27" s="64" t="s">
        <v>47</v>
      </c>
      <c r="B27" s="65">
        <v>20.006900000000002</v>
      </c>
      <c r="C27" s="65">
        <v>20.33785</v>
      </c>
    </row>
    <row r="28" spans="1:3" ht="16.2">
      <c r="A28" s="57" t="s">
        <v>48</v>
      </c>
      <c r="B28" s="65">
        <f>1/B27</f>
        <v>4.9982755949197523E-2</v>
      </c>
      <c r="C28" s="65">
        <f>1/C27</f>
        <v>4.9169405812315464E-2</v>
      </c>
    </row>
    <row r="29" spans="1:3" ht="17.399999999999999" thickBot="1">
      <c r="A29" s="64"/>
      <c r="B29" s="61"/>
      <c r="C29" s="61"/>
    </row>
    <row r="30" spans="1:3" ht="17.399999999999999" thickBot="1">
      <c r="A30" s="55" t="s">
        <v>49</v>
      </c>
      <c r="B30" s="56">
        <f>B2</f>
        <v>45412</v>
      </c>
      <c r="C30" s="56">
        <f>C2</f>
        <v>45443</v>
      </c>
    </row>
    <row r="31" spans="1:3" ht="16.2">
      <c r="A31" s="57"/>
      <c r="B31" s="66"/>
      <c r="C31" s="145"/>
    </row>
    <row r="32" spans="1:3" ht="16.2">
      <c r="A32" s="57" t="s">
        <v>50</v>
      </c>
      <c r="B32" s="67">
        <v>4.7973643050338808</v>
      </c>
      <c r="C32" s="146">
        <v>4.8751749259563013</v>
      </c>
    </row>
    <row r="33" spans="1:3" ht="16.2">
      <c r="A33" s="57" t="s">
        <v>51</v>
      </c>
      <c r="B33" s="67">
        <v>2.002714919658203</v>
      </c>
      <c r="C33" s="146">
        <v>2.3319237954483327</v>
      </c>
    </row>
    <row r="34" spans="1:3" ht="16.8" thickBot="1">
      <c r="A34" s="68" t="s">
        <v>52</v>
      </c>
      <c r="B34" s="69">
        <v>0.71442824489240309</v>
      </c>
      <c r="C34" s="147">
        <v>0.3227452093303782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topLeftCell="A19" zoomScaleNormal="100" workbookViewId="0">
      <selection activeCell="R10" sqref="R10"/>
    </sheetView>
  </sheetViews>
  <sheetFormatPr defaultColWidth="9.109375" defaultRowHeight="14.4"/>
  <cols>
    <col min="1" max="16384" width="9.109375" style="71"/>
  </cols>
  <sheetData>
    <row r="1" spans="2:2">
      <c r="B1" s="70" t="s">
        <v>53</v>
      </c>
    </row>
    <row r="17" spans="2:2">
      <c r="B17" s="70" t="s">
        <v>54</v>
      </c>
    </row>
    <row r="30" spans="2:2">
      <c r="B30" s="72"/>
    </row>
    <row r="31" spans="2:2">
      <c r="B31" s="71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76" zoomScale="90" zoomScaleNormal="90" workbookViewId="0">
      <selection activeCell="H75" sqref="H75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83" t="s">
        <v>0</v>
      </c>
      <c r="B1" s="184"/>
      <c r="C1" s="184"/>
      <c r="D1" s="184"/>
      <c r="E1" s="184"/>
      <c r="F1" s="184"/>
      <c r="G1" s="184"/>
    </row>
    <row r="2" spans="1:12" ht="19.5" customHeight="1">
      <c r="A2" s="182" t="s">
        <v>107</v>
      </c>
      <c r="B2" s="182"/>
      <c r="C2" s="182"/>
      <c r="D2" s="182"/>
      <c r="E2" s="182"/>
      <c r="F2" s="182"/>
      <c r="G2" s="182"/>
      <c r="H2" s="106"/>
      <c r="I2" s="106"/>
      <c r="J2" s="106"/>
    </row>
    <row r="3" spans="1:12" ht="19.5" customHeight="1">
      <c r="A3" s="182"/>
      <c r="B3" s="182"/>
      <c r="C3" s="182"/>
      <c r="D3" s="182"/>
      <c r="E3" s="182"/>
      <c r="F3" s="182"/>
      <c r="G3" s="182"/>
      <c r="H3" s="105"/>
      <c r="I3" s="105"/>
      <c r="J3" s="105"/>
    </row>
    <row r="4" spans="1:12" ht="19.5" customHeight="1">
      <c r="A4" s="73"/>
      <c r="B4" s="173" t="s">
        <v>108</v>
      </c>
      <c r="C4" s="167"/>
      <c r="D4" s="103"/>
      <c r="E4" s="167" t="s">
        <v>1</v>
      </c>
      <c r="F4" s="177"/>
      <c r="G4" s="27" t="s">
        <v>2</v>
      </c>
      <c r="H4" s="173" t="s">
        <v>114</v>
      </c>
      <c r="I4" s="167"/>
      <c r="J4" s="167"/>
    </row>
    <row r="5" spans="1:12" ht="17.399999999999999" thickBot="1">
      <c r="A5" s="74"/>
      <c r="B5" s="6">
        <v>45077</v>
      </c>
      <c r="C5" s="28">
        <v>45412</v>
      </c>
      <c r="D5" s="28">
        <v>45443</v>
      </c>
      <c r="E5" s="6" t="s">
        <v>3</v>
      </c>
      <c r="F5" s="75" t="s">
        <v>4</v>
      </c>
      <c r="G5" s="6" t="s">
        <v>3</v>
      </c>
      <c r="H5" s="140">
        <v>45382</v>
      </c>
      <c r="I5" s="140">
        <v>45412</v>
      </c>
      <c r="J5" s="140">
        <v>45443</v>
      </c>
    </row>
    <row r="6" spans="1:12" ht="17.399999999999999" thickTop="1">
      <c r="A6" s="76" t="s">
        <v>56</v>
      </c>
      <c r="B6" s="13">
        <v>50489.935123869327</v>
      </c>
      <c r="C6" s="11">
        <v>57938.25114614403</v>
      </c>
      <c r="D6" s="11">
        <v>57179.103807444102</v>
      </c>
      <c r="E6" s="11">
        <v>-759.14733869992779</v>
      </c>
      <c r="F6" s="11">
        <v>6689.1686835747751</v>
      </c>
      <c r="G6" s="11">
        <v>-1.3102696813976138</v>
      </c>
      <c r="H6" s="133">
        <v>15.775563889533956</v>
      </c>
      <c r="I6" s="133">
        <v>10.672730948854351</v>
      </c>
      <c r="J6" s="133">
        <v>13.248519070511634</v>
      </c>
      <c r="K6" s="25"/>
      <c r="L6" s="25"/>
    </row>
    <row r="7" spans="1:12" ht="16.8">
      <c r="A7" s="76" t="s">
        <v>57</v>
      </c>
      <c r="B7" s="13">
        <v>50304.396111939328</v>
      </c>
      <c r="C7" s="11">
        <v>57416.848155324027</v>
      </c>
      <c r="D7" s="11">
        <v>56650.7786632141</v>
      </c>
      <c r="E7" s="11">
        <v>-766.06949210992752</v>
      </c>
      <c r="F7" s="11">
        <v>6346.3825512747717</v>
      </c>
      <c r="G7" s="11">
        <v>-1.334224215926227</v>
      </c>
      <c r="H7" s="130">
        <v>15.872962482321682</v>
      </c>
      <c r="I7" s="130">
        <v>10.012605125287436</v>
      </c>
      <c r="J7" s="130">
        <v>12.615960118381196</v>
      </c>
      <c r="K7" s="25"/>
      <c r="L7" s="25"/>
    </row>
    <row r="8" spans="1:12" ht="16.2">
      <c r="A8" s="33" t="s">
        <v>58</v>
      </c>
      <c r="B8" s="16">
        <v>9416.2844506500005</v>
      </c>
      <c r="C8" s="15">
        <v>14304.87331503</v>
      </c>
      <c r="D8" s="15">
        <v>13082.81593244</v>
      </c>
      <c r="E8" s="15">
        <v>-1222.0573825899992</v>
      </c>
      <c r="F8" s="15">
        <v>3666.5314817899998</v>
      </c>
      <c r="G8" s="15">
        <v>-8.5429444614933772</v>
      </c>
      <c r="H8" s="131">
        <v>55.621797837776313</v>
      </c>
      <c r="I8" s="131">
        <v>52.634510424423695</v>
      </c>
      <c r="J8" s="131">
        <v>38.938197980381773</v>
      </c>
      <c r="K8" s="25"/>
      <c r="L8" s="25"/>
    </row>
    <row r="9" spans="1:12" ht="16.2">
      <c r="A9" s="33" t="s">
        <v>59</v>
      </c>
      <c r="B9" s="16">
        <v>35861.98543624999</v>
      </c>
      <c r="C9" s="15">
        <v>36396.744099179996</v>
      </c>
      <c r="D9" s="15">
        <v>36876.880991110003</v>
      </c>
      <c r="E9" s="15">
        <v>480.13689193000755</v>
      </c>
      <c r="F9" s="15">
        <v>1014.8955548600134</v>
      </c>
      <c r="G9" s="15">
        <v>1.3191753927814176</v>
      </c>
      <c r="H9" s="131">
        <v>6.925361822430844</v>
      </c>
      <c r="I9" s="131">
        <v>0.76666378152327752</v>
      </c>
      <c r="J9" s="131">
        <v>2.8300038118752298</v>
      </c>
      <c r="K9" s="25"/>
      <c r="L9" s="25"/>
    </row>
    <row r="10" spans="1:12" ht="16.2">
      <c r="A10" s="33" t="s">
        <v>60</v>
      </c>
      <c r="B10" s="16">
        <v>4637.877382699342</v>
      </c>
      <c r="C10" s="15">
        <v>4380.6093870040377</v>
      </c>
      <c r="D10" s="15">
        <v>4382.2276673740998</v>
      </c>
      <c r="E10" s="15">
        <v>1.6182803700621662</v>
      </c>
      <c r="F10" s="15">
        <v>-255.64971532524214</v>
      </c>
      <c r="G10" s="15">
        <v>3.69419007059264E-2</v>
      </c>
      <c r="H10" s="131">
        <v>5.5290083100243237</v>
      </c>
      <c r="I10" s="131">
        <v>0.67161941888309684</v>
      </c>
      <c r="J10" s="131">
        <v>-5.512213761383407</v>
      </c>
      <c r="K10" s="25"/>
      <c r="L10" s="25"/>
    </row>
    <row r="11" spans="1:12" ht="16.2">
      <c r="A11" s="33" t="s">
        <v>61</v>
      </c>
      <c r="B11" s="16">
        <v>388.24884234000001</v>
      </c>
      <c r="C11" s="15">
        <v>2334.6213541099996</v>
      </c>
      <c r="D11" s="15">
        <v>2308.8540722899997</v>
      </c>
      <c r="E11" s="15">
        <v>-25.76728181999988</v>
      </c>
      <c r="F11" s="15">
        <v>1920.6052299499997</v>
      </c>
      <c r="G11" s="15">
        <v>-1.1037028242133431</v>
      </c>
      <c r="H11" s="131">
        <v>-1.1376348957572162</v>
      </c>
      <c r="I11" s="131">
        <v>-7.7401721505699896</v>
      </c>
      <c r="J11" s="131">
        <v>494.68408414932856</v>
      </c>
      <c r="K11" s="25"/>
      <c r="L11" s="25"/>
    </row>
    <row r="12" spans="1:12" ht="16.8">
      <c r="A12" s="76" t="s">
        <v>62</v>
      </c>
      <c r="B12" s="13">
        <v>185.53901192999999</v>
      </c>
      <c r="C12" s="11">
        <v>521.40299082000001</v>
      </c>
      <c r="D12" s="11">
        <v>528.32514422999998</v>
      </c>
      <c r="E12" s="11">
        <v>6.9221534099999644</v>
      </c>
      <c r="F12" s="11">
        <v>342.78613229999996</v>
      </c>
      <c r="G12" s="11">
        <v>1.3276014008116022</v>
      </c>
      <c r="H12" s="130">
        <v>13.239754179672531</v>
      </c>
      <c r="I12" s="130">
        <v>226.25465088018007</v>
      </c>
      <c r="J12" s="130">
        <v>184.75151329862967</v>
      </c>
      <c r="K12" s="25"/>
      <c r="L12" s="25"/>
    </row>
    <row r="13" spans="1:12" ht="16.2">
      <c r="A13" s="33" t="s">
        <v>63</v>
      </c>
      <c r="B13" s="16">
        <v>62.725994809999996</v>
      </c>
      <c r="C13" s="15">
        <v>374.50442206999998</v>
      </c>
      <c r="D13" s="15">
        <v>381.14720768999996</v>
      </c>
      <c r="E13" s="15">
        <v>6.6427856199999837</v>
      </c>
      <c r="F13" s="15">
        <v>318.42121287999998</v>
      </c>
      <c r="G13" s="15">
        <v>1.7737535870159462</v>
      </c>
      <c r="H13" s="131">
        <v>-22.472723260929556</v>
      </c>
      <c r="I13" s="131">
        <v>825.82138049799346</v>
      </c>
      <c r="J13" s="131">
        <v>507.63836244369327</v>
      </c>
      <c r="K13" s="25"/>
      <c r="L13" s="25"/>
    </row>
    <row r="14" spans="1:12" ht="16.2">
      <c r="A14" s="33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25.827343885834537</v>
      </c>
      <c r="I14" s="16">
        <v>0</v>
      </c>
      <c r="J14" s="16">
        <v>0</v>
      </c>
      <c r="K14" s="25"/>
      <c r="L14" s="25"/>
    </row>
    <row r="15" spans="1:12" ht="16.2">
      <c r="A15" s="33" t="s">
        <v>65</v>
      </c>
      <c r="B15" s="16">
        <v>122.81301711999998</v>
      </c>
      <c r="C15" s="15">
        <v>146.89856875000001</v>
      </c>
      <c r="D15" s="15">
        <v>147.17793653999999</v>
      </c>
      <c r="E15" s="15">
        <v>0.27936778999998069</v>
      </c>
      <c r="F15" s="15">
        <v>24.364919420000007</v>
      </c>
      <c r="G15" s="15">
        <v>0.19017733962773775</v>
      </c>
      <c r="H15" s="131">
        <v>22.425497599628201</v>
      </c>
      <c r="I15" s="131">
        <v>23.069350999089309</v>
      </c>
      <c r="J15" s="131">
        <v>19.839036603256119</v>
      </c>
      <c r="K15" s="25"/>
      <c r="L15" s="25"/>
    </row>
    <row r="16" spans="1:12" ht="16.8">
      <c r="A16" s="77"/>
      <c r="B16" s="16"/>
      <c r="C16" s="15"/>
      <c r="D16" s="15"/>
      <c r="E16" s="15"/>
      <c r="F16" s="15"/>
      <c r="G16" s="15"/>
      <c r="H16" s="131"/>
      <c r="I16" s="131"/>
      <c r="J16" s="131"/>
      <c r="K16" s="25"/>
      <c r="L16" s="25"/>
    </row>
    <row r="17" spans="1:12" ht="16.8">
      <c r="A17" s="76" t="s">
        <v>66</v>
      </c>
      <c r="B17" s="13">
        <v>50489.855673589336</v>
      </c>
      <c r="C17" s="11">
        <v>57938.407021334038</v>
      </c>
      <c r="D17" s="11">
        <v>57179.5415607041</v>
      </c>
      <c r="E17" s="11">
        <v>-758.86546062993875</v>
      </c>
      <c r="F17" s="11">
        <v>6689.6858871147633</v>
      </c>
      <c r="G17" s="11">
        <v>-1.3097796429758688</v>
      </c>
      <c r="H17" s="130">
        <v>15.777524072261869</v>
      </c>
      <c r="I17" s="130">
        <v>10.673208738048842</v>
      </c>
      <c r="J17" s="130">
        <v>13.249564289434204</v>
      </c>
      <c r="K17" s="25"/>
      <c r="L17" s="25"/>
    </row>
    <row r="18" spans="1:12" ht="16.8">
      <c r="A18" s="76" t="s">
        <v>67</v>
      </c>
      <c r="B18" s="13">
        <v>9339.5327889600012</v>
      </c>
      <c r="C18" s="11">
        <v>8235.6563190600009</v>
      </c>
      <c r="D18" s="11">
        <v>7992.0893885999994</v>
      </c>
      <c r="E18" s="11">
        <v>-243.56693046000146</v>
      </c>
      <c r="F18" s="11">
        <v>-1347.4434003600018</v>
      </c>
      <c r="G18" s="11">
        <v>-2.9574683671088593</v>
      </c>
      <c r="H18" s="130">
        <v>20.728911955219615</v>
      </c>
      <c r="I18" s="130">
        <v>-0.43096964627949319</v>
      </c>
      <c r="J18" s="130">
        <v>-14.427310560468044</v>
      </c>
      <c r="K18" s="25"/>
      <c r="L18" s="25"/>
    </row>
    <row r="19" spans="1:12" ht="16.2">
      <c r="A19" s="33" t="s">
        <v>68</v>
      </c>
      <c r="B19" s="16">
        <v>4717.4256419100002</v>
      </c>
      <c r="C19" s="15">
        <v>4805.8868359100006</v>
      </c>
      <c r="D19" s="15">
        <v>4863.559968569999</v>
      </c>
      <c r="E19" s="15">
        <v>57.673132659998373</v>
      </c>
      <c r="F19" s="15">
        <v>146.13432665999881</v>
      </c>
      <c r="G19" s="15">
        <v>1.2000518245469181</v>
      </c>
      <c r="H19" s="131">
        <v>7.5279848667257454</v>
      </c>
      <c r="I19" s="131">
        <v>4.0727112966754788</v>
      </c>
      <c r="J19" s="131">
        <v>3.0977558048128913</v>
      </c>
      <c r="K19" s="25"/>
      <c r="L19" s="25"/>
    </row>
    <row r="20" spans="1:12" ht="16.2">
      <c r="A20" s="33" t="s">
        <v>69</v>
      </c>
      <c r="B20" s="16">
        <v>4622.1071470500001</v>
      </c>
      <c r="C20" s="16">
        <v>3429.7694831500003</v>
      </c>
      <c r="D20" s="16">
        <v>3128.52942003</v>
      </c>
      <c r="E20" s="16">
        <v>-301.24006312000029</v>
      </c>
      <c r="F20" s="16">
        <v>-1493.5777270200001</v>
      </c>
      <c r="G20" s="16">
        <v>-8.7830994065330827</v>
      </c>
      <c r="H20" s="131">
        <v>36.669023203442038</v>
      </c>
      <c r="I20" s="131">
        <v>-6.1233874161154347</v>
      </c>
      <c r="J20" s="131">
        <v>-32.313784157367635</v>
      </c>
      <c r="K20" s="25"/>
      <c r="L20" s="25"/>
    </row>
    <row r="21" spans="1:12" ht="16.2">
      <c r="A21" s="33" t="s">
        <v>70</v>
      </c>
      <c r="B21" s="16">
        <v>14215.20707624</v>
      </c>
      <c r="C21" s="15">
        <v>19957.804207729998</v>
      </c>
      <c r="D21" s="15">
        <v>19134.38966696</v>
      </c>
      <c r="E21" s="15">
        <v>-823.41454076999798</v>
      </c>
      <c r="F21" s="15">
        <v>4919.18259072</v>
      </c>
      <c r="G21" s="15">
        <v>-4.1257772257885676</v>
      </c>
      <c r="H21" s="131">
        <v>44.951697783535764</v>
      </c>
      <c r="I21" s="131">
        <v>29.816337941974922</v>
      </c>
      <c r="J21" s="131">
        <v>34.605071627427549</v>
      </c>
      <c r="K21" s="25"/>
      <c r="L21" s="25"/>
    </row>
    <row r="22" spans="1:12" ht="16.8">
      <c r="A22" s="76" t="s">
        <v>71</v>
      </c>
      <c r="B22" s="13">
        <v>1871.3405844000006</v>
      </c>
      <c r="C22" s="13">
        <v>7645.5746701099979</v>
      </c>
      <c r="D22" s="13">
        <v>6488.3395965999998</v>
      </c>
      <c r="E22" s="13">
        <v>-1157.2350735099981</v>
      </c>
      <c r="F22" s="13">
        <v>4616.999012199999</v>
      </c>
      <c r="G22" s="13">
        <v>-15.136011659583318</v>
      </c>
      <c r="H22" s="130">
        <v>546.76009521315302</v>
      </c>
      <c r="I22" s="130">
        <v>95.27376145337675</v>
      </c>
      <c r="J22" s="130">
        <v>246.72147073005027</v>
      </c>
      <c r="K22" s="25"/>
      <c r="L22" s="25"/>
    </row>
    <row r="23" spans="1:12" ht="16.8">
      <c r="A23" s="78" t="s">
        <v>105</v>
      </c>
      <c r="B23" s="13">
        <v>12343.866491839999</v>
      </c>
      <c r="C23" s="13">
        <v>12312.22953762</v>
      </c>
      <c r="D23" s="13">
        <v>12646.050070360001</v>
      </c>
      <c r="E23" s="13">
        <v>333.820532740001</v>
      </c>
      <c r="F23" s="13">
        <v>302.1835785200019</v>
      </c>
      <c r="G23" s="13">
        <v>2.7112923107875275</v>
      </c>
      <c r="H23" s="130">
        <v>13.149431476813376</v>
      </c>
      <c r="I23" s="130">
        <v>7.4500007253615479</v>
      </c>
      <c r="J23" s="130">
        <v>2.4480463938893422</v>
      </c>
      <c r="K23" s="25"/>
      <c r="L23" s="25"/>
    </row>
    <row r="24" spans="1:12" ht="16.8">
      <c r="A24" s="78" t="s">
        <v>72</v>
      </c>
      <c r="B24" s="13">
        <v>8226.7726332699986</v>
      </c>
      <c r="C24" s="79">
        <v>7782.9890800600006</v>
      </c>
      <c r="D24" s="79">
        <v>7772.5865484699998</v>
      </c>
      <c r="E24" s="79">
        <v>-10.402531590000763</v>
      </c>
      <c r="F24" s="79">
        <v>-454.18608479999875</v>
      </c>
      <c r="G24" s="79">
        <v>-0.13365728106509778</v>
      </c>
      <c r="H24" s="130">
        <v>5.1666481866690503</v>
      </c>
      <c r="I24" s="130">
        <v>0.50310982057276021</v>
      </c>
      <c r="J24" s="130">
        <v>-5.5208294314980577</v>
      </c>
      <c r="K24" s="25"/>
      <c r="L24" s="25"/>
    </row>
    <row r="25" spans="1:12" ht="16.8">
      <c r="A25" s="78" t="s">
        <v>73</v>
      </c>
      <c r="B25" s="13">
        <v>19104.202509969997</v>
      </c>
      <c r="C25" s="13">
        <v>22336.313859979997</v>
      </c>
      <c r="D25" s="13">
        <v>22696.502692010003</v>
      </c>
      <c r="E25" s="13">
        <v>360.18883203000587</v>
      </c>
      <c r="F25" s="13">
        <v>3592.3001820400059</v>
      </c>
      <c r="G25" s="13">
        <v>1.6125706071643151</v>
      </c>
      <c r="H25" s="130">
        <v>1.6862397174313628</v>
      </c>
      <c r="I25" s="130">
        <v>4.7355729529616468</v>
      </c>
      <c r="J25" s="130">
        <v>18.803717036423137</v>
      </c>
      <c r="K25" s="25"/>
      <c r="L25" s="25"/>
    </row>
    <row r="26" spans="1:12" ht="17.399999999999999" thickBot="1">
      <c r="A26" s="80" t="s">
        <v>74</v>
      </c>
      <c r="B26" s="23">
        <v>-395.85933485065857</v>
      </c>
      <c r="C26" s="23">
        <v>-374.35644549596185</v>
      </c>
      <c r="D26" s="23">
        <v>-416.02673533589967</v>
      </c>
      <c r="E26" s="23">
        <v>-41.670289839937823</v>
      </c>
      <c r="F26" s="23">
        <v>-20.167400485241103</v>
      </c>
      <c r="G26" s="23">
        <v>11.131180013404446</v>
      </c>
      <c r="H26" s="128">
        <v>147.13864081824698</v>
      </c>
      <c r="I26" s="128">
        <v>2.6448522401954904</v>
      </c>
      <c r="J26" s="128">
        <v>5.0945875743588118</v>
      </c>
      <c r="K26" s="25"/>
      <c r="L26" s="25"/>
    </row>
    <row r="27" spans="1:12" ht="16.8" hidden="1">
      <c r="A27" s="81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K27" s="25"/>
      <c r="L27" s="25"/>
    </row>
    <row r="28" spans="1:12">
      <c r="A28" s="38"/>
      <c r="B28" s="82"/>
      <c r="C28" s="82"/>
      <c r="D28" s="82"/>
      <c r="E28" s="82"/>
      <c r="F28" s="82"/>
      <c r="G28" s="82"/>
      <c r="H28" s="108"/>
      <c r="I28" s="108"/>
      <c r="J28" s="108"/>
      <c r="K28" s="25"/>
      <c r="L28" s="25"/>
    </row>
    <row r="29" spans="1:12" ht="13.8" thickBot="1">
      <c r="A29" s="83"/>
      <c r="B29" s="82"/>
      <c r="C29" s="82"/>
      <c r="D29" s="82"/>
      <c r="E29" s="82"/>
      <c r="F29" s="82"/>
      <c r="G29" s="82"/>
      <c r="H29" s="121"/>
      <c r="I29" s="121"/>
      <c r="J29" s="121"/>
      <c r="K29" s="25"/>
      <c r="L29" s="25"/>
    </row>
    <row r="30" spans="1:12" ht="19.5" customHeight="1">
      <c r="A30" s="178" t="s">
        <v>112</v>
      </c>
      <c r="B30" s="179"/>
      <c r="C30" s="179"/>
      <c r="D30" s="179"/>
      <c r="E30" s="179"/>
      <c r="F30" s="179"/>
      <c r="G30" s="179"/>
      <c r="H30" s="106"/>
      <c r="I30" s="122"/>
      <c r="J30" s="122"/>
      <c r="K30" s="25"/>
      <c r="L30" s="25"/>
    </row>
    <row r="31" spans="1:12" ht="19.5" customHeight="1">
      <c r="A31" s="180"/>
      <c r="B31" s="181"/>
      <c r="C31" s="181"/>
      <c r="D31" s="182"/>
      <c r="E31" s="181"/>
      <c r="F31" s="181"/>
      <c r="G31" s="181"/>
      <c r="H31" s="105"/>
      <c r="I31" s="124"/>
      <c r="J31" s="124"/>
      <c r="K31" s="25"/>
      <c r="L31" s="25"/>
    </row>
    <row r="32" spans="1:12" ht="19.5" customHeight="1">
      <c r="A32" s="26"/>
      <c r="B32" s="173" t="str">
        <f>B4</f>
        <v xml:space="preserve">           N$ Million</v>
      </c>
      <c r="C32" s="167"/>
      <c r="D32" s="103"/>
      <c r="E32" s="167" t="s">
        <v>1</v>
      </c>
      <c r="F32" s="177"/>
      <c r="G32" s="129" t="s">
        <v>2</v>
      </c>
      <c r="H32" s="173" t="s">
        <v>114</v>
      </c>
      <c r="I32" s="167"/>
      <c r="J32" s="167"/>
      <c r="K32" s="25"/>
      <c r="L32" s="25"/>
    </row>
    <row r="33" spans="1:12" ht="17.399999999999999" thickBot="1">
      <c r="A33" s="5"/>
      <c r="B33" s="6">
        <f>B5</f>
        <v>45077</v>
      </c>
      <c r="C33" s="6">
        <f>C5</f>
        <v>45412</v>
      </c>
      <c r="D33" s="28">
        <f>D5</f>
        <v>45443</v>
      </c>
      <c r="E33" s="6" t="s">
        <v>3</v>
      </c>
      <c r="F33" s="75" t="s">
        <v>4</v>
      </c>
      <c r="G33" s="6" t="s">
        <v>3</v>
      </c>
      <c r="H33" s="28">
        <v>45382</v>
      </c>
      <c r="I33" s="28">
        <v>45412</v>
      </c>
      <c r="J33" s="28">
        <v>45443</v>
      </c>
      <c r="K33" s="25"/>
      <c r="L33" s="25"/>
    </row>
    <row r="34" spans="1:12" ht="17.399999999999999" thickTop="1">
      <c r="A34" s="84" t="s">
        <v>56</v>
      </c>
      <c r="B34" s="86">
        <v>197048.00038838305</v>
      </c>
      <c r="C34" s="86">
        <v>206055.89403820515</v>
      </c>
      <c r="D34" s="86">
        <v>209253.92835460047</v>
      </c>
      <c r="E34" s="86">
        <v>3198.0343163953221</v>
      </c>
      <c r="F34" s="86">
        <v>12205.927966217423</v>
      </c>
      <c r="G34" s="86">
        <v>1.5520227321439251</v>
      </c>
      <c r="H34" s="130">
        <v>6.2681819030903512</v>
      </c>
      <c r="I34" s="130">
        <v>4.0710543829247712</v>
      </c>
      <c r="J34" s="130">
        <v>6.1943932149321199</v>
      </c>
      <c r="K34" s="25"/>
      <c r="L34" s="25"/>
    </row>
    <row r="35" spans="1:12" ht="16.8">
      <c r="A35" s="78" t="s">
        <v>57</v>
      </c>
      <c r="B35" s="86">
        <v>41538.474031322417</v>
      </c>
      <c r="C35" s="86">
        <v>40237.656887089062</v>
      </c>
      <c r="D35" s="86">
        <v>39833.28647986288</v>
      </c>
      <c r="E35" s="86">
        <v>-404.37040722618258</v>
      </c>
      <c r="F35" s="86">
        <v>-1705.1875514595376</v>
      </c>
      <c r="G35" s="86">
        <v>-1.0049551552191218</v>
      </c>
      <c r="H35" s="130">
        <v>14.824761099416122</v>
      </c>
      <c r="I35" s="130">
        <v>-3.8294398780670633</v>
      </c>
      <c r="J35" s="130">
        <v>-4.1050799077831499</v>
      </c>
      <c r="K35" s="25"/>
      <c r="L35" s="25"/>
    </row>
    <row r="36" spans="1:12" ht="16.2">
      <c r="A36" s="87" t="s">
        <v>75</v>
      </c>
      <c r="B36" s="88">
        <v>381.15286397123884</v>
      </c>
      <c r="C36" s="88">
        <v>218.60423843336756</v>
      </c>
      <c r="D36" s="88">
        <v>239.96341813498762</v>
      </c>
      <c r="E36" s="88">
        <v>21.359179701620064</v>
      </c>
      <c r="F36" s="88">
        <v>-141.18944583625122</v>
      </c>
      <c r="G36" s="88">
        <v>9.770707034177903</v>
      </c>
      <c r="H36" s="131">
        <v>-28.693676049466831</v>
      </c>
      <c r="I36" s="131">
        <v>-24.929025639110492</v>
      </c>
      <c r="J36" s="131">
        <v>-37.042735128681905</v>
      </c>
      <c r="K36" s="25"/>
      <c r="L36" s="25"/>
    </row>
    <row r="37" spans="1:12" ht="16.2">
      <c r="A37" s="87" t="s">
        <v>58</v>
      </c>
      <c r="B37" s="88">
        <v>27089.878391011182</v>
      </c>
      <c r="C37" s="88">
        <v>25696.71294393477</v>
      </c>
      <c r="D37" s="88">
        <v>25175.961731494688</v>
      </c>
      <c r="E37" s="88">
        <v>-520.75121244008187</v>
      </c>
      <c r="F37" s="88">
        <v>-1913.9166595164934</v>
      </c>
      <c r="G37" s="88">
        <v>-2.0265285041563885</v>
      </c>
      <c r="H37" s="131">
        <v>22.035408251920501</v>
      </c>
      <c r="I37" s="131">
        <v>-7.0619467679110244</v>
      </c>
      <c r="J37" s="131">
        <v>-7.0650618356100097</v>
      </c>
      <c r="K37" s="25"/>
      <c r="L37" s="25"/>
    </row>
    <row r="38" spans="1:12" ht="16.2">
      <c r="A38" s="87" t="s">
        <v>76</v>
      </c>
      <c r="B38" s="88">
        <v>7557.1278344000002</v>
      </c>
      <c r="C38" s="88">
        <v>7770.0068865816447</v>
      </c>
      <c r="D38" s="88">
        <v>7745.5470239539245</v>
      </c>
      <c r="E38" s="88">
        <v>-24.459862627720213</v>
      </c>
      <c r="F38" s="88">
        <v>188.4191895539243</v>
      </c>
      <c r="G38" s="88">
        <v>-0.314798467810391</v>
      </c>
      <c r="H38" s="131">
        <v>4.4503957606414133</v>
      </c>
      <c r="I38" s="131">
        <v>3.0501813643018352</v>
      </c>
      <c r="J38" s="131">
        <v>2.4932645534490092</v>
      </c>
      <c r="K38" s="25"/>
      <c r="L38" s="25"/>
    </row>
    <row r="39" spans="1:12" ht="16.2">
      <c r="A39" s="87" t="s">
        <v>77</v>
      </c>
      <c r="B39" s="88">
        <v>6510.3149419400006</v>
      </c>
      <c r="C39" s="88">
        <v>6552.3328181392799</v>
      </c>
      <c r="D39" s="88">
        <v>6671.8143062792806</v>
      </c>
      <c r="E39" s="88">
        <v>119.48148814000069</v>
      </c>
      <c r="F39" s="88">
        <v>161.49936433927996</v>
      </c>
      <c r="G39" s="88">
        <v>1.8234954092873892</v>
      </c>
      <c r="H39" s="131">
        <v>7.3105538723921057</v>
      </c>
      <c r="I39" s="131">
        <v>3.0341469276629311</v>
      </c>
      <c r="J39" s="131">
        <v>2.4806689965010378</v>
      </c>
      <c r="K39" s="25"/>
      <c r="L39" s="25"/>
    </row>
    <row r="40" spans="1:12" ht="16.8">
      <c r="A40" s="78" t="s">
        <v>62</v>
      </c>
      <c r="B40" s="86">
        <v>155509.52635706065</v>
      </c>
      <c r="C40" s="86">
        <v>165818.23715111607</v>
      </c>
      <c r="D40" s="86">
        <v>169420.6418747376</v>
      </c>
      <c r="E40" s="86">
        <v>3602.4047236215265</v>
      </c>
      <c r="F40" s="86">
        <v>13911.115517676953</v>
      </c>
      <c r="G40" s="86">
        <v>2.1725021237190703</v>
      </c>
      <c r="H40" s="130">
        <v>4.4780125281509697</v>
      </c>
      <c r="I40" s="130">
        <v>6.1878918042572906</v>
      </c>
      <c r="J40" s="130">
        <v>8.9455069689660576</v>
      </c>
      <c r="K40" s="25"/>
      <c r="L40" s="25"/>
    </row>
    <row r="41" spans="1:12" ht="16.2">
      <c r="A41" s="87" t="s">
        <v>78</v>
      </c>
      <c r="B41" s="88">
        <v>7262.101933268762</v>
      </c>
      <c r="C41" s="88">
        <v>11314.743276216634</v>
      </c>
      <c r="D41" s="88">
        <v>11894.924144405013</v>
      </c>
      <c r="E41" s="88">
        <v>580.18086818837946</v>
      </c>
      <c r="F41" s="88">
        <v>4632.8222111362511</v>
      </c>
      <c r="G41" s="88">
        <v>5.1276538408777412</v>
      </c>
      <c r="H41" s="131">
        <v>63.000142771178446</v>
      </c>
      <c r="I41" s="131">
        <v>84.402014102159455</v>
      </c>
      <c r="J41" s="131">
        <v>63.794508170046583</v>
      </c>
      <c r="K41" s="25"/>
      <c r="L41" s="25"/>
    </row>
    <row r="42" spans="1:12" ht="16.2">
      <c r="A42" s="87" t="s">
        <v>64</v>
      </c>
      <c r="B42" s="88">
        <v>34195.31035552</v>
      </c>
      <c r="C42" s="88">
        <v>35729.6813817</v>
      </c>
      <c r="D42" s="88">
        <v>36794.154716929996</v>
      </c>
      <c r="E42" s="88">
        <v>1064.4733352299954</v>
      </c>
      <c r="F42" s="88">
        <v>2598.8443614099961</v>
      </c>
      <c r="G42" s="88">
        <v>2.9792410513215515</v>
      </c>
      <c r="H42" s="131">
        <v>-3.9200048802773324</v>
      </c>
      <c r="I42" s="131">
        <v>1.8711567786571237</v>
      </c>
      <c r="J42" s="131">
        <v>7.6000022646101684</v>
      </c>
      <c r="K42" s="25"/>
      <c r="L42" s="25"/>
    </row>
    <row r="43" spans="1:12" ht="16.2">
      <c r="A43" s="87" t="s">
        <v>9</v>
      </c>
      <c r="B43" s="88">
        <v>1487.3844175623333</v>
      </c>
      <c r="C43" s="88">
        <v>2392.8202150516136</v>
      </c>
      <c r="D43" s="88">
        <v>2469.9404544879994</v>
      </c>
      <c r="E43" s="88">
        <v>77.120239436385873</v>
      </c>
      <c r="F43" s="88">
        <v>982.55603692566615</v>
      </c>
      <c r="G43" s="88">
        <v>3.222985118199631</v>
      </c>
      <c r="H43" s="131">
        <v>61.486033625635031</v>
      </c>
      <c r="I43" s="131">
        <v>65.459928558418568</v>
      </c>
      <c r="J43" s="131">
        <v>66.059320329304796</v>
      </c>
      <c r="K43" s="25"/>
      <c r="L43" s="25"/>
    </row>
    <row r="44" spans="1:12" ht="16.2">
      <c r="A44" s="87" t="s">
        <v>102</v>
      </c>
      <c r="B44" s="88">
        <v>246.21613650999996</v>
      </c>
      <c r="C44" s="88">
        <v>149.22386544</v>
      </c>
      <c r="D44" s="88">
        <v>146.07344210999995</v>
      </c>
      <c r="E44" s="88">
        <v>-3.1504233300000521</v>
      </c>
      <c r="F44" s="88">
        <v>-100.14269440000001</v>
      </c>
      <c r="G44" s="88">
        <v>-2.1112060867145743</v>
      </c>
      <c r="H44" s="131">
        <v>-40.539819246791929</v>
      </c>
      <c r="I44" s="131">
        <v>-42.681456056415115</v>
      </c>
      <c r="J44" s="131">
        <v>-40.672677193085903</v>
      </c>
      <c r="K44" s="25"/>
      <c r="L44" s="25"/>
    </row>
    <row r="45" spans="1:12" ht="16.2">
      <c r="A45" s="87" t="s">
        <v>10</v>
      </c>
      <c r="B45" s="88">
        <v>414.36656558999999</v>
      </c>
      <c r="C45" s="88">
        <v>2158.0802444092028</v>
      </c>
      <c r="D45" s="88">
        <v>2187.6149977738778</v>
      </c>
      <c r="E45" s="88">
        <v>29.534753364674998</v>
      </c>
      <c r="F45" s="88">
        <v>1773.2484321838779</v>
      </c>
      <c r="G45" s="88">
        <v>1.3685660411001379</v>
      </c>
      <c r="H45" s="131">
        <v>54.394958572930733</v>
      </c>
      <c r="I45" s="131">
        <v>144.68428037236225</v>
      </c>
      <c r="J45" s="131">
        <v>427.94196719492084</v>
      </c>
      <c r="K45" s="25"/>
      <c r="L45" s="25"/>
    </row>
    <row r="46" spans="1:12" ht="16.2">
      <c r="A46" s="87" t="s">
        <v>79</v>
      </c>
      <c r="B46" s="88">
        <v>45757.146328366136</v>
      </c>
      <c r="C46" s="88">
        <v>47013.024332066365</v>
      </c>
      <c r="D46" s="88">
        <v>48561.287043684097</v>
      </c>
      <c r="E46" s="88">
        <v>1548.2627116177318</v>
      </c>
      <c r="F46" s="88">
        <v>2804.1407153179607</v>
      </c>
      <c r="G46" s="88">
        <v>3.2932633745957389</v>
      </c>
      <c r="H46" s="131">
        <v>1.8446432556296912</v>
      </c>
      <c r="I46" s="131">
        <v>0.75036822441443007</v>
      </c>
      <c r="J46" s="131">
        <v>6.1283120568635496</v>
      </c>
      <c r="K46" s="25"/>
      <c r="L46" s="25"/>
    </row>
    <row r="47" spans="1:12" ht="16.2">
      <c r="A47" s="87" t="s">
        <v>13</v>
      </c>
      <c r="B47" s="88">
        <v>66147.000620243431</v>
      </c>
      <c r="C47" s="88">
        <v>67060.663836232241</v>
      </c>
      <c r="D47" s="88">
        <v>67366.647075346613</v>
      </c>
      <c r="E47" s="88">
        <v>305.98323911437183</v>
      </c>
      <c r="F47" s="88">
        <v>1219.6464551031822</v>
      </c>
      <c r="G47" s="88">
        <v>0.45627827344748084</v>
      </c>
      <c r="H47" s="131">
        <v>2.0878595897544159</v>
      </c>
      <c r="I47" s="131">
        <v>2.0790757901812498</v>
      </c>
      <c r="J47" s="131">
        <v>1.8438424171419285</v>
      </c>
      <c r="K47" s="25"/>
      <c r="L47" s="25"/>
    </row>
    <row r="48" spans="1:12" ht="16.8">
      <c r="A48" s="89"/>
      <c r="B48" s="86"/>
      <c r="C48" s="86"/>
      <c r="D48" s="86"/>
      <c r="E48" s="86"/>
      <c r="F48" s="86"/>
      <c r="G48" s="86"/>
      <c r="H48" s="130"/>
      <c r="I48" s="130"/>
      <c r="J48" s="130"/>
      <c r="K48" s="25"/>
      <c r="L48" s="25"/>
    </row>
    <row r="49" spans="1:12" ht="16.8">
      <c r="A49" s="78" t="s">
        <v>66</v>
      </c>
      <c r="B49" s="86">
        <v>197047.87114312625</v>
      </c>
      <c r="C49" s="86">
        <v>206055.8943608824</v>
      </c>
      <c r="D49" s="86">
        <v>209253.9285452863</v>
      </c>
      <c r="E49" s="86">
        <v>3198.0341844038921</v>
      </c>
      <c r="F49" s="86">
        <v>12206.057402160048</v>
      </c>
      <c r="G49" s="86">
        <v>1.5520226656573755</v>
      </c>
      <c r="H49" s="130">
        <v>6.2681819017062992</v>
      </c>
      <c r="I49" s="130">
        <v>4.0710546259091984</v>
      </c>
      <c r="J49" s="130">
        <v>6.194462965445652</v>
      </c>
      <c r="K49" s="25"/>
      <c r="L49" s="25"/>
    </row>
    <row r="50" spans="1:12" ht="16.8">
      <c r="A50" s="78" t="s">
        <v>80</v>
      </c>
      <c r="B50" s="86">
        <v>13304.367818232387</v>
      </c>
      <c r="C50" s="86">
        <v>12919.895429111388</v>
      </c>
      <c r="D50" s="86">
        <v>13878.59480399667</v>
      </c>
      <c r="E50" s="86">
        <v>958.69937488528194</v>
      </c>
      <c r="F50" s="86">
        <v>574.22698576428229</v>
      </c>
      <c r="G50" s="86">
        <v>7.4203338575412801</v>
      </c>
      <c r="H50" s="130">
        <v>-4.1592729980130798</v>
      </c>
      <c r="I50" s="130">
        <v>-2.9765303088194202</v>
      </c>
      <c r="J50" s="130">
        <v>4.3160787014423647</v>
      </c>
      <c r="K50" s="25"/>
      <c r="L50" s="25"/>
    </row>
    <row r="51" spans="1:12" ht="16.2">
      <c r="A51" s="87" t="s">
        <v>58</v>
      </c>
      <c r="B51" s="88">
        <v>10844.307732218</v>
      </c>
      <c r="C51" s="88">
        <v>9690.2068003043642</v>
      </c>
      <c r="D51" s="88">
        <v>9997.5438547439844</v>
      </c>
      <c r="E51" s="88">
        <v>307.33705443962026</v>
      </c>
      <c r="F51" s="88">
        <v>-846.76387747401532</v>
      </c>
      <c r="G51" s="88">
        <v>3.1716253406476937</v>
      </c>
      <c r="H51" s="131">
        <v>-14.469089929681104</v>
      </c>
      <c r="I51" s="131">
        <v>-13.648526189080982</v>
      </c>
      <c r="J51" s="131">
        <v>-7.8083718978051024</v>
      </c>
      <c r="K51" s="25"/>
      <c r="L51" s="25"/>
    </row>
    <row r="52" spans="1:12" ht="16.2">
      <c r="A52" s="87" t="s">
        <v>81</v>
      </c>
      <c r="B52" s="88">
        <v>455.74660400000005</v>
      </c>
      <c r="C52" s="88">
        <v>1100.3712782</v>
      </c>
      <c r="D52" s="88">
        <v>1984.4086140300001</v>
      </c>
      <c r="E52" s="88">
        <v>884.03733583000007</v>
      </c>
      <c r="F52" s="88">
        <v>1528.6620100300001</v>
      </c>
      <c r="G52" s="88">
        <v>80.3399137494863</v>
      </c>
      <c r="H52" s="131">
        <v>141.9880164951052</v>
      </c>
      <c r="I52" s="131">
        <v>140.24037113696494</v>
      </c>
      <c r="J52" s="131">
        <v>335.41928708041456</v>
      </c>
      <c r="K52" s="25"/>
      <c r="L52" s="25"/>
    </row>
    <row r="53" spans="1:12" ht="16.2">
      <c r="A53" s="87" t="s">
        <v>76</v>
      </c>
      <c r="B53" s="88">
        <v>905.89783266438826</v>
      </c>
      <c r="C53" s="88">
        <v>1045.8069319070232</v>
      </c>
      <c r="D53" s="88">
        <v>1128.6120483026843</v>
      </c>
      <c r="E53" s="88">
        <v>82.805116395661116</v>
      </c>
      <c r="F53" s="88">
        <v>222.71421563829608</v>
      </c>
      <c r="G53" s="88">
        <v>7.9178205717824568</v>
      </c>
      <c r="H53" s="131">
        <v>9.0510155021846401</v>
      </c>
      <c r="I53" s="131">
        <v>12.51305280780042</v>
      </c>
      <c r="J53" s="131">
        <v>24.584915385354051</v>
      </c>
      <c r="K53" s="25"/>
      <c r="L53" s="25"/>
    </row>
    <row r="54" spans="1:12" ht="16.2">
      <c r="A54" s="87" t="s">
        <v>82</v>
      </c>
      <c r="B54" s="88">
        <v>1098.41564935</v>
      </c>
      <c r="C54" s="88">
        <v>1083.5104187000002</v>
      </c>
      <c r="D54" s="88">
        <v>768.03028691999998</v>
      </c>
      <c r="E54" s="88">
        <v>-315.48013178000019</v>
      </c>
      <c r="F54" s="88">
        <v>-330.38536242999999</v>
      </c>
      <c r="G54" s="88">
        <v>-29.116483453709137</v>
      </c>
      <c r="H54" s="131">
        <v>53.950852197668496</v>
      </c>
      <c r="I54" s="131">
        <v>53.274069593688921</v>
      </c>
      <c r="J54" s="131">
        <v>-30.078355368071215</v>
      </c>
      <c r="K54" s="25"/>
      <c r="L54" s="25"/>
    </row>
    <row r="55" spans="1:12" ht="16.8">
      <c r="A55" s="78" t="s">
        <v>83</v>
      </c>
      <c r="B55" s="86">
        <v>183743.50332489386</v>
      </c>
      <c r="C55" s="86">
        <v>193135.99893177103</v>
      </c>
      <c r="D55" s="86">
        <v>195375.33374128962</v>
      </c>
      <c r="E55" s="86">
        <v>2239.3348095185938</v>
      </c>
      <c r="F55" s="86">
        <v>11631.830416395765</v>
      </c>
      <c r="G55" s="86">
        <v>1.159460080929648</v>
      </c>
      <c r="H55" s="130">
        <v>7.0676483087137996</v>
      </c>
      <c r="I55" s="130">
        <v>4.5792195466484316</v>
      </c>
      <c r="J55" s="130">
        <v>6.3304716661619693</v>
      </c>
      <c r="K55" s="25"/>
      <c r="L55" s="25"/>
    </row>
    <row r="56" spans="1:12" ht="16.8">
      <c r="A56" s="78" t="s">
        <v>84</v>
      </c>
      <c r="B56" s="86">
        <v>134083.75439760371</v>
      </c>
      <c r="C56" s="86">
        <v>143489.11539313133</v>
      </c>
      <c r="D56" s="86">
        <v>145432.97621849843</v>
      </c>
      <c r="E56" s="86">
        <v>1943.8608253670973</v>
      </c>
      <c r="F56" s="86">
        <v>11349.221820894716</v>
      </c>
      <c r="G56" s="86">
        <v>1.3547096029139993</v>
      </c>
      <c r="H56" s="130">
        <v>11.608032435339339</v>
      </c>
      <c r="I56" s="130">
        <v>5.8699504572239363</v>
      </c>
      <c r="J56" s="130">
        <v>8.4642780714809334</v>
      </c>
      <c r="K56" s="25"/>
      <c r="L56" s="25"/>
    </row>
    <row r="57" spans="1:12" ht="16.2">
      <c r="A57" s="90" t="s">
        <v>85</v>
      </c>
      <c r="B57" s="88">
        <v>71813.801071606315</v>
      </c>
      <c r="C57" s="88">
        <v>81276.711686947296</v>
      </c>
      <c r="D57" s="88">
        <v>82197.480042882933</v>
      </c>
      <c r="E57" s="88">
        <v>920.76835593563737</v>
      </c>
      <c r="F57" s="88">
        <v>10383.678971276619</v>
      </c>
      <c r="G57" s="88">
        <v>1.1328809161007314</v>
      </c>
      <c r="H57" s="131">
        <v>19.084467849360593</v>
      </c>
      <c r="I57" s="131">
        <v>10.373679870949374</v>
      </c>
      <c r="J57" s="131">
        <v>14.459169151794285</v>
      </c>
      <c r="K57" s="25"/>
      <c r="L57" s="25"/>
    </row>
    <row r="58" spans="1:12" ht="16.2">
      <c r="A58" s="90" t="s">
        <v>82</v>
      </c>
      <c r="B58" s="88">
        <v>62269.95332599739</v>
      </c>
      <c r="C58" s="88">
        <v>62212.403706184043</v>
      </c>
      <c r="D58" s="88">
        <v>63235.496175615495</v>
      </c>
      <c r="E58" s="88">
        <v>1023.0924694314526</v>
      </c>
      <c r="F58" s="88">
        <v>965.54284961810481</v>
      </c>
      <c r="G58" s="88">
        <v>1.6445152549695763</v>
      </c>
      <c r="H58" s="131">
        <v>2.7432467579436803</v>
      </c>
      <c r="I58" s="131">
        <v>0.51182276059817866</v>
      </c>
      <c r="J58" s="131">
        <v>1.5505758364122499</v>
      </c>
      <c r="K58" s="25"/>
      <c r="L58" s="25"/>
    </row>
    <row r="59" spans="1:12" ht="16.8">
      <c r="A59" s="78" t="s">
        <v>86</v>
      </c>
      <c r="B59" s="86">
        <v>9159.2485768900005</v>
      </c>
      <c r="C59" s="86">
        <v>10574.651226247261</v>
      </c>
      <c r="D59" s="86">
        <v>9221.4864737300013</v>
      </c>
      <c r="E59" s="86">
        <v>-1353.1647525172593</v>
      </c>
      <c r="F59" s="86">
        <v>62.237896840000758</v>
      </c>
      <c r="G59" s="86">
        <v>-12.796306219145833</v>
      </c>
      <c r="H59" s="130">
        <v>75.052411459624068</v>
      </c>
      <c r="I59" s="130">
        <v>66.944340230521675</v>
      </c>
      <c r="J59" s="130">
        <v>0.67950876447480368</v>
      </c>
      <c r="K59" s="25"/>
      <c r="L59" s="25"/>
    </row>
    <row r="60" spans="1:12" ht="16.8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5"/>
      <c r="L60" s="25"/>
    </row>
    <row r="61" spans="1:12" ht="16.8">
      <c r="A61" s="78" t="s">
        <v>88</v>
      </c>
      <c r="B61" s="86">
        <v>22897.327839346028</v>
      </c>
      <c r="C61" s="86">
        <v>19357.518677729451</v>
      </c>
      <c r="D61" s="86">
        <v>19331.532708099996</v>
      </c>
      <c r="E61" s="86">
        <v>-25.985969629455212</v>
      </c>
      <c r="F61" s="86">
        <v>-3565.7951312460318</v>
      </c>
      <c r="G61" s="86">
        <v>-0.13424225522949484</v>
      </c>
      <c r="H61" s="132">
        <v>-20.293371433696521</v>
      </c>
      <c r="I61" s="132">
        <v>-18.33305820643821</v>
      </c>
      <c r="J61" s="132">
        <v>-15.572974961378179</v>
      </c>
      <c r="K61" s="25"/>
      <c r="L61" s="25"/>
    </row>
    <row r="62" spans="1:12" ht="16.8">
      <c r="A62" s="78" t="s">
        <v>89</v>
      </c>
      <c r="B62" s="86">
        <v>2468.4554988900004</v>
      </c>
      <c r="C62" s="86">
        <v>3075.410197034254</v>
      </c>
      <c r="D62" s="86">
        <v>3476.0943726302207</v>
      </c>
      <c r="E62" s="86">
        <v>400.68417559596674</v>
      </c>
      <c r="F62" s="86">
        <v>1007.6388737402203</v>
      </c>
      <c r="G62" s="86">
        <v>13.028641707124564</v>
      </c>
      <c r="H62" s="130">
        <v>7.9827027379282214</v>
      </c>
      <c r="I62" s="130">
        <v>5.0799488117477978</v>
      </c>
      <c r="J62" s="130">
        <v>40.820621404490737</v>
      </c>
      <c r="K62" s="25"/>
      <c r="L62" s="25"/>
    </row>
    <row r="63" spans="1:12" ht="16.8">
      <c r="A63" s="78" t="s">
        <v>90</v>
      </c>
      <c r="B63" s="86">
        <v>-1E-8</v>
      </c>
      <c r="C63" s="86">
        <v>213.97647846999999</v>
      </c>
      <c r="D63" s="86">
        <v>565.01469700000007</v>
      </c>
      <c r="E63" s="86">
        <v>351.03821853000011</v>
      </c>
      <c r="F63" s="86">
        <v>565.01469701000008</v>
      </c>
      <c r="G63" s="86">
        <v>164.05458255974452</v>
      </c>
      <c r="H63" s="130">
        <v>-30.661823790109054</v>
      </c>
      <c r="I63" s="130">
        <v>0</v>
      </c>
      <c r="J63" s="130">
        <v>0</v>
      </c>
      <c r="K63" s="25"/>
      <c r="L63" s="25"/>
    </row>
    <row r="64" spans="1:12" ht="16.8">
      <c r="A64" s="78" t="s">
        <v>76</v>
      </c>
      <c r="B64" s="86">
        <v>196</v>
      </c>
      <c r="C64" s="86">
        <v>46</v>
      </c>
      <c r="D64" s="86">
        <v>201.91900000000001</v>
      </c>
      <c r="E64" s="86">
        <v>155.91900000000001</v>
      </c>
      <c r="F64" s="86">
        <v>5.9190000000000111</v>
      </c>
      <c r="G64" s="86">
        <v>338.95434782608697</v>
      </c>
      <c r="H64" s="130">
        <v>-77.872913560055792</v>
      </c>
      <c r="I64" s="130">
        <v>-76.030783100424316</v>
      </c>
      <c r="J64" s="130">
        <v>3.0198979591836661</v>
      </c>
      <c r="K64" s="25"/>
      <c r="L64" s="25"/>
    </row>
    <row r="65" spans="1:12" ht="16.8">
      <c r="A65" s="78" t="s">
        <v>91</v>
      </c>
      <c r="B65" s="86">
        <v>282.33298821</v>
      </c>
      <c r="C65" s="86">
        <v>113.07554955999998</v>
      </c>
      <c r="D65" s="86">
        <v>123.62982115000001</v>
      </c>
      <c r="E65" s="86">
        <v>10.554271590000027</v>
      </c>
      <c r="F65" s="86">
        <v>-158.70316706</v>
      </c>
      <c r="G65" s="86">
        <v>9.3338229449857693</v>
      </c>
      <c r="H65" s="130">
        <v>-58.335662662466788</v>
      </c>
      <c r="I65" s="130">
        <v>-31.336116005700887</v>
      </c>
      <c r="J65" s="130">
        <v>-56.211343940424051</v>
      </c>
      <c r="K65" s="25"/>
      <c r="L65" s="25"/>
    </row>
    <row r="66" spans="1:12" ht="16.8">
      <c r="A66" s="78" t="s">
        <v>92</v>
      </c>
      <c r="B66" s="86">
        <v>24851.802772503484</v>
      </c>
      <c r="C66" s="86">
        <v>26511.299442417268</v>
      </c>
      <c r="D66" s="86">
        <v>26956.056056509991</v>
      </c>
      <c r="E66" s="86">
        <v>444.75661409272288</v>
      </c>
      <c r="F66" s="86">
        <v>2104.2532840065069</v>
      </c>
      <c r="G66" s="86">
        <v>1.6776115220558552</v>
      </c>
      <c r="H66" s="130">
        <v>4.9875077810435329</v>
      </c>
      <c r="I66" s="130">
        <v>4.8339143159354734</v>
      </c>
      <c r="J66" s="130">
        <v>8.4672057929523419</v>
      </c>
      <c r="K66" s="25"/>
      <c r="L66" s="25"/>
    </row>
    <row r="67" spans="1:12" ht="17.399999999999999" thickBot="1">
      <c r="A67" s="91" t="s">
        <v>74</v>
      </c>
      <c r="B67" s="92">
        <v>-10195.418748539341</v>
      </c>
      <c r="C67" s="92">
        <v>-10245.048032818522</v>
      </c>
      <c r="D67" s="92">
        <v>-9933.3756063289929</v>
      </c>
      <c r="E67" s="92">
        <v>311.67242648952924</v>
      </c>
      <c r="F67" s="92">
        <v>262.04314221034838</v>
      </c>
      <c r="G67" s="92">
        <v>-3.0421763323230095</v>
      </c>
      <c r="H67" s="86">
        <v>30.783185543858849</v>
      </c>
      <c r="I67" s="86">
        <v>8.2566809971287682</v>
      </c>
      <c r="J67" s="86">
        <v>-2.5702048015231327</v>
      </c>
      <c r="K67" s="25"/>
      <c r="L67" s="25"/>
    </row>
    <row r="68" spans="1:12" ht="17.25" hidden="1" customHeight="1">
      <c r="A68" s="93"/>
      <c r="B68" s="134"/>
      <c r="C68" s="94"/>
      <c r="D68" s="135"/>
      <c r="E68" s="135"/>
      <c r="F68" s="135"/>
      <c r="G68" s="135"/>
      <c r="H68" s="136"/>
      <c r="I68" s="136"/>
      <c r="J68" s="136"/>
      <c r="K68" s="25"/>
      <c r="L68" s="25"/>
    </row>
    <row r="69" spans="1:12" ht="13.8" hidden="1" thickBot="1">
      <c r="A69" s="95"/>
      <c r="B69" s="96"/>
      <c r="C69" s="96"/>
      <c r="D69" s="96"/>
      <c r="E69" s="96"/>
      <c r="F69" s="96"/>
      <c r="G69" s="96"/>
      <c r="H69" s="104">
        <v>1.9999995669212201</v>
      </c>
      <c r="I69" s="104">
        <v>2.9999995669212201</v>
      </c>
      <c r="J69" s="104">
        <v>3.9999995669212201</v>
      </c>
      <c r="K69" s="25"/>
      <c r="L69" s="25"/>
    </row>
    <row r="70" spans="1:12">
      <c r="A70" s="95"/>
      <c r="B70" s="96"/>
      <c r="C70" s="96"/>
      <c r="D70" s="96"/>
      <c r="E70" s="96"/>
      <c r="F70" s="96"/>
      <c r="G70" s="96"/>
      <c r="H70" s="123"/>
      <c r="I70" s="123"/>
      <c r="J70" s="123"/>
      <c r="K70" s="25"/>
      <c r="L70" s="25"/>
    </row>
    <row r="71" spans="1:12" ht="13.8" thickBot="1">
      <c r="A71" s="95"/>
      <c r="B71" s="96"/>
      <c r="C71" s="96"/>
      <c r="D71" s="96"/>
      <c r="E71" s="96"/>
      <c r="F71" s="96"/>
      <c r="G71" s="96"/>
      <c r="H71" s="120"/>
      <c r="I71" s="120"/>
      <c r="J71" s="120"/>
      <c r="K71" s="25"/>
      <c r="L71" s="25"/>
    </row>
    <row r="72" spans="1:12" ht="12.75" customHeight="1">
      <c r="A72" s="178" t="s">
        <v>93</v>
      </c>
      <c r="B72" s="179"/>
      <c r="C72" s="179"/>
      <c r="D72" s="179"/>
      <c r="E72" s="179"/>
      <c r="F72" s="179"/>
      <c r="G72" s="179"/>
      <c r="H72" s="106"/>
      <c r="I72" s="122"/>
      <c r="J72" s="122"/>
      <c r="K72" s="25"/>
      <c r="L72" s="25"/>
    </row>
    <row r="73" spans="1:12" ht="19.5" customHeight="1">
      <c r="A73" s="180"/>
      <c r="B73" s="181"/>
      <c r="C73" s="181"/>
      <c r="D73" s="182"/>
      <c r="E73" s="181"/>
      <c r="F73" s="181"/>
      <c r="G73" s="181"/>
      <c r="H73" s="105"/>
      <c r="I73" s="124"/>
      <c r="J73" s="124"/>
      <c r="K73" s="25"/>
      <c r="L73" s="25"/>
    </row>
    <row r="74" spans="1:12" ht="19.5" customHeight="1">
      <c r="A74" s="26"/>
      <c r="B74" s="173" t="str">
        <f>B4</f>
        <v xml:space="preserve">           N$ Million</v>
      </c>
      <c r="C74" s="167"/>
      <c r="D74" s="103"/>
      <c r="E74" s="167" t="s">
        <v>1</v>
      </c>
      <c r="F74" s="177"/>
      <c r="G74" s="27" t="s">
        <v>2</v>
      </c>
      <c r="H74" s="174" t="s">
        <v>114</v>
      </c>
      <c r="I74" s="175"/>
      <c r="J74" s="176"/>
      <c r="K74" s="25"/>
      <c r="L74" s="25"/>
    </row>
    <row r="75" spans="1:12" ht="17.399999999999999" thickBot="1">
      <c r="A75" s="5"/>
      <c r="B75" s="97">
        <f>B5</f>
        <v>45077</v>
      </c>
      <c r="C75" s="6">
        <f>C5</f>
        <v>45412</v>
      </c>
      <c r="D75" s="6">
        <f>D5</f>
        <v>45443</v>
      </c>
      <c r="E75" s="6" t="s">
        <v>3</v>
      </c>
      <c r="F75" s="75" t="s">
        <v>4</v>
      </c>
      <c r="G75" s="6" t="s">
        <v>3</v>
      </c>
      <c r="H75" s="6">
        <v>45382</v>
      </c>
      <c r="I75" s="6">
        <v>45412</v>
      </c>
      <c r="J75" s="6">
        <v>45443</v>
      </c>
      <c r="K75" s="25"/>
      <c r="L75" s="25"/>
    </row>
    <row r="76" spans="1:12" ht="17.399999999999999" thickTop="1">
      <c r="A76" s="78" t="s">
        <v>56</v>
      </c>
      <c r="B76" s="86">
        <v>214342.17104938126</v>
      </c>
      <c r="C76" s="86">
        <v>220881.02810974687</v>
      </c>
      <c r="D76" s="86">
        <v>222541.3454882527</v>
      </c>
      <c r="E76" s="86">
        <v>1660.3173785058316</v>
      </c>
      <c r="F76" s="86">
        <v>8199.1744388714433</v>
      </c>
      <c r="G76" s="86">
        <v>0.75167948678729601</v>
      </c>
      <c r="H76" s="85">
        <v>5.3168646553263272</v>
      </c>
      <c r="I76" s="85">
        <v>2.1331720785800883</v>
      </c>
      <c r="J76" s="85">
        <v>3.8252735794966242</v>
      </c>
      <c r="K76" s="25"/>
      <c r="L76" s="25"/>
    </row>
    <row r="77" spans="1:12" ht="16.8">
      <c r="A77" s="78" t="s">
        <v>5</v>
      </c>
      <c r="B77" s="86">
        <v>70311.729691759363</v>
      </c>
      <c r="C77" s="86">
        <v>76951.620533241701</v>
      </c>
      <c r="D77" s="86">
        <v>74832.883790610329</v>
      </c>
      <c r="E77" s="86">
        <v>-2118.7367426313722</v>
      </c>
      <c r="F77" s="86">
        <v>4521.154098850966</v>
      </c>
      <c r="G77" s="86">
        <v>-2.753336093443437</v>
      </c>
      <c r="H77" s="85">
        <v>21.130802934068058</v>
      </c>
      <c r="I77" s="85">
        <v>5.4554230807472521</v>
      </c>
      <c r="J77" s="85">
        <v>6.4301562750217016</v>
      </c>
      <c r="K77" s="25"/>
      <c r="L77" s="25"/>
    </row>
    <row r="78" spans="1:12" ht="16.8">
      <c r="A78" s="78" t="s">
        <v>6</v>
      </c>
      <c r="B78" s="86">
        <v>144030.44135762189</v>
      </c>
      <c r="C78" s="86">
        <v>143929.40757650518</v>
      </c>
      <c r="D78" s="86">
        <v>147708.46169764237</v>
      </c>
      <c r="E78" s="86">
        <v>3779.0541211371892</v>
      </c>
      <c r="F78" s="86">
        <v>3678.0203400204773</v>
      </c>
      <c r="G78" s="86">
        <v>2.6256302897157582</v>
      </c>
      <c r="H78" s="85">
        <v>-1.149320861556987</v>
      </c>
      <c r="I78" s="85">
        <v>0.44138908506275243</v>
      </c>
      <c r="J78" s="85">
        <v>2.5536409562809723</v>
      </c>
      <c r="K78" s="25"/>
      <c r="L78" s="25"/>
    </row>
    <row r="79" spans="1:12" ht="16.2">
      <c r="A79" s="33" t="s">
        <v>94</v>
      </c>
      <c r="B79" s="88">
        <v>29855.514272230001</v>
      </c>
      <c r="C79" s="88">
        <v>25008.696514555748</v>
      </c>
      <c r="D79" s="88">
        <v>26829.720747699776</v>
      </c>
      <c r="E79" s="88">
        <v>1821.0242331440277</v>
      </c>
      <c r="F79" s="88">
        <v>-3025.7935245302251</v>
      </c>
      <c r="G79" s="88">
        <v>7.281563963496211</v>
      </c>
      <c r="H79" s="127">
        <v>-14.948610070398686</v>
      </c>
      <c r="I79" s="127">
        <v>-11.415185959797682</v>
      </c>
      <c r="J79" s="127">
        <v>-10.134789496306411</v>
      </c>
      <c r="K79" s="25"/>
      <c r="L79" s="25"/>
    </row>
    <row r="80" spans="1:12" ht="16.8">
      <c r="A80" s="78" t="s">
        <v>95</v>
      </c>
      <c r="B80" s="86">
        <v>114174.92708539189</v>
      </c>
      <c r="C80" s="86">
        <v>118920.71106194943</v>
      </c>
      <c r="D80" s="86">
        <v>120878.74094994258</v>
      </c>
      <c r="E80" s="86">
        <v>1958.0298879931506</v>
      </c>
      <c r="F80" s="86">
        <v>6703.8138645506988</v>
      </c>
      <c r="G80" s="86">
        <v>1.6465003198418202</v>
      </c>
      <c r="H80" s="85">
        <v>2.9914497373455333</v>
      </c>
      <c r="I80" s="85">
        <v>3.3504023896289539</v>
      </c>
      <c r="J80" s="85">
        <v>5.871528921176278</v>
      </c>
      <c r="K80" s="25"/>
      <c r="L80" s="25"/>
    </row>
    <row r="81" spans="1:12" ht="16.2">
      <c r="A81" s="44" t="s">
        <v>9</v>
      </c>
      <c r="B81" s="88">
        <v>1487.3844185623334</v>
      </c>
      <c r="C81" s="88">
        <v>2392.8202160516134</v>
      </c>
      <c r="D81" s="88">
        <v>2469.9404554879993</v>
      </c>
      <c r="E81" s="88">
        <v>77.120239436385873</v>
      </c>
      <c r="F81" s="88">
        <v>982.55603692566592</v>
      </c>
      <c r="G81" s="88">
        <v>3.2229851168526835</v>
      </c>
      <c r="H81" s="127">
        <v>61.486033584383165</v>
      </c>
      <c r="I81" s="127">
        <v>65.459928513154011</v>
      </c>
      <c r="J81" s="127">
        <v>66.059320284891697</v>
      </c>
      <c r="K81" s="25"/>
      <c r="L81" s="25"/>
    </row>
    <row r="82" spans="1:12" ht="16.2">
      <c r="A82" s="44" t="s">
        <v>101</v>
      </c>
      <c r="B82" s="88">
        <v>246.21613650999996</v>
      </c>
      <c r="C82" s="88">
        <v>149.22386544</v>
      </c>
      <c r="D82" s="88">
        <v>146.07344210999995</v>
      </c>
      <c r="E82" s="88">
        <v>-3.1504233300000521</v>
      </c>
      <c r="F82" s="88">
        <v>-100.14269440000001</v>
      </c>
      <c r="G82" s="88">
        <v>-2.1112060867145743</v>
      </c>
      <c r="H82" s="127">
        <v>-40.539819246791929</v>
      </c>
      <c r="I82" s="127">
        <v>-42.681456056415115</v>
      </c>
      <c r="J82" s="127">
        <v>-40.672677193085903</v>
      </c>
      <c r="K82" s="25"/>
      <c r="L82" s="25"/>
    </row>
    <row r="83" spans="1:12" ht="16.2">
      <c r="A83" s="44" t="s">
        <v>10</v>
      </c>
      <c r="B83" s="88">
        <v>414.36656558999999</v>
      </c>
      <c r="C83" s="88">
        <v>2158.0802444092028</v>
      </c>
      <c r="D83" s="88">
        <v>2187.6149977738778</v>
      </c>
      <c r="E83" s="88">
        <v>29.534753364674998</v>
      </c>
      <c r="F83" s="88">
        <v>1773.2484321838779</v>
      </c>
      <c r="G83" s="88">
        <v>1.3685660411001379</v>
      </c>
      <c r="H83" s="127">
        <v>54.394958572930733</v>
      </c>
      <c r="I83" s="127">
        <v>144.68428037236225</v>
      </c>
      <c r="J83" s="127">
        <v>427.94196719492084</v>
      </c>
      <c r="K83" s="25"/>
      <c r="L83" s="25"/>
    </row>
    <row r="84" spans="1:12" ht="16.2">
      <c r="A84" s="44" t="s">
        <v>96</v>
      </c>
      <c r="B84" s="88">
        <v>45757.146328366136</v>
      </c>
      <c r="C84" s="88">
        <v>47013.024332066365</v>
      </c>
      <c r="D84" s="88">
        <v>48561.287043684097</v>
      </c>
      <c r="E84" s="88">
        <v>1548.2627116177318</v>
      </c>
      <c r="F84" s="88">
        <v>2804.1407153179607</v>
      </c>
      <c r="G84" s="88">
        <v>3.2932633745957389</v>
      </c>
      <c r="H84" s="127">
        <v>1.8446432556296912</v>
      </c>
      <c r="I84" s="127">
        <v>0.75036822441443007</v>
      </c>
      <c r="J84" s="127">
        <v>6.1283120568635496</v>
      </c>
      <c r="K84" s="25"/>
      <c r="L84" s="25"/>
    </row>
    <row r="85" spans="1:12" ht="16.2">
      <c r="A85" s="44" t="s">
        <v>13</v>
      </c>
      <c r="B85" s="88">
        <v>66269.813636363426</v>
      </c>
      <c r="C85" s="88">
        <v>67207.562403982243</v>
      </c>
      <c r="D85" s="88">
        <v>67513.82501088662</v>
      </c>
      <c r="E85" s="88">
        <v>306.2626069043763</v>
      </c>
      <c r="F85" s="88">
        <v>1244.0113745231938</v>
      </c>
      <c r="G85" s="88">
        <v>0.45569664476661842</v>
      </c>
      <c r="H85" s="127">
        <v>2.1256377738366723</v>
      </c>
      <c r="I85" s="127">
        <v>2.1171443375034045</v>
      </c>
      <c r="J85" s="127">
        <v>1.8771915994050516</v>
      </c>
      <c r="K85" s="25"/>
      <c r="L85" s="25"/>
    </row>
    <row r="86" spans="1:12" ht="16.2">
      <c r="A86" s="98"/>
      <c r="B86" s="99"/>
      <c r="C86" s="99"/>
      <c r="D86" s="99"/>
      <c r="E86" s="99"/>
      <c r="F86" s="99"/>
      <c r="G86" s="99"/>
      <c r="H86" s="126"/>
      <c r="I86" s="126"/>
      <c r="J86" s="126"/>
      <c r="K86" s="25"/>
      <c r="L86" s="25"/>
    </row>
    <row r="87" spans="1:12" ht="16.8">
      <c r="A87" s="78" t="s">
        <v>66</v>
      </c>
      <c r="B87" s="86">
        <v>214341.96235384443</v>
      </c>
      <c r="C87" s="86">
        <v>220881.18430761422</v>
      </c>
      <c r="D87" s="86">
        <v>222541.78343219854</v>
      </c>
      <c r="E87" s="86">
        <v>1660.5991245843179</v>
      </c>
      <c r="F87" s="86">
        <v>8199.8210783541144</v>
      </c>
      <c r="G87" s="86">
        <v>0.75180651072190585</v>
      </c>
      <c r="H87" s="85">
        <v>5.3173387827029472</v>
      </c>
      <c r="I87" s="85">
        <v>2.1332848187444853</v>
      </c>
      <c r="J87" s="85">
        <v>3.8255789899028372</v>
      </c>
      <c r="K87" s="25"/>
      <c r="L87" s="25"/>
    </row>
    <row r="88" spans="1:12" ht="16.8">
      <c r="A88" s="78" t="s">
        <v>97</v>
      </c>
      <c r="B88" s="86">
        <v>137380.83845095494</v>
      </c>
      <c r="C88" s="86">
        <v>146852.51610309471</v>
      </c>
      <c r="D88" s="86">
        <v>148868.78193092343</v>
      </c>
      <c r="E88" s="86">
        <v>2016.2658278287272</v>
      </c>
      <c r="F88" s="86">
        <v>11487.943479968497</v>
      </c>
      <c r="G88" s="86">
        <v>1.3729869132192789</v>
      </c>
      <c r="H88" s="85">
        <v>11.555314179286881</v>
      </c>
      <c r="I88" s="85">
        <v>5.7032583357907356</v>
      </c>
      <c r="J88" s="85">
        <v>8.3621148403965293</v>
      </c>
      <c r="K88" s="25"/>
      <c r="L88" s="25"/>
    </row>
    <row r="89" spans="1:12" ht="16.2">
      <c r="A89" s="33" t="s">
        <v>98</v>
      </c>
      <c r="B89" s="88">
        <v>3297.0840319612389</v>
      </c>
      <c r="C89" s="88">
        <v>3363.4006885733679</v>
      </c>
      <c r="D89" s="88">
        <v>3435.8056910349865</v>
      </c>
      <c r="E89" s="88">
        <v>72.405002461618551</v>
      </c>
      <c r="F89" s="88">
        <v>138.72165907374756</v>
      </c>
      <c r="G89" s="88">
        <v>2.152731986634933</v>
      </c>
      <c r="H89" s="127">
        <v>9.4559892721738095</v>
      </c>
      <c r="I89" s="127">
        <v>-0.95004025401679826</v>
      </c>
      <c r="J89" s="127">
        <v>4.2074044133849355</v>
      </c>
      <c r="K89" s="25"/>
      <c r="L89" s="25"/>
    </row>
    <row r="90" spans="1:12" ht="16.2">
      <c r="A90" s="33" t="s">
        <v>99</v>
      </c>
      <c r="B90" s="88">
        <v>71813.801092996306</v>
      </c>
      <c r="C90" s="88">
        <v>81276.711708337301</v>
      </c>
      <c r="D90" s="88">
        <v>82197.480064272939</v>
      </c>
      <c r="E90" s="88">
        <v>920.76835593563737</v>
      </c>
      <c r="F90" s="88">
        <v>10383.678971276633</v>
      </c>
      <c r="G90" s="88">
        <v>1.1328809158025877</v>
      </c>
      <c r="H90" s="127">
        <v>19.084467843484916</v>
      </c>
      <c r="I90" s="127">
        <v>10.373679867936076</v>
      </c>
      <c r="J90" s="127">
        <v>14.4591691474876</v>
      </c>
      <c r="K90" s="25"/>
      <c r="L90" s="25"/>
    </row>
    <row r="91" spans="1:12" ht="16.2">
      <c r="A91" s="33" t="s">
        <v>100</v>
      </c>
      <c r="B91" s="88">
        <v>62269.95332599739</v>
      </c>
      <c r="C91" s="88">
        <v>62212.403706184043</v>
      </c>
      <c r="D91" s="88">
        <v>63235.496175615503</v>
      </c>
      <c r="E91" s="88">
        <v>1023.0924694314599</v>
      </c>
      <c r="F91" s="88">
        <v>965.54284961811209</v>
      </c>
      <c r="G91" s="88">
        <v>1.6445152549695763</v>
      </c>
      <c r="H91" s="127">
        <v>2.7432467579436661</v>
      </c>
      <c r="I91" s="127">
        <v>0.51182276059820708</v>
      </c>
      <c r="J91" s="127">
        <v>1.5505758364122642</v>
      </c>
      <c r="K91" s="25"/>
      <c r="L91" s="25"/>
    </row>
    <row r="92" spans="1:12" ht="16.2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5"/>
      <c r="L92" s="25"/>
    </row>
    <row r="93" spans="1:12" ht="17.399999999999999" thickBot="1">
      <c r="A93" s="80" t="s">
        <v>14</v>
      </c>
      <c r="B93" s="92">
        <v>76961.123902889492</v>
      </c>
      <c r="C93" s="92">
        <v>74028.668204519505</v>
      </c>
      <c r="D93" s="92">
        <v>73673.00150127511</v>
      </c>
      <c r="E93" s="92">
        <v>-355.66670324439474</v>
      </c>
      <c r="F93" s="92">
        <v>-3288.1224016143824</v>
      </c>
      <c r="G93" s="92">
        <v>-0.48044455191573832</v>
      </c>
      <c r="H93" s="125">
        <v>-5.1199568539972091</v>
      </c>
      <c r="I93" s="125">
        <v>-4.2797232532555824</v>
      </c>
      <c r="J93" s="125">
        <v>-4.2724459244687978</v>
      </c>
      <c r="K93" s="25"/>
      <c r="L93" s="25"/>
    </row>
    <row r="94" spans="1:12">
      <c r="A94" s="100"/>
      <c r="H94" s="1"/>
      <c r="I94" s="1"/>
      <c r="J94" s="1"/>
    </row>
    <row r="95" spans="1:12">
      <c r="A95" s="100"/>
      <c r="B95" s="25"/>
      <c r="C95" s="25"/>
      <c r="D95" s="25"/>
      <c r="H95" s="1"/>
      <c r="I95" s="1"/>
      <c r="J95" s="1"/>
    </row>
    <row r="96" spans="1:12">
      <c r="A96" s="100"/>
      <c r="H96" s="1"/>
      <c r="I96" s="1"/>
      <c r="J96" s="1"/>
    </row>
    <row r="97" spans="1:4">
      <c r="A97" s="100"/>
      <c r="C97" s="25"/>
      <c r="D97" s="25"/>
    </row>
    <row r="98" spans="1:4">
      <c r="A98" s="100"/>
      <c r="C98" s="25"/>
      <c r="D98" s="25"/>
    </row>
    <row r="99" spans="1:4">
      <c r="A99" s="100"/>
    </row>
    <row r="100" spans="1:4">
      <c r="A100" s="100"/>
    </row>
    <row r="101" spans="1:4">
      <c r="A101" s="100"/>
    </row>
    <row r="102" spans="1:4">
      <c r="A102" s="100"/>
    </row>
    <row r="103" spans="1:4">
      <c r="A103" s="100"/>
    </row>
    <row r="104" spans="1:4">
      <c r="A104" s="100"/>
    </row>
    <row r="105" spans="1:4">
      <c r="A105" s="100"/>
    </row>
    <row r="106" spans="1:4">
      <c r="A106" s="100"/>
    </row>
    <row r="107" spans="1:4">
      <c r="A107" s="100"/>
    </row>
    <row r="108" spans="1:4">
      <c r="A108" s="100"/>
    </row>
    <row r="109" spans="1:4">
      <c r="A109" s="100"/>
    </row>
    <row r="110" spans="1:4">
      <c r="A110" s="100"/>
    </row>
    <row r="111" spans="1:4">
      <c r="A111" s="100"/>
    </row>
    <row r="112" spans="1:4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A1:G1"/>
    <mergeCell ref="A2:G3"/>
    <mergeCell ref="B4:C4"/>
    <mergeCell ref="E4:F4"/>
    <mergeCell ref="H4:J4"/>
    <mergeCell ref="H32:J32"/>
    <mergeCell ref="H74:J74"/>
    <mergeCell ref="B32:C32"/>
    <mergeCell ref="E32:F32"/>
    <mergeCell ref="A72:G73"/>
    <mergeCell ref="B74:C74"/>
    <mergeCell ref="E74:F74"/>
    <mergeCell ref="A30:G31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Hamauka, Grace</cp:lastModifiedBy>
  <dcterms:created xsi:type="dcterms:W3CDTF">2022-10-27T11:09:16Z</dcterms:created>
  <dcterms:modified xsi:type="dcterms:W3CDTF">2024-06-28T13:23:43Z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