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B4DE53FE-AE55-4D7D-898D-58D914B9EB22}" xr6:coauthVersionLast="45" xr6:coauthVersionMax="46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C24" i="4"/>
  <c r="C26" i="4"/>
  <c r="C28" i="4"/>
  <c r="B28" i="4"/>
  <c r="B26" i="4"/>
  <c r="B24" i="4"/>
  <c r="B22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 l="1"/>
  <c r="B74" i="37"/>
  <c r="B32" i="37"/>
  <c r="H32" i="37"/>
  <c r="B30" i="4" l="1"/>
  <c r="B19" i="4"/>
  <c r="B14" i="4"/>
  <c r="J33" i="37" l="1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<sst xmlns="http://schemas.openxmlformats.org/spreadsheetml/2006/main" count="325" uniqueCount="129">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</sst>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&quot;£&quot;#,##0;[Red]\-&quot;£&quot;#,##0"/>
    <numFmt numFmtId="170" formatCode="_-&quot;£&quot;* #,##0.00_-;\-&quot;£&quot;* #,##0.00_-;_-&quot;£&quot;* &quot;-&quot;??_-;_-@_-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67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70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9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73" fillId="0" borderId="0" applyFont="0" applyFill="0" applyBorder="0" applyAlignment="0" applyProtection="0"/>
    <xf numFmtId="168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68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70" fontId="5" fillId="0" borderId="0"/>
    <xf numFmtId="169" fontId="5" fillId="0" borderId="0"/>
    <xf numFmtId="170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1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168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122179236265983"/>
          <c:h val="0.68208079660145571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[18]IR!$C$333:$D$370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[18]IR!$M$333:$M$370</c:f>
              <c:numCache>
                <c:formatCode>General</c:formatCode>
                <c:ptCount val="38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7.6160840721880971</c:v>
                </c:pt>
                <c:pt idx="30">
                  <c:v>7.3942821471031888</c:v>
                </c:pt>
                <c:pt idx="31">
                  <c:v>7.0947097983841578</c:v>
                </c:pt>
                <c:pt idx="32">
                  <c:v>6.9020834581167509</c:v>
                </c:pt>
                <c:pt idx="33">
                  <c:v>7.0670463695042578</c:v>
                </c:pt>
                <c:pt idx="34">
                  <c:v>6.965484314329367</c:v>
                </c:pt>
                <c:pt idx="35">
                  <c:v>6.9171570885051281</c:v>
                </c:pt>
                <c:pt idx="36">
                  <c:v>6.6625716911397603</c:v>
                </c:pt>
                <c:pt idx="37">
                  <c:v>6.7306474881090841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D9F-4BB1-8833-3FD5CF72A6A8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[18]IR!$C$333:$D$370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[18]IR!$F$333:$F$370</c:f>
              <c:numCache>
                <c:formatCode>General</c:formatCode>
                <c:ptCount val="38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  <c:pt idx="30">
                  <c:v>4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  <c:pt idx="36">
                  <c:v>3.75</c:v>
                </c:pt>
                <c:pt idx="37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D9F-4BB1-8833-3FD5CF72A6A8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[18]IR!$C$333:$D$370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[18]IR!$L$333:$L$370</c:f>
              <c:numCache>
                <c:formatCode>General</c:formatCode>
                <c:ptCount val="38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3.9529847251583976</c:v>
                </c:pt>
                <c:pt idx="30">
                  <c:v>3.8091810305117701</c:v>
                </c:pt>
                <c:pt idx="31">
                  <c:v>3.6994387285032593</c:v>
                </c:pt>
                <c:pt idx="32">
                  <c:v>3.4366687772070041</c:v>
                </c:pt>
                <c:pt idx="33">
                  <c:v>3.3743771908832372</c:v>
                </c:pt>
                <c:pt idx="34">
                  <c:v>3.2760104821522926</c:v>
                </c:pt>
                <c:pt idx="35">
                  <c:v>3.2920667411050517</c:v>
                </c:pt>
                <c:pt idx="36">
                  <c:v>3.236108493599323</c:v>
                </c:pt>
                <c:pt idx="37">
                  <c:v>3.5921451944789911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D9F-4BB1-8833-3FD5CF72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n-NA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91194703059800108"/>
          <c:w val="0.63848138521519759"/>
          <c:h val="8.0402047419968231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-NCPI'!$A$157:$B$194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'[18]Inflation CPIX -NCPI'!$E$157:$E$194</c:f>
              <c:numCache>
                <c:formatCode>General</c:formatCode>
                <c:ptCount val="38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2.1446392462370625</c:v>
                </c:pt>
                <c:pt idx="30">
                  <c:v>2.0868094370267443</c:v>
                </c:pt>
                <c:pt idx="31">
                  <c:v>2.4160186174740517</c:v>
                </c:pt>
                <c:pt idx="32">
                  <c:v>2.4161171437785782</c:v>
                </c:pt>
                <c:pt idx="33">
                  <c:v>2.2767910007146099</c:v>
                </c:pt>
                <c:pt idx="34">
                  <c:v>2.2421321686475011</c:v>
                </c:pt>
                <c:pt idx="35">
                  <c:v>2.3607228553388637</c:v>
                </c:pt>
                <c:pt idx="36">
                  <c:v>2.6601644204584431</c:v>
                </c:pt>
                <c:pt idx="37">
                  <c:v>2.727645856532007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5BD-44EB-9E63-1C65D2C17D1C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-NCPI'!$A$157:$B$194</c:f>
              <c:multiLvlStrCache>
                <c:ptCount val="38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'[18]Inflation CPIX -NCPI'!$D$157:$D$194</c:f>
              <c:numCache>
                <c:formatCode>General</c:formatCode>
                <c:ptCount val="38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3.1</c:v>
                </c:pt>
                <c:pt idx="32">
                  <c:v>3</c:v>
                </c:pt>
                <c:pt idx="33">
                  <c:v>3.3</c:v>
                </c:pt>
                <c:pt idx="34">
                  <c:v>3.2</c:v>
                </c:pt>
                <c:pt idx="35">
                  <c:v>3.1</c:v>
                </c:pt>
                <c:pt idx="36">
                  <c:v>3.2</c:v>
                </c:pt>
                <c:pt idx="3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BD-44EB-9E63-1C65D2C17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February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1</xdr:rowOff>
    </xdr:from>
    <xdr:to>
      <xdr:col>9</xdr:col>
      <xdr:colOff>582084</xdr:colOff>
      <xdr:row>13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21CC0E9D-8894-4955-B9BC-EF4E1C389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592667</xdr:colOff>
      <xdr:row>15</xdr:row>
      <xdr:rowOff>105833</xdr:rowOff>
    </xdr:from>
    <xdr:to>
      <xdr:col>9</xdr:col>
      <xdr:colOff>573617</xdr:colOff>
      <xdr:row>28</xdr:row>
      <xdr:rowOff>1058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DE52452-1400-4F4B-A8BF-C5C82E77B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2.6601644204584431</v>
          </cell>
        </row>
        <row r="194">
          <cell r="A194"/>
          <cell r="B194" t="str">
            <v>F</v>
          </cell>
          <cell r="D194">
            <v>2.9</v>
          </cell>
          <cell r="E194">
            <v>2.727645856532007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C363"/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C367"/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C368"/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C370"/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6" t="s">
        <v>96</v>
      </c>
      <c r="B1" s="257"/>
      <c r="C1" s="257"/>
      <c r="D1" s="257"/>
      <c r="E1" s="257"/>
      <c r="F1" s="257"/>
      <c r="G1" s="257"/>
      <c r="H1" s="258"/>
      <c r="I1" s="258"/>
      <c r="J1" s="258"/>
    </row>
    <row r="2" spans="1:12" ht="18">
      <c r="A2" s="267" t="s">
        <v>0</v>
      </c>
      <c r="B2" s="268"/>
      <c r="C2" s="268"/>
      <c r="D2" s="268"/>
      <c r="E2" s="268"/>
      <c r="F2" s="268"/>
      <c r="G2" s="268"/>
      <c r="H2" s="269"/>
      <c r="I2" s="269"/>
      <c r="J2" s="269"/>
    </row>
    <row r="3" spans="1:12" ht="16.5">
      <c r="A3" s="41"/>
      <c r="B3" s="259" t="s">
        <v>95</v>
      </c>
      <c r="C3" s="260"/>
      <c r="D3" s="261"/>
      <c r="E3" s="264" t="s">
        <v>1</v>
      </c>
      <c r="F3" s="265"/>
      <c r="G3" s="42" t="s">
        <v>2</v>
      </c>
      <c r="H3" s="262" t="s">
        <v>3</v>
      </c>
      <c r="I3" s="270"/>
      <c r="J3" s="270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72" t="s">
        <v>92</v>
      </c>
      <c r="B18" s="273"/>
      <c r="C18" s="273"/>
      <c r="D18" s="273"/>
      <c r="E18" s="273"/>
      <c r="F18" s="273"/>
      <c r="G18" s="273"/>
      <c r="H18" s="274"/>
      <c r="I18" s="274"/>
      <c r="J18" s="274"/>
      <c r="K18" s="82"/>
      <c r="L18" s="55"/>
    </row>
    <row r="19" spans="1:12" ht="16.5">
      <c r="A19" s="41"/>
      <c r="B19" s="259" t="s">
        <v>95</v>
      </c>
      <c r="C19" s="260"/>
      <c r="D19" s="261"/>
      <c r="E19" s="264" t="s">
        <v>1</v>
      </c>
      <c r="F19" s="265"/>
      <c r="G19" s="42" t="s">
        <v>2</v>
      </c>
      <c r="H19" s="262" t="s">
        <v>3</v>
      </c>
      <c r="I19" s="270"/>
      <c r="J19" s="270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71" t="s">
        <v>22</v>
      </c>
      <c r="B30" s="271"/>
      <c r="C30" s="271"/>
      <c r="D30" s="271"/>
      <c r="E30" s="271"/>
      <c r="F30" s="271"/>
      <c r="G30" s="271"/>
      <c r="H30" s="271"/>
      <c r="I30" s="271"/>
      <c r="J30" s="271"/>
      <c r="K30" s="82"/>
      <c r="L30" s="55"/>
    </row>
    <row r="31" spans="1:12" ht="15.75">
      <c r="A31" s="41"/>
      <c r="B31" s="259" t="s">
        <v>95</v>
      </c>
      <c r="C31" s="260"/>
      <c r="D31" s="261"/>
      <c r="E31" s="262" t="s">
        <v>23</v>
      </c>
      <c r="F31" s="266"/>
      <c r="G31" s="42" t="s">
        <v>2</v>
      </c>
      <c r="H31" s="262" t="s">
        <v>3</v>
      </c>
      <c r="I31" s="263"/>
      <c r="J31" s="263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opLeftCell="A28" zoomScale="80" zoomScaleNormal="80" workbookViewId="0">
      <selection activeCell="M42" sqref="M42"/>
    </sheetView>
  </sheetViews>
  <sheetFormatPr defaultRowHeight="15"/>
  <cols>
    <col min="1" max="1" width="55.85546875" style="104" customWidth="1"/>
    <col min="2" max="2" width="13.5703125" style="103" bestFit="1" customWidth="1"/>
    <col min="3" max="4" width="13.5703125" style="104" bestFit="1" customWidth="1"/>
    <col min="5" max="5" width="12.28515625" style="104" bestFit="1" customWidth="1"/>
    <col min="6" max="6" width="15.140625" style="104" customWidth="1"/>
    <col min="7" max="7" width="12.28515625" style="104" customWidth="1"/>
    <col min="8" max="8" width="10.5703125" style="104" customWidth="1"/>
    <col min="9" max="9" width="12.7109375" style="104" customWidth="1"/>
    <col min="10" max="10" width="12" style="104" customWidth="1"/>
    <col min="11" max="11" width="7.7109375" style="104" customWidth="1"/>
    <col min="12" max="12" width="7.42578125" style="149" customWidth="1"/>
    <col min="13" max="15" width="5.28515625" style="104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5" t="s">
        <v>98</v>
      </c>
      <c r="B1" s="275"/>
      <c r="C1" s="275"/>
      <c r="D1" s="275"/>
      <c r="E1" s="275"/>
      <c r="F1" s="275"/>
      <c r="G1" s="275"/>
      <c r="H1" s="275"/>
      <c r="I1" s="275"/>
      <c r="J1" s="275"/>
    </row>
    <row r="2" spans="1:24" ht="16.5">
      <c r="A2" s="278" t="s">
        <v>120</v>
      </c>
      <c r="B2" s="279"/>
      <c r="C2" s="279"/>
      <c r="D2" s="279"/>
      <c r="E2" s="279"/>
      <c r="F2" s="279"/>
      <c r="G2" s="279"/>
      <c r="H2" s="279"/>
      <c r="I2" s="279"/>
      <c r="J2" s="280"/>
    </row>
    <row r="3" spans="1:24" ht="15.75" customHeight="1">
      <c r="A3" s="153"/>
      <c r="B3" s="284" t="s">
        <v>95</v>
      </c>
      <c r="C3" s="285"/>
      <c r="D3" s="286"/>
      <c r="E3" s="276" t="s">
        <v>1</v>
      </c>
      <c r="F3" s="277"/>
      <c r="G3" s="154" t="s">
        <v>2</v>
      </c>
      <c r="H3" s="287" t="s">
        <v>93</v>
      </c>
      <c r="I3" s="288"/>
      <c r="J3" s="289"/>
    </row>
    <row r="4" spans="1:24" ht="17.25" thickBot="1">
      <c r="A4" s="141"/>
      <c r="B4" s="146">
        <v>43890</v>
      </c>
      <c r="C4" s="146">
        <v>44227</v>
      </c>
      <c r="D4" s="146">
        <v>44255</v>
      </c>
      <c r="E4" s="205" t="s">
        <v>4</v>
      </c>
      <c r="F4" s="205" t="s">
        <v>5</v>
      </c>
      <c r="G4" s="205" t="s">
        <v>4</v>
      </c>
      <c r="H4" s="198">
        <v>44195</v>
      </c>
      <c r="I4" s="198">
        <v>44227</v>
      </c>
      <c r="J4" s="198">
        <v>44255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41201.036096974938</v>
      </c>
      <c r="C6" s="175">
        <v>45511.880006284235</v>
      </c>
      <c r="D6" s="175">
        <v>42962.034861936016</v>
      </c>
      <c r="E6" s="175">
        <v>-2549.845144348219</v>
      </c>
      <c r="F6" s="175">
        <v>1760.9987649610775</v>
      </c>
      <c r="G6" s="175">
        <v>-5.6025924308029857</v>
      </c>
      <c r="H6" s="176">
        <v>10.257569131295654</v>
      </c>
      <c r="I6" s="177">
        <v>10.874031902409456</v>
      </c>
      <c r="J6" s="178">
        <v>4.274161360447863</v>
      </c>
      <c r="K6" s="149"/>
      <c r="M6" s="149"/>
      <c r="N6" s="149"/>
      <c r="O6" s="149"/>
      <c r="P6" s="149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125152.88764272224</v>
      </c>
      <c r="C7" s="175">
        <v>133017.61956719705</v>
      </c>
      <c r="D7" s="175">
        <v>135114.04506996082</v>
      </c>
      <c r="E7" s="175">
        <v>2096.4255027637701</v>
      </c>
      <c r="F7" s="175">
        <v>9961.1574272385769</v>
      </c>
      <c r="G7" s="175">
        <v>1.5760509845124062</v>
      </c>
      <c r="H7" s="176">
        <v>5.7288633930554766</v>
      </c>
      <c r="I7" s="177">
        <v>6.1899752223023512</v>
      </c>
      <c r="J7" s="178">
        <v>7.9591910461346913</v>
      </c>
      <c r="K7" s="149"/>
      <c r="M7" s="149"/>
      <c r="N7" s="149"/>
      <c r="O7" s="149"/>
      <c r="P7" s="149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14199.817759200567</v>
      </c>
      <c r="C8" s="179">
        <v>21902.29523614655</v>
      </c>
      <c r="D8" s="179">
        <v>24059.895024008805</v>
      </c>
      <c r="E8" s="179">
        <v>2157.5997878622547</v>
      </c>
      <c r="F8" s="179">
        <v>9860.0772648082384</v>
      </c>
      <c r="G8" s="179">
        <v>9.851021386568874</v>
      </c>
      <c r="H8" s="180">
        <v>36.611120031779308</v>
      </c>
      <c r="I8" s="181">
        <v>52.138508538776392</v>
      </c>
      <c r="J8" s="182">
        <v>69.438054994892752</v>
      </c>
      <c r="K8" s="149"/>
      <c r="M8" s="149"/>
      <c r="N8" s="149"/>
      <c r="O8" s="149"/>
      <c r="P8" s="149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110953.06988352168</v>
      </c>
      <c r="C9" s="175">
        <v>111115.32433105051</v>
      </c>
      <c r="D9" s="175">
        <v>111054.15004595202</v>
      </c>
      <c r="E9" s="175">
        <v>-61.174285098488326</v>
      </c>
      <c r="F9" s="175">
        <v>101.08016243034217</v>
      </c>
      <c r="G9" s="175">
        <v>-5.5054768967991663E-2</v>
      </c>
      <c r="H9" s="176">
        <v>0.8718571369512631</v>
      </c>
      <c r="I9" s="177">
        <v>0.22350138714264745</v>
      </c>
      <c r="J9" s="178">
        <v>9.1101726645746339E-2</v>
      </c>
      <c r="K9" s="149"/>
      <c r="M9" s="149"/>
      <c r="N9" s="149"/>
      <c r="O9" s="149"/>
      <c r="P9" s="149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6199.4932557658649</v>
      </c>
      <c r="C10" s="179">
        <v>4644.5370502885808</v>
      </c>
      <c r="D10" s="179">
        <v>4612.4420915222654</v>
      </c>
      <c r="E10" s="179">
        <v>-32.094958766315358</v>
      </c>
      <c r="F10" s="179">
        <v>-1587.0511642435995</v>
      </c>
      <c r="G10" s="179">
        <v>-0.69102600364273314</v>
      </c>
      <c r="H10" s="180">
        <v>-14.39916358545868</v>
      </c>
      <c r="I10" s="181">
        <v>-20.606174167164568</v>
      </c>
      <c r="J10" s="182">
        <v>-25.599691761379944</v>
      </c>
      <c r="K10" s="149"/>
      <c r="M10" s="149"/>
      <c r="N10" s="149"/>
      <c r="O10" s="149"/>
      <c r="P10" s="149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344.48548438999995</v>
      </c>
      <c r="C11" s="179">
        <v>252.18541574</v>
      </c>
      <c r="D11" s="179">
        <v>203.94221341999997</v>
      </c>
      <c r="E11" s="179">
        <v>-48.243202320000023</v>
      </c>
      <c r="F11" s="179">
        <v>-140.54327096999998</v>
      </c>
      <c r="G11" s="179">
        <v>-19.130052457013676</v>
      </c>
      <c r="H11" s="180">
        <v>-35.162117295439742</v>
      </c>
      <c r="I11" s="181">
        <v>-31.357260536334991</v>
      </c>
      <c r="J11" s="182">
        <v>-40.798024108002096</v>
      </c>
      <c r="K11" s="149"/>
      <c r="M11" s="149"/>
      <c r="N11" s="149"/>
      <c r="O11" s="149"/>
      <c r="P11" s="149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1020.9000646455092</v>
      </c>
      <c r="C12" s="179">
        <v>453.35075465855755</v>
      </c>
      <c r="D12" s="179">
        <v>447.06042589144505</v>
      </c>
      <c r="E12" s="179">
        <v>-6.2903287671124986</v>
      </c>
      <c r="F12" s="179">
        <v>-573.83963875406425</v>
      </c>
      <c r="G12" s="179">
        <v>-1.3875192006352961</v>
      </c>
      <c r="H12" s="180">
        <v>-49.942379334880115</v>
      </c>
      <c r="I12" s="181">
        <v>-58.150729603119942</v>
      </c>
      <c r="J12" s="182">
        <v>-56.209188208183782</v>
      </c>
      <c r="K12" s="149"/>
      <c r="M12" s="149"/>
      <c r="N12" s="149"/>
      <c r="O12" s="149"/>
      <c r="P12" s="149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109</v>
      </c>
      <c r="B13" s="175">
        <v>103388.19107872029</v>
      </c>
      <c r="C13" s="175">
        <v>105765.25111036337</v>
      </c>
      <c r="D13" s="175">
        <v>105790.70531511831</v>
      </c>
      <c r="E13" s="175">
        <v>25.454204754933016</v>
      </c>
      <c r="F13" s="175">
        <v>2402.5142363980121</v>
      </c>
      <c r="G13" s="175">
        <v>2.4066699116872314E-2</v>
      </c>
      <c r="H13" s="176">
        <v>2.3805326852542379</v>
      </c>
      <c r="I13" s="177">
        <v>2.12268460578278</v>
      </c>
      <c r="J13" s="178">
        <v>2.3237801254968531</v>
      </c>
      <c r="K13" s="149"/>
      <c r="M13" s="149"/>
      <c r="N13" s="149"/>
      <c r="O13" s="149"/>
      <c r="P13" s="149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44269.652121704967</v>
      </c>
      <c r="C14" s="179">
        <v>45494.965516313569</v>
      </c>
      <c r="D14" s="179">
        <v>45175.764143447908</v>
      </c>
      <c r="E14" s="179">
        <v>-319.20137286566023</v>
      </c>
      <c r="F14" s="179">
        <v>906.11202174294158</v>
      </c>
      <c r="G14" s="179">
        <v>-0.70161911157225632</v>
      </c>
      <c r="H14" s="180">
        <v>-0.42395469459503943</v>
      </c>
      <c r="I14" s="181">
        <v>1.6709770043517693</v>
      </c>
      <c r="J14" s="182">
        <v>2.04680176670891</v>
      </c>
      <c r="K14" s="149"/>
      <c r="M14" s="149"/>
      <c r="N14" s="149"/>
      <c r="O14" s="149"/>
      <c r="P14" s="149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59118.538957015335</v>
      </c>
      <c r="C15" s="179">
        <v>60270.285594049798</v>
      </c>
      <c r="D15" s="179">
        <v>60614.941171670398</v>
      </c>
      <c r="E15" s="179">
        <v>344.65557762060052</v>
      </c>
      <c r="F15" s="179">
        <v>1496.4022146550633</v>
      </c>
      <c r="G15" s="179">
        <v>0.57184991612953695</v>
      </c>
      <c r="H15" s="180">
        <v>4.5598306131180379</v>
      </c>
      <c r="I15" s="181">
        <v>2.4663229712402313</v>
      </c>
      <c r="J15" s="182">
        <v>2.5311894391420822</v>
      </c>
      <c r="K15" s="149"/>
      <c r="M15" s="149"/>
      <c r="N15" s="149"/>
      <c r="O15" s="149"/>
      <c r="P15" s="149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52544.148173289752</v>
      </c>
      <c r="C16" s="175">
        <v>52173.369299654907</v>
      </c>
      <c r="D16" s="175">
        <v>52870.628145029958</v>
      </c>
      <c r="E16" s="175">
        <v>697.25884537505044</v>
      </c>
      <c r="F16" s="175">
        <v>326.47997174020566</v>
      </c>
      <c r="G16" s="175">
        <v>1.3364267148828048</v>
      </c>
      <c r="H16" s="176">
        <v>3.754497575110932</v>
      </c>
      <c r="I16" s="177">
        <v>0.942442976771801</v>
      </c>
      <c r="J16" s="178">
        <v>0.62134411364607445</v>
      </c>
      <c r="K16" s="149"/>
      <c r="L16" s="149"/>
      <c r="M16" s="149"/>
      <c r="N16" s="149"/>
      <c r="O16" s="149"/>
      <c r="P16" s="149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113809.83299056246</v>
      </c>
      <c r="C17" s="183">
        <v>126356.18829280938</v>
      </c>
      <c r="D17" s="183">
        <v>125205.50926734877</v>
      </c>
      <c r="E17" s="185">
        <v>-1150.6790254606167</v>
      </c>
      <c r="F17" s="183">
        <v>11395.676276786311</v>
      </c>
      <c r="G17" s="183">
        <v>-0.91066297662771944</v>
      </c>
      <c r="H17" s="184">
        <v>8.0770482657705145</v>
      </c>
      <c r="I17" s="185">
        <v>10.2335425921775</v>
      </c>
      <c r="J17" s="186">
        <v>10.012910112723986</v>
      </c>
      <c r="K17" s="149"/>
      <c r="M17" s="149"/>
      <c r="N17" s="149"/>
      <c r="O17" s="149"/>
      <c r="P17" s="149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149"/>
      <c r="M18" s="149"/>
      <c r="N18" s="149"/>
      <c r="O18" s="149"/>
      <c r="P18" s="149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81" t="s">
        <v>121</v>
      </c>
      <c r="B19" s="282"/>
      <c r="C19" s="282"/>
      <c r="D19" s="282"/>
      <c r="E19" s="282"/>
      <c r="F19" s="282"/>
      <c r="G19" s="282"/>
      <c r="H19" s="282"/>
      <c r="I19" s="282"/>
      <c r="J19" s="283"/>
      <c r="K19" s="149"/>
      <c r="M19" s="149"/>
      <c r="N19" s="149"/>
      <c r="O19" s="149"/>
      <c r="P19" s="149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84" t="str">
        <f>B3</f>
        <v>N$ Million</v>
      </c>
      <c r="C20" s="285"/>
      <c r="D20" s="286"/>
      <c r="E20" s="276" t="s">
        <v>1</v>
      </c>
      <c r="F20" s="277"/>
      <c r="G20" s="212" t="s">
        <v>2</v>
      </c>
      <c r="H20" s="284" t="str">
        <f>H3</f>
        <v>Annual percentage change</v>
      </c>
      <c r="I20" s="285"/>
      <c r="J20" s="290"/>
      <c r="K20" s="149"/>
      <c r="M20" s="149"/>
      <c r="N20" s="149"/>
      <c r="O20" s="149"/>
      <c r="P20" s="149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43890</v>
      </c>
      <c r="C21" s="145">
        <f>C4</f>
        <v>44227</v>
      </c>
      <c r="D21" s="145">
        <f>D4</f>
        <v>44255</v>
      </c>
      <c r="E21" s="205" t="s">
        <v>4</v>
      </c>
      <c r="F21" s="205" t="s">
        <v>5</v>
      </c>
      <c r="G21" s="205" t="s">
        <v>4</v>
      </c>
      <c r="H21" s="198">
        <f>H4</f>
        <v>44195</v>
      </c>
      <c r="I21" s="198">
        <f>I4</f>
        <v>44227</v>
      </c>
      <c r="J21" s="199">
        <f>J4</f>
        <v>44255</v>
      </c>
      <c r="K21" s="149"/>
      <c r="M21" s="149"/>
      <c r="N21" s="149"/>
      <c r="O21" s="149"/>
      <c r="P21" s="149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49"/>
      <c r="M22" s="149"/>
      <c r="N22" s="149"/>
      <c r="O22" s="149"/>
      <c r="P22" s="149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113809.83299056246</v>
      </c>
      <c r="C23" s="187">
        <v>126356.18829280938</v>
      </c>
      <c r="D23" s="187">
        <v>125205.50926734877</v>
      </c>
      <c r="E23" s="187">
        <v>-1150.6790254606167</v>
      </c>
      <c r="F23" s="187">
        <v>11395.676276786311</v>
      </c>
      <c r="G23" s="188">
        <v>-0.91066297662771944</v>
      </c>
      <c r="H23" s="188">
        <v>8.0770482657705145</v>
      </c>
      <c r="I23" s="188">
        <v>10.2335425921775</v>
      </c>
      <c r="J23" s="189">
        <v>10.012910112723986</v>
      </c>
      <c r="K23" s="149"/>
      <c r="M23" s="149"/>
      <c r="N23" s="149"/>
      <c r="O23" s="149"/>
      <c r="P23" s="149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2597.517572840211</v>
      </c>
      <c r="C24" s="190">
        <v>3031.4915740398214</v>
      </c>
      <c r="D24" s="190">
        <v>3006.761150629799</v>
      </c>
      <c r="E24" s="190">
        <v>-24.730423410022468</v>
      </c>
      <c r="F24" s="190">
        <v>409.24357778958802</v>
      </c>
      <c r="G24" s="191">
        <v>-0.81578400619027036</v>
      </c>
      <c r="H24" s="191">
        <v>1.4195183151014703</v>
      </c>
      <c r="I24" s="191">
        <v>14.774374273576015</v>
      </c>
      <c r="J24" s="192">
        <v>15.755180333279057</v>
      </c>
      <c r="K24" s="149"/>
      <c r="M24" s="149"/>
      <c r="N24" s="149"/>
      <c r="O24" s="149"/>
      <c r="P24" s="149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51369.959120301057</v>
      </c>
      <c r="C25" s="190">
        <v>60321.861664770047</v>
      </c>
      <c r="D25" s="190">
        <v>60169.734834359566</v>
      </c>
      <c r="E25" s="190">
        <v>-152.12683041048149</v>
      </c>
      <c r="F25" s="190">
        <v>8799.775714058509</v>
      </c>
      <c r="G25" s="191">
        <v>-0.25219186910361202</v>
      </c>
      <c r="H25" s="191">
        <v>7.9097762828739206</v>
      </c>
      <c r="I25" s="191">
        <v>12.531938686206615</v>
      </c>
      <c r="J25" s="192">
        <v>17.130198008238054</v>
      </c>
      <c r="K25" s="149"/>
      <c r="M25" s="149"/>
      <c r="N25" s="149"/>
      <c r="O25" s="149"/>
      <c r="P25" s="149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59842.356297421182</v>
      </c>
      <c r="C26" s="190">
        <v>63002.835053999508</v>
      </c>
      <c r="D26" s="190">
        <v>62029.013282359403</v>
      </c>
      <c r="E26" s="190">
        <v>-973.821771640105</v>
      </c>
      <c r="F26" s="190">
        <v>2186.6569849382213</v>
      </c>
      <c r="G26" s="191">
        <v>-1.5456792869804161</v>
      </c>
      <c r="H26" s="191">
        <v>8.5597988832603278</v>
      </c>
      <c r="I26" s="191">
        <v>7.9177449869528544</v>
      </c>
      <c r="J26" s="192">
        <v>3.654028885611325</v>
      </c>
      <c r="K26" s="149"/>
      <c r="M26" s="149"/>
      <c r="N26" s="149"/>
      <c r="O26" s="149"/>
      <c r="P26" s="149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49"/>
      <c r="M27" s="149"/>
      <c r="N27" s="149"/>
      <c r="O27" s="149"/>
      <c r="P27" s="149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49"/>
      <c r="M28" s="149"/>
      <c r="N28" s="149"/>
      <c r="O28" s="149"/>
      <c r="P28" s="149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8" t="s">
        <v>22</v>
      </c>
      <c r="B29" s="279"/>
      <c r="C29" s="279"/>
      <c r="D29" s="279"/>
      <c r="E29" s="279"/>
      <c r="F29" s="279"/>
      <c r="G29" s="279"/>
      <c r="H29" s="279"/>
      <c r="I29" s="279"/>
      <c r="J29" s="280"/>
      <c r="K29" s="149"/>
      <c r="M29" s="149"/>
      <c r="N29" s="149"/>
      <c r="O29" s="149"/>
      <c r="P29" s="149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84" t="str">
        <f>B3</f>
        <v>N$ Million</v>
      </c>
      <c r="C30" s="285"/>
      <c r="D30" s="286"/>
      <c r="E30" s="276" t="s">
        <v>1</v>
      </c>
      <c r="F30" s="277"/>
      <c r="G30" s="169" t="s">
        <v>2</v>
      </c>
      <c r="H30" s="284" t="str">
        <f>H3</f>
        <v>Annual percentage change</v>
      </c>
      <c r="I30" s="285"/>
      <c r="J30" s="290"/>
      <c r="K30" s="149"/>
      <c r="M30" s="149"/>
      <c r="N30" s="149"/>
      <c r="O30" s="149"/>
      <c r="P30" s="149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43890</v>
      </c>
      <c r="C31" s="146">
        <f>C4</f>
        <v>44227</v>
      </c>
      <c r="D31" s="145">
        <f>D4</f>
        <v>44255</v>
      </c>
      <c r="E31" s="145" t="s">
        <v>4</v>
      </c>
      <c r="F31" s="145" t="s">
        <v>5</v>
      </c>
      <c r="G31" s="145" t="s">
        <v>4</v>
      </c>
      <c r="H31" s="145">
        <f>H4</f>
        <v>44195</v>
      </c>
      <c r="I31" s="145">
        <f>I4</f>
        <v>44227</v>
      </c>
      <c r="J31" s="210">
        <f>J4</f>
        <v>44255</v>
      </c>
      <c r="K31" s="149"/>
      <c r="M31" s="149"/>
      <c r="N31" s="149"/>
      <c r="O31" s="149"/>
      <c r="P31" s="149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49"/>
      <c r="M32" s="149"/>
      <c r="N32" s="149"/>
      <c r="O32" s="149"/>
      <c r="P32" s="149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103779.57227759101</v>
      </c>
      <c r="C33" s="195">
        <v>105599.59519066024</v>
      </c>
      <c r="D33" s="195">
        <v>105602.80314006611</v>
      </c>
      <c r="E33" s="195">
        <v>3.2079494058707496</v>
      </c>
      <c r="F33" s="195">
        <v>1823.2308624751022</v>
      </c>
      <c r="G33" s="128">
        <v>3.0378425221186944E-3</v>
      </c>
      <c r="H33" s="128">
        <v>1.577425364491674</v>
      </c>
      <c r="I33" s="128">
        <v>1.4954984115351095</v>
      </c>
      <c r="J33" s="131">
        <v>1.7568301954437686</v>
      </c>
      <c r="K33" s="149"/>
      <c r="M33" s="149"/>
      <c r="N33" s="149"/>
      <c r="O33" s="149"/>
      <c r="P33" s="149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6199.4922547658653</v>
      </c>
      <c r="C34" s="196">
        <v>4644.5360492885811</v>
      </c>
      <c r="D34" s="196">
        <v>4612.4410905222658</v>
      </c>
      <c r="E34" s="196">
        <v>-32.094958766315358</v>
      </c>
      <c r="F34" s="196">
        <v>-1587.0511642435995</v>
      </c>
      <c r="G34" s="128">
        <v>-0.69102615257408218</v>
      </c>
      <c r="H34" s="129">
        <v>-14.401678010968041</v>
      </c>
      <c r="I34" s="129">
        <v>-20.603584075431186</v>
      </c>
      <c r="J34" s="130">
        <v>-25.599695894829978</v>
      </c>
      <c r="K34" s="149"/>
      <c r="M34" s="149"/>
      <c r="N34" s="149"/>
      <c r="O34" s="149"/>
      <c r="P34" s="149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43918.872425255671</v>
      </c>
      <c r="C35" s="195">
        <v>44884.383900148998</v>
      </c>
      <c r="D35" s="195">
        <v>44606.242903267157</v>
      </c>
      <c r="E35" s="195">
        <v>-278.14099688184069</v>
      </c>
      <c r="F35" s="195">
        <v>687.37047801148583</v>
      </c>
      <c r="G35" s="128">
        <v>-0.61968322323549785</v>
      </c>
      <c r="H35" s="128">
        <v>-1.2172977087303478</v>
      </c>
      <c r="I35" s="128">
        <v>0.96446690723920281</v>
      </c>
      <c r="J35" s="131">
        <v>1.5650913606247585</v>
      </c>
      <c r="K35" s="149"/>
      <c r="M35" s="149"/>
      <c r="N35" s="149"/>
      <c r="O35" s="149"/>
      <c r="P35" s="149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4">
        <v>40034.498952571797</v>
      </c>
      <c r="C36" s="234">
        <v>41313.488769404692</v>
      </c>
      <c r="D36" s="234">
        <v>41075.955410406634</v>
      </c>
      <c r="E36" s="234">
        <v>-237.53335899805825</v>
      </c>
      <c r="F36" s="234">
        <v>1041.4564578348363</v>
      </c>
      <c r="G36" s="235">
        <v>-0.57495352262277777</v>
      </c>
      <c r="H36" s="235">
        <v>0.28313978482723584</v>
      </c>
      <c r="I36" s="235">
        <v>2.356390466765963</v>
      </c>
      <c r="J36" s="236">
        <v>2.6013975073564235</v>
      </c>
      <c r="K36" s="149"/>
      <c r="M36" s="149"/>
      <c r="N36" s="149"/>
      <c r="O36" s="149"/>
      <c r="P36" s="149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37">
        <v>12862.12042642935</v>
      </c>
      <c r="C37" s="237">
        <v>12697.496281702401</v>
      </c>
      <c r="D37" s="237">
        <v>12435.024467389298</v>
      </c>
      <c r="E37" s="237">
        <v>-262.4718143131031</v>
      </c>
      <c r="F37" s="237">
        <v>-427.09595904005255</v>
      </c>
      <c r="G37" s="238">
        <v>-2.0671147168700941</v>
      </c>
      <c r="H37" s="238">
        <v>-8.6595809661627214</v>
      </c>
      <c r="I37" s="238">
        <v>-3.192538310431658</v>
      </c>
      <c r="J37" s="239">
        <v>-3.3205719187829033</v>
      </c>
      <c r="K37" s="149"/>
      <c r="M37" s="149"/>
      <c r="N37" s="149"/>
      <c r="O37" s="149"/>
      <c r="P37" s="149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37">
        <v>16886.516665087183</v>
      </c>
      <c r="C38" s="237">
        <v>16806.120472287999</v>
      </c>
      <c r="D38" s="237">
        <v>17124.238338321487</v>
      </c>
      <c r="E38" s="237">
        <v>318.1178660334881</v>
      </c>
      <c r="F38" s="237">
        <v>237.72167323430403</v>
      </c>
      <c r="G38" s="238">
        <v>1.8928691279944019</v>
      </c>
      <c r="H38" s="238">
        <v>8.292614071041271E-2</v>
      </c>
      <c r="I38" s="238">
        <v>-0.6008187167095258</v>
      </c>
      <c r="J38" s="239">
        <v>1.4077602737679626</v>
      </c>
      <c r="K38" s="149"/>
      <c r="M38" s="149"/>
      <c r="N38" s="149"/>
      <c r="O38" s="149"/>
      <c r="P38" s="149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37">
        <v>10285.86186105526</v>
      </c>
      <c r="C39" s="237">
        <v>11809.872015414296</v>
      </c>
      <c r="D39" s="237">
        <v>11516.692604695854</v>
      </c>
      <c r="E39" s="237">
        <v>-293.17941071844143</v>
      </c>
      <c r="F39" s="237">
        <v>1230.8307436405939</v>
      </c>
      <c r="G39" s="238">
        <v>-2.4824943939763529</v>
      </c>
      <c r="H39" s="238">
        <v>12.581426042810378</v>
      </c>
      <c r="I39" s="238">
        <v>14.232510813542973</v>
      </c>
      <c r="J39" s="239">
        <v>11.966238320784896</v>
      </c>
      <c r="K39" s="149"/>
      <c r="M39" s="149"/>
      <c r="N39" s="149"/>
      <c r="O39" s="149"/>
      <c r="P39" s="149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128</v>
      </c>
      <c r="B40" s="234">
        <v>3884.3734726838743</v>
      </c>
      <c r="C40" s="234">
        <v>3570.8951307443085</v>
      </c>
      <c r="D40" s="234">
        <v>3530.287492860522</v>
      </c>
      <c r="E40" s="234">
        <v>-40.607637883786538</v>
      </c>
      <c r="F40" s="234">
        <v>-354.08597982335232</v>
      </c>
      <c r="G40" s="235">
        <v>-1.1371837143624646</v>
      </c>
      <c r="H40" s="235">
        <v>-15.822306538563296</v>
      </c>
      <c r="I40" s="235">
        <v>-12.760965865377699</v>
      </c>
      <c r="J40" s="236">
        <v>-9.1156523005163024</v>
      </c>
      <c r="K40" s="149"/>
      <c r="M40" s="149"/>
      <c r="N40" s="149"/>
      <c r="O40" s="149"/>
      <c r="P40" s="149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0"/>
      <c r="C41" s="240"/>
      <c r="D41" s="240"/>
      <c r="E41" s="234"/>
      <c r="F41" s="234"/>
      <c r="G41" s="235"/>
      <c r="H41" s="241"/>
      <c r="I41" s="241"/>
      <c r="J41" s="242"/>
      <c r="K41" s="149"/>
      <c r="M41" s="149"/>
      <c r="N41" s="149"/>
      <c r="O41" s="149"/>
      <c r="P41" s="149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124</v>
      </c>
      <c r="B42" s="234">
        <v>58935.240294615338</v>
      </c>
      <c r="C42" s="234">
        <v>60108.110034019803</v>
      </c>
      <c r="D42" s="234">
        <v>60453.965732520395</v>
      </c>
      <c r="E42" s="234">
        <v>345.85569850059255</v>
      </c>
      <c r="F42" s="234">
        <v>1518.7254379050573</v>
      </c>
      <c r="G42" s="235">
        <v>0.57538940802636773</v>
      </c>
      <c r="H42" s="235">
        <v>4.4839016789699064</v>
      </c>
      <c r="I42" s="235">
        <v>2.4546760470350022</v>
      </c>
      <c r="J42" s="236">
        <v>2.5769394174232572</v>
      </c>
      <c r="K42" s="149"/>
      <c r="M42" s="149"/>
      <c r="N42" s="149"/>
      <c r="O42" s="149"/>
      <c r="P42" s="149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4">
        <v>52253.704389658051</v>
      </c>
      <c r="C43" s="234">
        <v>53708.264516957424</v>
      </c>
      <c r="D43" s="234">
        <v>54045.39904421135</v>
      </c>
      <c r="E43" s="234">
        <v>337.13452725392563</v>
      </c>
      <c r="F43" s="234">
        <v>1791.6946545532992</v>
      </c>
      <c r="G43" s="235">
        <v>0.62771443144933414</v>
      </c>
      <c r="H43" s="235">
        <v>5.4014064565602187</v>
      </c>
      <c r="I43" s="235">
        <v>3.1932222573963331</v>
      </c>
      <c r="J43" s="236">
        <v>3.4288375828679198</v>
      </c>
      <c r="K43" s="149"/>
      <c r="M43" s="149"/>
      <c r="N43" s="149"/>
      <c r="O43" s="149"/>
      <c r="P43" s="149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37">
        <v>40169.075966152152</v>
      </c>
      <c r="C44" s="237">
        <v>41659.938675923608</v>
      </c>
      <c r="D44" s="237">
        <v>41992.424979118587</v>
      </c>
      <c r="E44" s="237">
        <v>332.48630319497897</v>
      </c>
      <c r="F44" s="237">
        <v>1823.3490129664351</v>
      </c>
      <c r="G44" s="238">
        <v>0.79809599764757877</v>
      </c>
      <c r="H44" s="238">
        <v>5.1567722311127255</v>
      </c>
      <c r="I44" s="238">
        <v>3.6232812732476987</v>
      </c>
      <c r="J44" s="239">
        <v>4.539185851581081</v>
      </c>
      <c r="K44" s="149"/>
      <c r="M44" s="149"/>
      <c r="N44" s="149"/>
      <c r="O44" s="149"/>
      <c r="P44" s="149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37">
        <v>9661.8510925045994</v>
      </c>
      <c r="C45" s="237">
        <v>9639.5935998276182</v>
      </c>
      <c r="D45" s="237">
        <v>9637.9459884594962</v>
      </c>
      <c r="E45" s="237">
        <v>-1.6476113681219431</v>
      </c>
      <c r="F45" s="237">
        <v>-23.905104045103144</v>
      </c>
      <c r="G45" s="238">
        <v>-1.7092124798196551E-2</v>
      </c>
      <c r="H45" s="238">
        <v>5.6666991369736621</v>
      </c>
      <c r="I45" s="238">
        <v>1.5836313248627505</v>
      </c>
      <c r="J45" s="239">
        <v>-0.24741743394956472</v>
      </c>
      <c r="K45" s="149"/>
      <c r="M45" s="149"/>
      <c r="N45" s="149"/>
      <c r="O45" s="149"/>
      <c r="P45" s="149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107</v>
      </c>
      <c r="B46" s="237">
        <v>2422.7773310012985</v>
      </c>
      <c r="C46" s="237">
        <v>2408.7322412061985</v>
      </c>
      <c r="D46" s="237">
        <v>2415.0280766332639</v>
      </c>
      <c r="E46" s="237">
        <v>6.2958354270654127</v>
      </c>
      <c r="F46" s="237">
        <v>-7.7492543680345989</v>
      </c>
      <c r="G46" s="238">
        <v>0.26137547874198219</v>
      </c>
      <c r="H46" s="238">
        <v>8.6388486346014304</v>
      </c>
      <c r="I46" s="238">
        <v>2.3367712732114114</v>
      </c>
      <c r="J46" s="239">
        <v>-0.31985004436342024</v>
      </c>
      <c r="K46" s="149"/>
      <c r="M46" s="149"/>
      <c r="N46" s="149"/>
      <c r="O46" s="149"/>
      <c r="P46" s="149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127</v>
      </c>
      <c r="B47" s="234">
        <v>6681.5359049572853</v>
      </c>
      <c r="C47" s="234">
        <v>6399.8455170623765</v>
      </c>
      <c r="D47" s="234">
        <v>6408.5666883090453</v>
      </c>
      <c r="E47" s="234">
        <v>8.7211712466687459</v>
      </c>
      <c r="F47" s="234">
        <v>-272.96921664824004</v>
      </c>
      <c r="G47" s="235">
        <v>0.13627159004725797</v>
      </c>
      <c r="H47" s="235">
        <v>-2.579483914953272</v>
      </c>
      <c r="I47" s="235">
        <v>-3.3502773903237255</v>
      </c>
      <c r="J47" s="236">
        <v>-4.0854261734298802</v>
      </c>
      <c r="K47" s="149"/>
      <c r="M47" s="149"/>
      <c r="N47" s="149"/>
      <c r="O47" s="149"/>
      <c r="P47" s="149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3">
        <v>925.45955772000002</v>
      </c>
      <c r="C48" s="243">
        <v>607.10125649144254</v>
      </c>
      <c r="D48" s="243">
        <v>542.59450427855495</v>
      </c>
      <c r="E48" s="243">
        <v>-64.506752212887591</v>
      </c>
      <c r="F48" s="243">
        <v>-382.86505344144507</v>
      </c>
      <c r="G48" s="244">
        <v>-10.625369577668934</v>
      </c>
      <c r="H48" s="244">
        <v>-42.960171170587508</v>
      </c>
      <c r="I48" s="244">
        <v>-34.010707779999144</v>
      </c>
      <c r="J48" s="248">
        <v>-41.370263049061492</v>
      </c>
      <c r="K48" s="149"/>
      <c r="M48" s="149"/>
      <c r="N48" s="149"/>
      <c r="O48" s="149"/>
      <c r="P48" s="149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6"/>
      <c r="F49" s="246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3"/>
    </row>
    <row r="51" spans="3:21">
      <c r="C51" s="233"/>
    </row>
    <row r="52" spans="3:21">
      <c r="C52" s="233"/>
      <c r="H52" s="149"/>
      <c r="I52" s="149"/>
      <c r="J52" s="149"/>
    </row>
    <row r="53" spans="3:21">
      <c r="C53" s="233"/>
      <c r="H53" s="149"/>
      <c r="I53" s="149"/>
      <c r="J53" s="149"/>
    </row>
    <row r="54" spans="3:21">
      <c r="C54" s="233"/>
    </row>
    <row r="55" spans="3:21">
      <c r="C55" s="233"/>
    </row>
    <row r="56" spans="3:21">
      <c r="C56" s="233"/>
    </row>
    <row r="57" spans="3:21">
      <c r="C57" s="233"/>
    </row>
    <row r="58" spans="3:21">
      <c r="C58" s="233"/>
    </row>
    <row r="59" spans="3:21">
      <c r="C59" s="233"/>
    </row>
    <row r="60" spans="3:21">
      <c r="C60" s="233"/>
    </row>
    <row r="61" spans="3:21">
      <c r="C61" s="233"/>
    </row>
    <row r="62" spans="3:21">
      <c r="C62" s="233"/>
    </row>
    <row r="63" spans="3:21">
      <c r="C63" s="233"/>
    </row>
    <row r="64" spans="3:21">
      <c r="C64" s="233"/>
    </row>
    <row r="65" spans="3:3">
      <c r="C65" s="233"/>
    </row>
    <row r="66" spans="3:3">
      <c r="C66" s="233"/>
    </row>
    <row r="67" spans="3:3">
      <c r="C67" s="233"/>
    </row>
    <row r="68" spans="3:3">
      <c r="C68" s="233"/>
    </row>
    <row r="69" spans="3:3">
      <c r="C69" s="233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topLeftCell="A22" zoomScale="90" zoomScaleNormal="90" workbookViewId="0">
      <selection activeCell="C16" sqref="C16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110</v>
      </c>
    </row>
    <row r="2" spans="1:6" ht="17.25" thickBot="1">
      <c r="A2" s="51" t="s">
        <v>36</v>
      </c>
      <c r="B2" s="197">
        <v>43861</v>
      </c>
      <c r="C2" s="197">
        <v>43889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6.6625716911397603</v>
      </c>
      <c r="C10" s="102">
        <v>6.7306474881090841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3.236108493599323</v>
      </c>
      <c r="C12" s="102">
        <v>3.5921451944789911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117</v>
      </c>
      <c r="B14" s="135">
        <f>B2</f>
        <v>43861</v>
      </c>
      <c r="C14" s="197">
        <f>C2</f>
        <v>43889</v>
      </c>
    </row>
    <row r="15" spans="1:6" ht="15.75">
      <c r="A15" s="52"/>
      <c r="B15" s="83"/>
      <c r="C15" s="83"/>
    </row>
    <row r="16" spans="1:6" ht="15.75">
      <c r="A16" s="52" t="s">
        <v>116</v>
      </c>
      <c r="B16" s="132">
        <v>34372.211051659993</v>
      </c>
      <c r="C16" s="132">
        <v>32355.739999999998</v>
      </c>
      <c r="D16" s="247"/>
      <c r="E16" s="134"/>
      <c r="F16" s="134"/>
    </row>
    <row r="17" spans="1:7" ht="15.75">
      <c r="A17" s="52" t="s">
        <v>46</v>
      </c>
      <c r="B17" s="132">
        <v>2620.5068167299942</v>
      </c>
      <c r="C17" s="132">
        <v>-2016.4710516599953</v>
      </c>
      <c r="E17" s="216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43861</v>
      </c>
      <c r="C19" s="197">
        <f>C2</f>
        <v>43889</v>
      </c>
    </row>
    <row r="20" spans="1:7" ht="15.75">
      <c r="A20" s="52"/>
      <c r="B20" s="83"/>
      <c r="C20" s="83"/>
    </row>
    <row r="21" spans="1:7" ht="16.5">
      <c r="A21" s="53" t="s">
        <v>111</v>
      </c>
      <c r="B21" s="200">
        <v>15.2692</v>
      </c>
      <c r="C21" s="200">
        <v>15.0505</v>
      </c>
    </row>
    <row r="22" spans="1:7" ht="15.75">
      <c r="A22" s="52" t="s">
        <v>114</v>
      </c>
      <c r="B22" s="200">
        <f>1/B21</f>
        <v>6.5491315851518087E-2</v>
      </c>
      <c r="C22" s="200">
        <f>1/C21</f>
        <v>6.6442975316434671E-2</v>
      </c>
      <c r="E22" s="137"/>
    </row>
    <row r="23" spans="1:7" ht="16.5">
      <c r="A23" s="53" t="s">
        <v>112</v>
      </c>
      <c r="B23" s="200">
        <v>20.925899999999999</v>
      </c>
      <c r="C23" s="200">
        <v>21.001300000000001</v>
      </c>
    </row>
    <row r="24" spans="1:7" ht="15.75">
      <c r="A24" s="52" t="s">
        <v>115</v>
      </c>
      <c r="B24" s="200">
        <f>1/B23</f>
        <v>4.7787669825431645E-2</v>
      </c>
      <c r="C24" s="200">
        <f>1/C23</f>
        <v>4.7616099955717028E-2</v>
      </c>
      <c r="F24" s="103"/>
      <c r="G24" s="103"/>
    </row>
    <row r="25" spans="1:7" ht="16.5">
      <c r="A25" s="53" t="s">
        <v>47</v>
      </c>
      <c r="B25" s="200">
        <v>6.8456000000000001</v>
      </c>
      <c r="C25" s="200">
        <v>7.0563000000000002</v>
      </c>
    </row>
    <row r="26" spans="1:7" ht="15.75">
      <c r="A26" s="52" t="s">
        <v>113</v>
      </c>
      <c r="B26" s="200">
        <f>1/B25</f>
        <v>0.14607923337618323</v>
      </c>
      <c r="C26" s="200">
        <f>1/C25</f>
        <v>0.14171733061236058</v>
      </c>
    </row>
    <row r="27" spans="1:7" ht="16.5">
      <c r="A27" s="53" t="s">
        <v>48</v>
      </c>
      <c r="B27" s="200">
        <v>18.47195</v>
      </c>
      <c r="C27" s="200">
        <v>18.292899999999999</v>
      </c>
    </row>
    <row r="28" spans="1:7" ht="15.75">
      <c r="A28" s="52" t="s">
        <v>49</v>
      </c>
      <c r="B28" s="200">
        <f>1/B27</f>
        <v>5.4136136141555172E-2</v>
      </c>
      <c r="C28" s="200">
        <f>1/C27</f>
        <v>5.4666017963253502E-2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43861</v>
      </c>
      <c r="C30" s="197">
        <f>C2</f>
        <v>43889</v>
      </c>
    </row>
    <row r="31" spans="1:7" ht="15.75">
      <c r="A31" s="52"/>
      <c r="B31" s="84"/>
      <c r="C31" s="245"/>
    </row>
    <row r="32" spans="1:7" ht="15.75">
      <c r="A32" s="52" t="s">
        <v>43</v>
      </c>
      <c r="B32" s="16">
        <v>2.6601644204584431</v>
      </c>
      <c r="C32" s="16">
        <v>2.727645856532007</v>
      </c>
    </row>
    <row r="33" spans="1:4" ht="15.75">
      <c r="A33" s="52" t="s">
        <v>44</v>
      </c>
      <c r="B33" s="16">
        <v>0.93445595783757085</v>
      </c>
      <c r="C33" s="16">
        <v>1.3097374335198282</v>
      </c>
      <c r="D33" s="133"/>
    </row>
    <row r="34" spans="1:4" ht="16.5" thickBot="1">
      <c r="A34" s="54" t="s">
        <v>45</v>
      </c>
      <c r="B34" s="85">
        <v>0.93445595783757085</v>
      </c>
      <c r="C34" s="85">
        <v>0.37180710206537526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topLeftCell="A16" zoomScale="90" zoomScaleNormal="90" workbookViewId="0">
      <selection activeCell="M16" sqref="M16"/>
    </sheetView>
  </sheetViews>
  <sheetFormatPr defaultRowHeight="15"/>
  <cols>
    <col min="1" max="16384" width="9.14062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abSelected="1" topLeftCell="A61" zoomScale="80" zoomScaleNormal="80" workbookViewId="0">
      <selection activeCell="J90" sqref="J90"/>
    </sheetView>
  </sheetViews>
  <sheetFormatPr defaultRowHeight="12.75"/>
  <cols>
    <col min="1" max="1" width="52.42578125" style="104" customWidth="1"/>
    <col min="2" max="10" width="12.28515625" style="104" customWidth="1"/>
    <col min="11" max="11" width="4.85546875" style="149" customWidth="1"/>
    <col min="12" max="12" width="5.7109375" style="149" customWidth="1"/>
    <col min="13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1" t="s">
        <v>98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27" ht="19.5" customHeight="1">
      <c r="A2" s="293" t="s">
        <v>122</v>
      </c>
      <c r="B2" s="294"/>
      <c r="C2" s="294"/>
      <c r="D2" s="294"/>
      <c r="E2" s="294"/>
      <c r="F2" s="294"/>
      <c r="G2" s="294"/>
      <c r="H2" s="294"/>
      <c r="I2" s="294"/>
      <c r="J2" s="295"/>
    </row>
    <row r="3" spans="1:27" ht="19.5" customHeight="1">
      <c r="A3" s="296"/>
      <c r="B3" s="297"/>
      <c r="C3" s="297"/>
      <c r="D3" s="297"/>
      <c r="E3" s="297"/>
      <c r="F3" s="297"/>
      <c r="G3" s="297"/>
      <c r="H3" s="297"/>
      <c r="I3" s="297"/>
      <c r="J3" s="298"/>
    </row>
    <row r="4" spans="1:27" ht="16.5">
      <c r="A4" s="114"/>
      <c r="B4" s="299" t="s">
        <v>95</v>
      </c>
      <c r="C4" s="301"/>
      <c r="D4" s="300"/>
      <c r="E4" s="299" t="s">
        <v>1</v>
      </c>
      <c r="F4" s="300"/>
      <c r="G4" s="115" t="s">
        <v>2</v>
      </c>
      <c r="H4" s="299" t="s">
        <v>93</v>
      </c>
      <c r="I4" s="301"/>
      <c r="J4" s="302"/>
    </row>
    <row r="5" spans="1:27" ht="17.25" thickBot="1">
      <c r="A5" s="116"/>
      <c r="B5" s="163">
        <v>43890</v>
      </c>
      <c r="C5" s="145">
        <v>44227</v>
      </c>
      <c r="D5" s="145">
        <v>44255</v>
      </c>
      <c r="E5" s="146" t="s">
        <v>4</v>
      </c>
      <c r="F5" s="138" t="s">
        <v>5</v>
      </c>
      <c r="G5" s="146" t="s">
        <v>4</v>
      </c>
      <c r="H5" s="198">
        <v>44195</v>
      </c>
      <c r="I5" s="198">
        <v>44227</v>
      </c>
      <c r="J5" s="199">
        <v>44255</v>
      </c>
    </row>
    <row r="6" spans="1:27" ht="17.25" thickTop="1">
      <c r="A6" s="119" t="s">
        <v>50</v>
      </c>
      <c r="B6" s="217">
        <v>33712.285991573488</v>
      </c>
      <c r="C6" s="175">
        <v>35326.276131672792</v>
      </c>
      <c r="D6" s="175">
        <v>32468.565281038667</v>
      </c>
      <c r="E6" s="175">
        <v>-2857.7108506341247</v>
      </c>
      <c r="F6" s="175">
        <v>-1243.7207105348207</v>
      </c>
      <c r="G6" s="175">
        <v>-8.089476626357353</v>
      </c>
      <c r="H6" s="175">
        <v>1.6304166692030719</v>
      </c>
      <c r="I6" s="175">
        <v>6.2597503040161371</v>
      </c>
      <c r="J6" s="219">
        <v>-3.689220929265062</v>
      </c>
      <c r="X6" s="149"/>
      <c r="Y6" s="149"/>
      <c r="Z6" s="149"/>
      <c r="AA6" s="149"/>
    </row>
    <row r="7" spans="1:27" ht="16.5">
      <c r="A7" s="119" t="s">
        <v>51</v>
      </c>
      <c r="B7" s="177">
        <v>32243.85527260349</v>
      </c>
      <c r="C7" s="175">
        <v>34381.846151592792</v>
      </c>
      <c r="D7" s="175">
        <v>32367.141574838668</v>
      </c>
      <c r="E7" s="175">
        <v>-2014.704576754124</v>
      </c>
      <c r="F7" s="175">
        <v>123.28630223517757</v>
      </c>
      <c r="G7" s="175">
        <v>-5.8597917280855114</v>
      </c>
      <c r="H7" s="175">
        <v>9.1213376576321679</v>
      </c>
      <c r="I7" s="175">
        <v>10.587470098452982</v>
      </c>
      <c r="J7" s="219">
        <v>0.38235595958629176</v>
      </c>
      <c r="X7" s="149"/>
      <c r="Y7" s="149"/>
      <c r="Z7" s="149"/>
      <c r="AA7" s="149"/>
    </row>
    <row r="8" spans="1:27" ht="16.5">
      <c r="A8" s="107" t="s">
        <v>52</v>
      </c>
      <c r="B8" s="181">
        <v>13130.258214270001</v>
      </c>
      <c r="C8" s="179">
        <v>10351.930921219999</v>
      </c>
      <c r="D8" s="179">
        <v>9987.3998937400011</v>
      </c>
      <c r="E8" s="179">
        <v>-364.53102747999765</v>
      </c>
      <c r="F8" s="179">
        <v>-3142.8583205300001</v>
      </c>
      <c r="G8" s="179">
        <v>-3.5213819552520391</v>
      </c>
      <c r="H8" s="179">
        <v>-21.055881382903394</v>
      </c>
      <c r="I8" s="179">
        <v>-12.6098855268514</v>
      </c>
      <c r="J8" s="220">
        <v>-23.935997824584547</v>
      </c>
      <c r="X8" s="149"/>
      <c r="Y8" s="149"/>
      <c r="Z8" s="149"/>
      <c r="AA8" s="149"/>
    </row>
    <row r="9" spans="1:27" ht="16.5">
      <c r="A9" s="107" t="s">
        <v>53</v>
      </c>
      <c r="B9" s="181">
        <v>19011.216574850001</v>
      </c>
      <c r="C9" s="179">
        <v>23940.373881429998</v>
      </c>
      <c r="D9" s="179">
        <v>22281.887025309992</v>
      </c>
      <c r="E9" s="179">
        <v>-1658.4868561200055</v>
      </c>
      <c r="F9" s="179">
        <v>3270.6704504599911</v>
      </c>
      <c r="G9" s="179">
        <v>-6.9275729123280598</v>
      </c>
      <c r="H9" s="179">
        <v>31.652287543750248</v>
      </c>
      <c r="I9" s="179">
        <v>25.442234602332434</v>
      </c>
      <c r="J9" s="220">
        <v>17.203898748840587</v>
      </c>
      <c r="X9" s="149"/>
      <c r="Y9" s="149"/>
      <c r="Z9" s="149"/>
      <c r="AA9" s="149"/>
    </row>
    <row r="10" spans="1:27" ht="16.5">
      <c r="A10" s="107" t="s">
        <v>54</v>
      </c>
      <c r="B10" s="181">
        <v>102.38048348348876</v>
      </c>
      <c r="C10" s="179">
        <v>89.541348942795238</v>
      </c>
      <c r="D10" s="179">
        <v>97.854655788675473</v>
      </c>
      <c r="E10" s="179">
        <v>8.3133068458802342</v>
      </c>
      <c r="F10" s="179">
        <v>-4.5258276948132874</v>
      </c>
      <c r="G10" s="179">
        <v>9.2843216503152064</v>
      </c>
      <c r="H10" s="179">
        <v>-40.183378763024344</v>
      </c>
      <c r="I10" s="179">
        <v>-43.948552224203638</v>
      </c>
      <c r="J10" s="220">
        <v>-4.4205961339723387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1</v>
      </c>
      <c r="J11" s="220">
        <v>2</v>
      </c>
      <c r="X11" s="149"/>
      <c r="Y11" s="149"/>
      <c r="Z11" s="149"/>
      <c r="AA11" s="149"/>
    </row>
    <row r="12" spans="1:27" ht="16.5">
      <c r="A12" s="119" t="s">
        <v>55</v>
      </c>
      <c r="B12" s="177">
        <v>1468.43071897</v>
      </c>
      <c r="C12" s="175">
        <v>944.42998008000006</v>
      </c>
      <c r="D12" s="175">
        <v>101.42370620000001</v>
      </c>
      <c r="E12" s="175">
        <v>-843.00627388000009</v>
      </c>
      <c r="F12" s="175">
        <v>-1367.0070127700001</v>
      </c>
      <c r="G12" s="175">
        <v>-89.260854871272869</v>
      </c>
      <c r="H12" s="175">
        <v>-65.040852026295511</v>
      </c>
      <c r="I12" s="175">
        <v>-56.175485264665433</v>
      </c>
      <c r="J12" s="178">
        <v>-93.093054722313255</v>
      </c>
      <c r="X12" s="149"/>
      <c r="Y12" s="149"/>
      <c r="Z12" s="149"/>
      <c r="AA12" s="149"/>
    </row>
    <row r="13" spans="1:27" ht="16.5">
      <c r="A13" s="107" t="s">
        <v>56</v>
      </c>
      <c r="B13" s="181">
        <v>1379.87141557</v>
      </c>
      <c r="C13" s="179">
        <v>845.70600005000006</v>
      </c>
      <c r="D13" s="179">
        <v>4.9999999999999998E-8</v>
      </c>
      <c r="E13" s="179">
        <v>-845.70600000000002</v>
      </c>
      <c r="F13" s="179">
        <v>-1379.87141552</v>
      </c>
      <c r="G13" s="179">
        <v>-99.999999994087773</v>
      </c>
      <c r="H13" s="179">
        <v>-42.532066650180035</v>
      </c>
      <c r="I13" s="179">
        <v>-59.068587780816543</v>
      </c>
      <c r="J13" s="182">
        <v>-99.999999996376474</v>
      </c>
      <c r="X13" s="149"/>
      <c r="Y13" s="149"/>
      <c r="Z13" s="149"/>
      <c r="AA13" s="149"/>
    </row>
    <row r="14" spans="1:27" ht="16.5">
      <c r="A14" s="107" t="s">
        <v>57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-100</v>
      </c>
      <c r="I14" s="181">
        <v>0</v>
      </c>
      <c r="J14" s="182">
        <v>0</v>
      </c>
      <c r="X14" s="149"/>
      <c r="Y14" s="149"/>
      <c r="Z14" s="149"/>
      <c r="AA14" s="149"/>
    </row>
    <row r="15" spans="1:27" ht="16.5">
      <c r="A15" s="107" t="s">
        <v>58</v>
      </c>
      <c r="B15" s="181">
        <v>88.559303400000005</v>
      </c>
      <c r="C15" s="179">
        <v>98.723980030000007</v>
      </c>
      <c r="D15" s="179">
        <v>101.42370615000002</v>
      </c>
      <c r="E15" s="179">
        <v>2.6997261200000082</v>
      </c>
      <c r="F15" s="179">
        <v>12.864402750000011</v>
      </c>
      <c r="G15" s="179">
        <v>2.7346204226973185</v>
      </c>
      <c r="H15" s="179">
        <v>15.05835202959851</v>
      </c>
      <c r="I15" s="179">
        <v>11.084714761018262</v>
      </c>
      <c r="J15" s="220">
        <v>14.526314295737805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5">
      <c r="A17" s="119" t="s">
        <v>59</v>
      </c>
      <c r="B17" s="177">
        <v>33712.343680133483</v>
      </c>
      <c r="C17" s="175">
        <v>35326.333820262764</v>
      </c>
      <c r="D17" s="175">
        <v>32468.622969728687</v>
      </c>
      <c r="E17" s="175">
        <v>-2857.7108505340766</v>
      </c>
      <c r="F17" s="175">
        <v>-1243.7207104047957</v>
      </c>
      <c r="G17" s="175">
        <v>-8.089463415801518</v>
      </c>
      <c r="H17" s="175">
        <v>1.6305766903297041</v>
      </c>
      <c r="I17" s="175">
        <v>6.2597394416733039</v>
      </c>
      <c r="J17" s="219">
        <v>-3.6892146158847794</v>
      </c>
      <c r="X17" s="149"/>
      <c r="Y17" s="149"/>
      <c r="Z17" s="149"/>
      <c r="AA17" s="149"/>
    </row>
    <row r="18" spans="1:27" ht="16.5">
      <c r="A18" s="119" t="s">
        <v>60</v>
      </c>
      <c r="B18" s="177">
        <v>5711.6699850200002</v>
      </c>
      <c r="C18" s="175">
        <v>7580.782840060001</v>
      </c>
      <c r="D18" s="175">
        <v>6655.2544634500009</v>
      </c>
      <c r="E18" s="175">
        <v>-925.52837661000012</v>
      </c>
      <c r="F18" s="175">
        <v>943.58447843000067</v>
      </c>
      <c r="G18" s="175">
        <v>-12.208875997860332</v>
      </c>
      <c r="H18" s="175">
        <v>16.127247681236881</v>
      </c>
      <c r="I18" s="175">
        <v>6.5080928628257197</v>
      </c>
      <c r="J18" s="219">
        <v>16.520290578845405</v>
      </c>
      <c r="X18" s="149"/>
      <c r="Y18" s="149"/>
      <c r="Z18" s="149"/>
      <c r="AA18" s="149"/>
    </row>
    <row r="19" spans="1:27" ht="16.5">
      <c r="A19" s="107" t="s">
        <v>61</v>
      </c>
      <c r="B19" s="181">
        <v>3997.41805656</v>
      </c>
      <c r="C19" s="179">
        <v>4430.9824603699999</v>
      </c>
      <c r="D19" s="179">
        <v>4280.1239569000008</v>
      </c>
      <c r="E19" s="179">
        <v>-150.85850346999905</v>
      </c>
      <c r="F19" s="179">
        <v>282.70590034000088</v>
      </c>
      <c r="G19" s="179">
        <v>-3.404628766176657</v>
      </c>
      <c r="H19" s="179">
        <v>4.2757583925029792</v>
      </c>
      <c r="I19" s="179">
        <v>6.0900912727824874</v>
      </c>
      <c r="J19" s="220">
        <v>7.072212521681692</v>
      </c>
      <c r="X19" s="149"/>
      <c r="Y19" s="149"/>
      <c r="Z19" s="149"/>
      <c r="AA19" s="149"/>
    </row>
    <row r="20" spans="1:27" ht="16.5">
      <c r="A20" s="107" t="s">
        <v>62</v>
      </c>
      <c r="B20" s="181">
        <v>1714.2519284600007</v>
      </c>
      <c r="C20" s="181">
        <v>3149.8003796900007</v>
      </c>
      <c r="D20" s="181">
        <v>2375.1305065500005</v>
      </c>
      <c r="E20" s="181">
        <v>-774.66987314000016</v>
      </c>
      <c r="F20" s="181">
        <v>660.87857808999979</v>
      </c>
      <c r="G20" s="181">
        <v>-24.594252960761992</v>
      </c>
      <c r="H20" s="181">
        <v>37.017692667720667</v>
      </c>
      <c r="I20" s="181">
        <v>7.1017238622885372</v>
      </c>
      <c r="J20" s="182">
        <v>38.552010186956608</v>
      </c>
      <c r="X20" s="149"/>
      <c r="Y20" s="149"/>
      <c r="Z20" s="149"/>
      <c r="AA20" s="149"/>
    </row>
    <row r="21" spans="1:27" ht="16.5">
      <c r="A21" s="107" t="s">
        <v>63</v>
      </c>
      <c r="B21" s="181">
        <v>17560.79281553</v>
      </c>
      <c r="C21" s="179">
        <v>17106.230816559997</v>
      </c>
      <c r="D21" s="179">
        <v>15135.150232739998</v>
      </c>
      <c r="E21" s="179">
        <v>-1971.0805838199994</v>
      </c>
      <c r="F21" s="179">
        <v>-2425.6425827900021</v>
      </c>
      <c r="G21" s="179">
        <v>-11.522588493964776</v>
      </c>
      <c r="H21" s="179">
        <v>-4.7086758502345987</v>
      </c>
      <c r="I21" s="179">
        <v>-0.3384463979798511</v>
      </c>
      <c r="J21" s="220">
        <v>-13.812830709128747</v>
      </c>
      <c r="X21" s="149"/>
      <c r="Y21" s="149"/>
      <c r="Z21" s="149"/>
      <c r="AA21" s="149"/>
    </row>
    <row r="22" spans="1:27" ht="16.5">
      <c r="A22" s="119" t="s">
        <v>64</v>
      </c>
      <c r="B22" s="177">
        <v>7501.5806448900003</v>
      </c>
      <c r="C22" s="177">
        <v>7310.852081349999</v>
      </c>
      <c r="D22" s="177">
        <v>5386.8253675200003</v>
      </c>
      <c r="E22" s="177">
        <v>-1924.0267138299987</v>
      </c>
      <c r="F22" s="177">
        <v>-2114.7552773699999</v>
      </c>
      <c r="G22" s="177">
        <v>-26.31740722450391</v>
      </c>
      <c r="H22" s="177">
        <v>-18.221595911790359</v>
      </c>
      <c r="I22" s="177">
        <v>-4.4916005980951326</v>
      </c>
      <c r="J22" s="178">
        <v>-28.190795746634407</v>
      </c>
      <c r="X22" s="149"/>
      <c r="Y22" s="149"/>
      <c r="Z22" s="149"/>
      <c r="AA22" s="149"/>
    </row>
    <row r="23" spans="1:27" ht="16.5">
      <c r="A23" s="121" t="s">
        <v>104</v>
      </c>
      <c r="B23" s="177">
        <v>10059.212170639999</v>
      </c>
      <c r="C23" s="177">
        <v>9795.3787352099989</v>
      </c>
      <c r="D23" s="177">
        <v>9748.3248652199982</v>
      </c>
      <c r="E23" s="177">
        <v>-47.053869990000749</v>
      </c>
      <c r="F23" s="177">
        <v>-310.88730542000121</v>
      </c>
      <c r="G23" s="177">
        <v>-0.4803680517309914</v>
      </c>
      <c r="H23" s="177">
        <v>4.0777238581024164</v>
      </c>
      <c r="I23" s="177">
        <v>3.0045798673182134</v>
      </c>
      <c r="J23" s="178">
        <v>-3.090573100022624</v>
      </c>
      <c r="X23" s="149"/>
      <c r="Y23" s="149"/>
      <c r="Z23" s="149"/>
      <c r="AA23" s="149"/>
    </row>
    <row r="24" spans="1:27" ht="16.5">
      <c r="A24" s="121" t="s">
        <v>65</v>
      </c>
      <c r="B24" s="177">
        <v>3117.5201393484517</v>
      </c>
      <c r="C24" s="218">
        <v>3043.1521779960185</v>
      </c>
      <c r="D24" s="218">
        <v>2999.5737855920765</v>
      </c>
      <c r="E24" s="218">
        <v>-43.578392403941962</v>
      </c>
      <c r="F24" s="218">
        <v>-117.94635375637517</v>
      </c>
      <c r="G24" s="218">
        <v>-1.4320148929469383</v>
      </c>
      <c r="H24" s="218">
        <v>3.5387698012956577</v>
      </c>
      <c r="I24" s="218">
        <v>3.0949800202074442</v>
      </c>
      <c r="J24" s="178">
        <v>-3.7833389516138141</v>
      </c>
      <c r="X24" s="149"/>
      <c r="Y24" s="149"/>
      <c r="Z24" s="149"/>
      <c r="AA24" s="149"/>
    </row>
    <row r="25" spans="1:27" ht="16.5">
      <c r="A25" s="121" t="s">
        <v>103</v>
      </c>
      <c r="B25" s="177">
        <v>8113.3528264399965</v>
      </c>
      <c r="C25" s="177">
        <v>8454.8576891499706</v>
      </c>
      <c r="D25" s="177">
        <v>8647.62052030001</v>
      </c>
      <c r="E25" s="177">
        <v>192.76283115003935</v>
      </c>
      <c r="F25" s="177">
        <v>534.26769386001342</v>
      </c>
      <c r="G25" s="177">
        <v>2.2799062768071252</v>
      </c>
      <c r="H25" s="177">
        <v>-1.3534587658998873</v>
      </c>
      <c r="I25" s="177">
        <v>20.167084955040565</v>
      </c>
      <c r="J25" s="178">
        <v>6.5850420324249797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-790.99208620496347</v>
      </c>
      <c r="C26" s="185">
        <v>-858.68970350322274</v>
      </c>
      <c r="D26" s="185">
        <v>-968.97603235340125</v>
      </c>
      <c r="E26" s="185">
        <v>-110.28632885017851</v>
      </c>
      <c r="F26" s="185">
        <v>-177.98394614843778</v>
      </c>
      <c r="G26" s="185">
        <v>12.843560182478029</v>
      </c>
      <c r="H26" s="185">
        <v>-10.974983332009216</v>
      </c>
      <c r="I26" s="185">
        <v>-16.17092846293599</v>
      </c>
      <c r="J26" s="186">
        <v>22.501356113734644</v>
      </c>
      <c r="X26" s="149"/>
      <c r="Y26" s="149"/>
      <c r="Z26" s="149"/>
      <c r="AA26" s="149"/>
    </row>
    <row r="27" spans="1:27" ht="16.5" hidden="1">
      <c r="A27" s="249"/>
      <c r="B27" s="250"/>
      <c r="C27" s="250"/>
      <c r="D27" s="250"/>
      <c r="E27" s="250"/>
      <c r="F27" s="250"/>
      <c r="G27" s="250"/>
      <c r="H27" s="250"/>
      <c r="I27" s="250"/>
      <c r="J27" s="250"/>
      <c r="X27" s="149"/>
      <c r="Y27" s="149"/>
      <c r="Z27" s="149"/>
      <c r="AA27" s="149"/>
    </row>
    <row r="28" spans="1:27">
      <c r="A28" s="108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3.5" thickBot="1">
      <c r="A29" s="109"/>
      <c r="B29" s="122"/>
      <c r="C29" s="122"/>
      <c r="D29" s="122"/>
      <c r="E29" s="122"/>
      <c r="F29" s="122"/>
      <c r="G29" s="122"/>
      <c r="H29" s="108"/>
      <c r="I29" s="108"/>
      <c r="J29" s="108"/>
    </row>
    <row r="30" spans="1:27" ht="19.5" customHeight="1">
      <c r="A30" s="293" t="s">
        <v>102</v>
      </c>
      <c r="B30" s="294"/>
      <c r="C30" s="294"/>
      <c r="D30" s="294"/>
      <c r="E30" s="294"/>
      <c r="F30" s="294"/>
      <c r="G30" s="294"/>
      <c r="H30" s="294"/>
      <c r="I30" s="294"/>
      <c r="J30" s="295"/>
    </row>
    <row r="31" spans="1:27" ht="19.5" customHeight="1">
      <c r="A31" s="296"/>
      <c r="B31" s="297"/>
      <c r="C31" s="297"/>
      <c r="D31" s="297"/>
      <c r="E31" s="297"/>
      <c r="F31" s="297"/>
      <c r="G31" s="297"/>
      <c r="H31" s="297"/>
      <c r="I31" s="297"/>
      <c r="J31" s="298"/>
    </row>
    <row r="32" spans="1:27" ht="16.5">
      <c r="A32" s="140"/>
      <c r="B32" s="299" t="str">
        <f>B4</f>
        <v>N$ Million</v>
      </c>
      <c r="C32" s="301"/>
      <c r="D32" s="300"/>
      <c r="E32" s="299" t="s">
        <v>1</v>
      </c>
      <c r="F32" s="300"/>
      <c r="G32" s="144" t="s">
        <v>2</v>
      </c>
      <c r="H32" s="299" t="str">
        <f>H4</f>
        <v>Annual percentage change</v>
      </c>
      <c r="I32" s="301"/>
      <c r="J32" s="302"/>
    </row>
    <row r="33" spans="1:27" ht="17.25" thickBot="1">
      <c r="A33" s="141"/>
      <c r="B33" s="146">
        <f>B5</f>
        <v>43890</v>
      </c>
      <c r="C33" s="146">
        <f>C5</f>
        <v>44227</v>
      </c>
      <c r="D33" s="117">
        <f>D5</f>
        <v>44255</v>
      </c>
      <c r="E33" s="146" t="s">
        <v>4</v>
      </c>
      <c r="F33" s="138" t="s">
        <v>5</v>
      </c>
      <c r="G33" s="146" t="s">
        <v>4</v>
      </c>
      <c r="H33" s="118">
        <f>H5</f>
        <v>44195</v>
      </c>
      <c r="I33" s="147">
        <f>I5</f>
        <v>44227</v>
      </c>
      <c r="J33" s="136">
        <f>J5</f>
        <v>44255</v>
      </c>
    </row>
    <row r="34" spans="1:27" ht="17.25" thickTop="1">
      <c r="A34" s="142" t="s">
        <v>50</v>
      </c>
      <c r="B34" s="221">
        <v>157376.54618203192</v>
      </c>
      <c r="C34" s="222">
        <v>167576.00998209469</v>
      </c>
      <c r="D34" s="222">
        <v>166217.55670499362</v>
      </c>
      <c r="E34" s="222">
        <v>-1358.4532771010709</v>
      </c>
      <c r="F34" s="222">
        <v>8841.0105229617038</v>
      </c>
      <c r="G34" s="221">
        <v>-0.81064901667382117</v>
      </c>
      <c r="H34" s="222">
        <v>5.4093367891427988</v>
      </c>
      <c r="I34" s="222">
        <v>5.390318990009618</v>
      </c>
      <c r="J34" s="224">
        <v>5.6177433915315618</v>
      </c>
      <c r="X34" s="149"/>
      <c r="Y34" s="149"/>
      <c r="Z34" s="149"/>
      <c r="AA34" s="149"/>
    </row>
    <row r="35" spans="1:27" ht="16.5">
      <c r="A35" s="121" t="s">
        <v>51</v>
      </c>
      <c r="B35" s="222">
        <v>19707.536041359894</v>
      </c>
      <c r="C35" s="222">
        <v>20483.733614487461</v>
      </c>
      <c r="D35" s="222">
        <v>19622.256038502594</v>
      </c>
      <c r="E35" s="222">
        <v>-861.47757598486714</v>
      </c>
      <c r="F35" s="222">
        <v>-85.280002857300133</v>
      </c>
      <c r="G35" s="222">
        <v>-4.205666760748997</v>
      </c>
      <c r="H35" s="222">
        <v>5.2017619434463427</v>
      </c>
      <c r="I35" s="222">
        <v>3.6782316780927999</v>
      </c>
      <c r="J35" s="224">
        <v>-0.43273397283911663</v>
      </c>
      <c r="X35" s="149"/>
      <c r="Y35" s="149"/>
      <c r="Z35" s="149"/>
      <c r="AA35" s="149"/>
    </row>
    <row r="36" spans="1:27" ht="16.5">
      <c r="A36" s="123" t="s">
        <v>67</v>
      </c>
      <c r="B36" s="223">
        <v>122.27244965021127</v>
      </c>
      <c r="C36" s="223">
        <v>189.45889369982152</v>
      </c>
      <c r="D36" s="223">
        <v>180.36757933979845</v>
      </c>
      <c r="E36" s="223">
        <v>-9.0913143600230626</v>
      </c>
      <c r="F36" s="223">
        <v>58.095129689587182</v>
      </c>
      <c r="G36" s="223">
        <v>-4.7985682711878042</v>
      </c>
      <c r="H36" s="223">
        <v>35.693799861248579</v>
      </c>
      <c r="I36" s="223">
        <v>29.836053594564305</v>
      </c>
      <c r="J36" s="225">
        <v>47.512853349860734</v>
      </c>
      <c r="X36" s="149"/>
      <c r="Y36" s="149"/>
      <c r="Z36" s="149"/>
      <c r="AA36" s="149"/>
    </row>
    <row r="37" spans="1:27" ht="16.5">
      <c r="A37" s="123" t="s">
        <v>52</v>
      </c>
      <c r="B37" s="223">
        <v>9154.6355965415132</v>
      </c>
      <c r="C37" s="223">
        <v>11868.164356019517</v>
      </c>
      <c r="D37" s="223">
        <v>10887.935875983214</v>
      </c>
      <c r="E37" s="223">
        <v>-980.22848003630315</v>
      </c>
      <c r="F37" s="223">
        <v>1733.3002794417007</v>
      </c>
      <c r="G37" s="223">
        <v>-8.2593099541896038</v>
      </c>
      <c r="H37" s="223">
        <v>35.636210127204805</v>
      </c>
      <c r="I37" s="223">
        <v>31.127977765486122</v>
      </c>
      <c r="J37" s="225">
        <v>18.933580273763326</v>
      </c>
      <c r="X37" s="149"/>
      <c r="Y37" s="149"/>
      <c r="Z37" s="149"/>
      <c r="AA37" s="149"/>
    </row>
    <row r="38" spans="1:27" ht="16.5">
      <c r="A38" s="123" t="s">
        <v>68</v>
      </c>
      <c r="B38" s="223">
        <v>925.45955772000002</v>
      </c>
      <c r="C38" s="223">
        <v>607.10125649144254</v>
      </c>
      <c r="D38" s="223">
        <v>542.59450427855495</v>
      </c>
      <c r="E38" s="223">
        <v>-64.506752212887591</v>
      </c>
      <c r="F38" s="223">
        <v>-382.86505344144507</v>
      </c>
      <c r="G38" s="223">
        <v>-10.625369577668934</v>
      </c>
      <c r="H38" s="223">
        <v>-42.960171170587515</v>
      </c>
      <c r="I38" s="223">
        <v>-34.010707779999152</v>
      </c>
      <c r="J38" s="225">
        <v>-41.370263049061492</v>
      </c>
      <c r="X38" s="149"/>
      <c r="Y38" s="149"/>
      <c r="Z38" s="149"/>
      <c r="AA38" s="149"/>
    </row>
    <row r="39" spans="1:27" ht="16.5">
      <c r="A39" s="123" t="s">
        <v>69</v>
      </c>
      <c r="B39" s="223">
        <v>9505.1684374481702</v>
      </c>
      <c r="C39" s="223">
        <v>7819.0091082766803</v>
      </c>
      <c r="D39" s="223">
        <v>8011.3580789010257</v>
      </c>
      <c r="E39" s="223">
        <v>192.34897062434538</v>
      </c>
      <c r="F39" s="223">
        <v>-1493.8103585471445</v>
      </c>
      <c r="G39" s="223">
        <v>2.4600172216289877</v>
      </c>
      <c r="H39" s="223">
        <v>-14.650430958474431</v>
      </c>
      <c r="I39" s="223">
        <v>-18.892284054246588</v>
      </c>
      <c r="J39" s="225">
        <v>-15.715769461400356</v>
      </c>
      <c r="X39" s="149"/>
      <c r="Y39" s="149"/>
      <c r="Z39" s="149"/>
      <c r="AA39" s="149"/>
    </row>
    <row r="40" spans="1:27" ht="16.5">
      <c r="A40" s="121" t="s">
        <v>55</v>
      </c>
      <c r="B40" s="222">
        <v>137669.01014067204</v>
      </c>
      <c r="C40" s="222">
        <v>147092.27636760724</v>
      </c>
      <c r="D40" s="222">
        <v>146595.30066649104</v>
      </c>
      <c r="E40" s="222">
        <v>-496.97570111620007</v>
      </c>
      <c r="F40" s="222">
        <v>8926.2905258190003</v>
      </c>
      <c r="G40" s="222">
        <v>-0.33786661909709892</v>
      </c>
      <c r="H40" s="222">
        <v>5.4370738154775324</v>
      </c>
      <c r="I40" s="222">
        <v>5.6332361318319073</v>
      </c>
      <c r="J40" s="224">
        <v>6.4838779015684196</v>
      </c>
      <c r="X40" s="149"/>
      <c r="Y40" s="149"/>
      <c r="Z40" s="149"/>
      <c r="AA40" s="149"/>
    </row>
    <row r="41" spans="1:27" ht="16.5">
      <c r="A41" s="123" t="s">
        <v>70</v>
      </c>
      <c r="B41" s="223">
        <v>3154.5079059697891</v>
      </c>
      <c r="C41" s="223">
        <v>4363.1256497601789</v>
      </c>
      <c r="D41" s="223">
        <v>3811.6586471302012</v>
      </c>
      <c r="E41" s="223">
        <v>-551.46700262997774</v>
      </c>
      <c r="F41" s="223">
        <v>657.15074116041205</v>
      </c>
      <c r="G41" s="223">
        <v>-12.639264758746734</v>
      </c>
      <c r="H41" s="223">
        <v>-5.4854581498774309</v>
      </c>
      <c r="I41" s="223">
        <v>-1.4995685790751594</v>
      </c>
      <c r="J41" s="225">
        <v>20.832115840216431</v>
      </c>
      <c r="X41" s="149"/>
      <c r="Y41" s="149"/>
      <c r="Z41" s="149"/>
      <c r="AA41" s="149"/>
    </row>
    <row r="42" spans="1:27" ht="16.5">
      <c r="A42" s="123" t="s">
        <v>57</v>
      </c>
      <c r="B42" s="223">
        <v>23649.991654580568</v>
      </c>
      <c r="C42" s="223">
        <v>31712.550366826548</v>
      </c>
      <c r="D42" s="223">
        <v>31830.915679558806</v>
      </c>
      <c r="E42" s="223">
        <v>118.36531273225773</v>
      </c>
      <c r="F42" s="223">
        <v>8180.9240249782379</v>
      </c>
      <c r="G42" s="223">
        <v>0.3732443823126772</v>
      </c>
      <c r="H42" s="223">
        <v>29.145462427342181</v>
      </c>
      <c r="I42" s="223">
        <v>31.916364886481887</v>
      </c>
      <c r="J42" s="225">
        <v>34.591657132334518</v>
      </c>
      <c r="X42" s="149"/>
      <c r="Y42" s="149"/>
      <c r="Z42" s="149"/>
      <c r="AA42" s="149"/>
    </row>
    <row r="43" spans="1:27" ht="16.5">
      <c r="A43" s="123" t="s">
        <v>10</v>
      </c>
      <c r="B43" s="223">
        <v>6199.4922547658653</v>
      </c>
      <c r="C43" s="223">
        <v>4644.5360492885811</v>
      </c>
      <c r="D43" s="223">
        <v>4612.4410905222658</v>
      </c>
      <c r="E43" s="223">
        <v>-32.094958766315358</v>
      </c>
      <c r="F43" s="223">
        <v>-1587.0511642435995</v>
      </c>
      <c r="G43" s="223">
        <v>-0.69102615257408218</v>
      </c>
      <c r="H43" s="223">
        <v>-14.401678010968041</v>
      </c>
      <c r="I43" s="223">
        <v>-20.603584075431186</v>
      </c>
      <c r="J43" s="225">
        <v>-25.599695894829978</v>
      </c>
      <c r="X43" s="149"/>
      <c r="Y43" s="149"/>
      <c r="Z43" s="149"/>
      <c r="AA43" s="149"/>
    </row>
    <row r="44" spans="1:27" ht="16.5">
      <c r="A44" s="123" t="s">
        <v>71</v>
      </c>
      <c r="B44" s="223">
        <v>344.48548438999995</v>
      </c>
      <c r="C44" s="223">
        <v>252.18541574</v>
      </c>
      <c r="D44" s="223">
        <v>203.94221341999997</v>
      </c>
      <c r="E44" s="223">
        <v>-48.243202320000023</v>
      </c>
      <c r="F44" s="223">
        <v>-140.54327096999998</v>
      </c>
      <c r="G44" s="223">
        <v>-19.130052457013676</v>
      </c>
      <c r="H44" s="223">
        <v>-35.162117295439742</v>
      </c>
      <c r="I44" s="223">
        <v>-31.357260536334991</v>
      </c>
      <c r="J44" s="225">
        <v>-40.798024108002096</v>
      </c>
      <c r="X44" s="149"/>
      <c r="Y44" s="149"/>
      <c r="Z44" s="149"/>
      <c r="AA44" s="149"/>
    </row>
    <row r="45" spans="1:27" ht="16.5">
      <c r="A45" s="123" t="s">
        <v>12</v>
      </c>
      <c r="B45" s="223">
        <v>1020.9000646455092</v>
      </c>
      <c r="C45" s="223">
        <v>453.35075465855755</v>
      </c>
      <c r="D45" s="223">
        <v>447.06042589144505</v>
      </c>
      <c r="E45" s="223">
        <v>-6.2903287671124986</v>
      </c>
      <c r="F45" s="223">
        <v>-573.83963875406425</v>
      </c>
      <c r="G45" s="223">
        <v>-1.3875192006352961</v>
      </c>
      <c r="H45" s="223">
        <v>-49.942379334880115</v>
      </c>
      <c r="I45" s="223">
        <v>-58.150729603119942</v>
      </c>
      <c r="J45" s="225">
        <v>-56.209188208183782</v>
      </c>
      <c r="X45" s="149"/>
      <c r="Y45" s="149"/>
      <c r="Z45" s="149"/>
      <c r="AA45" s="149"/>
    </row>
    <row r="46" spans="1:27" ht="16.5">
      <c r="A46" s="123" t="s">
        <v>72</v>
      </c>
      <c r="B46" s="223">
        <v>44269.652121704967</v>
      </c>
      <c r="C46" s="223">
        <v>45494.965516313569</v>
      </c>
      <c r="D46" s="223">
        <v>45175.764143447908</v>
      </c>
      <c r="E46" s="223">
        <v>-319.20137286566023</v>
      </c>
      <c r="F46" s="223">
        <v>906.11202174294158</v>
      </c>
      <c r="G46" s="223">
        <v>-0.70161911157225632</v>
      </c>
      <c r="H46" s="223">
        <v>-0.42395469459503943</v>
      </c>
      <c r="I46" s="223">
        <v>1.6709770043517693</v>
      </c>
      <c r="J46" s="225">
        <v>2.04680176670891</v>
      </c>
      <c r="X46" s="149"/>
      <c r="Y46" s="149"/>
      <c r="Z46" s="149"/>
      <c r="AA46" s="149"/>
    </row>
    <row r="47" spans="1:27" ht="16.5">
      <c r="A47" s="123" t="s">
        <v>14</v>
      </c>
      <c r="B47" s="223">
        <v>59029.980654615334</v>
      </c>
      <c r="C47" s="223">
        <v>60171.5626150198</v>
      </c>
      <c r="D47" s="223">
        <v>60513.5184665204</v>
      </c>
      <c r="E47" s="223">
        <v>341.95585150059924</v>
      </c>
      <c r="F47" s="223">
        <v>1483.5378119050656</v>
      </c>
      <c r="G47" s="223">
        <v>0.56830143117348086</v>
      </c>
      <c r="H47" s="223">
        <v>4.5443075571023996</v>
      </c>
      <c r="I47" s="223">
        <v>2.4529480157269319</v>
      </c>
      <c r="J47" s="225">
        <v>2.5131937965307003</v>
      </c>
      <c r="X47" s="149"/>
      <c r="Y47" s="149"/>
      <c r="Z47" s="149"/>
      <c r="AA47" s="149"/>
    </row>
    <row r="48" spans="1:27" ht="16.5">
      <c r="A48" s="124"/>
      <c r="B48" s="222"/>
      <c r="C48" s="222"/>
      <c r="D48" s="222"/>
      <c r="E48" s="222"/>
      <c r="F48" s="222"/>
      <c r="G48" s="222"/>
      <c r="H48" s="222"/>
      <c r="I48" s="222"/>
      <c r="J48" s="224"/>
      <c r="X48" s="149"/>
      <c r="Y48" s="149"/>
      <c r="Z48" s="149"/>
      <c r="AA48" s="149"/>
    </row>
    <row r="49" spans="1:27" ht="16.5">
      <c r="A49" s="121" t="s">
        <v>59</v>
      </c>
      <c r="B49" s="222">
        <v>157376.54591762691</v>
      </c>
      <c r="C49" s="222">
        <v>167576.01031248769</v>
      </c>
      <c r="D49" s="222">
        <v>166217.55529598228</v>
      </c>
      <c r="E49" s="222">
        <v>-1358.4550165054097</v>
      </c>
      <c r="F49" s="222">
        <v>8841.0093783553748</v>
      </c>
      <c r="G49" s="222">
        <v>-0.81065005305485727</v>
      </c>
      <c r="H49" s="222">
        <v>5.4093140959031984</v>
      </c>
      <c r="I49" s="222">
        <v>5.3903199120483407</v>
      </c>
      <c r="J49" s="224">
        <v>5.6177426736655462</v>
      </c>
      <c r="X49" s="149"/>
      <c r="Y49" s="149"/>
      <c r="Z49" s="149"/>
      <c r="AA49" s="149"/>
    </row>
    <row r="50" spans="1:27" ht="16.5">
      <c r="A50" s="121" t="s">
        <v>73</v>
      </c>
      <c r="B50" s="222">
        <v>7632.8350776399993</v>
      </c>
      <c r="C50" s="222">
        <v>6310.5475817999995</v>
      </c>
      <c r="D50" s="222">
        <v>6027.7877650099999</v>
      </c>
      <c r="E50" s="222">
        <v>-282.7598167899996</v>
      </c>
      <c r="F50" s="222">
        <v>-1605.0473126299994</v>
      </c>
      <c r="G50" s="222">
        <v>-4.4807493030477303</v>
      </c>
      <c r="H50" s="222">
        <v>-5.3047698724327716</v>
      </c>
      <c r="I50" s="222">
        <v>-7.8366693544446235</v>
      </c>
      <c r="J50" s="224">
        <v>-21.028193276858602</v>
      </c>
      <c r="X50" s="149"/>
      <c r="Y50" s="149"/>
      <c r="Z50" s="149"/>
      <c r="AA50" s="149"/>
    </row>
    <row r="51" spans="1:27" ht="16.5">
      <c r="A51" s="123" t="s">
        <v>52</v>
      </c>
      <c r="B51" s="223">
        <v>4456.5865446499993</v>
      </c>
      <c r="C51" s="223">
        <v>4060.6243196299997</v>
      </c>
      <c r="D51" s="223">
        <v>3768.8437606899997</v>
      </c>
      <c r="E51" s="223">
        <v>-291.78055893999999</v>
      </c>
      <c r="F51" s="223">
        <v>-687.74278395999954</v>
      </c>
      <c r="G51" s="223">
        <v>-7.1856083196237819</v>
      </c>
      <c r="H51" s="223">
        <v>-3.2581492274888433</v>
      </c>
      <c r="I51" s="223">
        <v>-0.53225048719080803</v>
      </c>
      <c r="J51" s="225">
        <v>-15.432052694805492</v>
      </c>
      <c r="X51" s="149"/>
      <c r="Y51" s="149"/>
      <c r="Z51" s="149"/>
      <c r="AA51" s="149"/>
    </row>
    <row r="52" spans="1:27" ht="16.5">
      <c r="A52" s="123" t="s">
        <v>74</v>
      </c>
      <c r="B52" s="223">
        <v>453.00244822000002</v>
      </c>
      <c r="C52" s="223">
        <v>410.17457623000001</v>
      </c>
      <c r="D52" s="223">
        <v>351.39895397000004</v>
      </c>
      <c r="E52" s="223">
        <v>-58.775622259999977</v>
      </c>
      <c r="F52" s="223">
        <v>-101.60349424999998</v>
      </c>
      <c r="G52" s="223">
        <v>-14.329416220824555</v>
      </c>
      <c r="H52" s="223">
        <v>0.17971550304878292</v>
      </c>
      <c r="I52" s="223">
        <v>-9.0993739334539043</v>
      </c>
      <c r="J52" s="225">
        <v>-22.428906212148419</v>
      </c>
      <c r="X52" s="149"/>
      <c r="Y52" s="149"/>
      <c r="Z52" s="149"/>
      <c r="AA52" s="149"/>
    </row>
    <row r="53" spans="1:27" ht="16.5">
      <c r="A53" s="123" t="s">
        <v>68</v>
      </c>
      <c r="B53" s="223">
        <v>871.97699994000004</v>
      </c>
      <c r="C53" s="223">
        <v>459.16580042999999</v>
      </c>
      <c r="D53" s="223">
        <v>616.81085699000016</v>
      </c>
      <c r="E53" s="223">
        <v>157.64505656000017</v>
      </c>
      <c r="F53" s="223">
        <v>-255.16614294999988</v>
      </c>
      <c r="G53" s="223">
        <v>34.332926453226378</v>
      </c>
      <c r="H53" s="223">
        <v>-3.944081739756939</v>
      </c>
      <c r="I53" s="223">
        <v>-20.20189100767692</v>
      </c>
      <c r="J53" s="225">
        <v>-29.26294420237663</v>
      </c>
      <c r="X53" s="149"/>
      <c r="Y53" s="149"/>
      <c r="Z53" s="149"/>
      <c r="AA53" s="149"/>
    </row>
    <row r="54" spans="1:27" ht="16.5">
      <c r="A54" s="123" t="s">
        <v>75</v>
      </c>
      <c r="B54" s="223">
        <v>1851.2690848300001</v>
      </c>
      <c r="C54" s="223">
        <v>1380.5828855099999</v>
      </c>
      <c r="D54" s="223">
        <v>1290.7341933600001</v>
      </c>
      <c r="E54" s="223">
        <v>-89.848692149999806</v>
      </c>
      <c r="F54" s="223">
        <v>-560.53489147000005</v>
      </c>
      <c r="G54" s="223">
        <v>-6.5080259282519535</v>
      </c>
      <c r="H54" s="223">
        <v>-12.536186907620333</v>
      </c>
      <c r="I54" s="223">
        <v>-20.57119539333759</v>
      </c>
      <c r="J54" s="225">
        <v>-30.278412579955841</v>
      </c>
      <c r="X54" s="149"/>
      <c r="Y54" s="149"/>
      <c r="Z54" s="149"/>
      <c r="AA54" s="149"/>
    </row>
    <row r="55" spans="1:27" ht="16.5">
      <c r="A55" s="121" t="s">
        <v>76</v>
      </c>
      <c r="B55" s="222">
        <v>149743.71083998692</v>
      </c>
      <c r="C55" s="222">
        <v>161265.46273068769</v>
      </c>
      <c r="D55" s="222">
        <v>160189.76753097228</v>
      </c>
      <c r="E55" s="222">
        <v>-1075.6951997154101</v>
      </c>
      <c r="F55" s="222">
        <v>10446.056690985366</v>
      </c>
      <c r="G55" s="222">
        <v>-0.66703383446200348</v>
      </c>
      <c r="H55" s="222">
        <v>5.9025362850621406</v>
      </c>
      <c r="I55" s="222">
        <v>5.9855366312391141</v>
      </c>
      <c r="J55" s="224">
        <v>6.9759568748418417</v>
      </c>
      <c r="X55" s="149"/>
      <c r="Y55" s="149"/>
      <c r="Z55" s="149"/>
      <c r="AA55" s="149"/>
    </row>
    <row r="56" spans="1:27" ht="16.5">
      <c r="A56" s="121" t="s">
        <v>77</v>
      </c>
      <c r="B56" s="222">
        <v>111212.31541772223</v>
      </c>
      <c r="C56" s="222">
        <v>123324.69671876956</v>
      </c>
      <c r="D56" s="222">
        <v>122198.74811671895</v>
      </c>
      <c r="E56" s="222">
        <v>-1125.948602050601</v>
      </c>
      <c r="F56" s="222">
        <v>10986.432698996723</v>
      </c>
      <c r="G56" s="222">
        <v>-0.91299523291610285</v>
      </c>
      <c r="H56" s="222">
        <v>8.2471498023889183</v>
      </c>
      <c r="I56" s="222">
        <v>10.126442858480715</v>
      </c>
      <c r="J56" s="224">
        <v>9.8787914429537835</v>
      </c>
      <c r="X56" s="149"/>
      <c r="Y56" s="149"/>
      <c r="Z56" s="149"/>
      <c r="AA56" s="149"/>
    </row>
    <row r="57" spans="1:27" ht="15">
      <c r="A57" s="125" t="s">
        <v>78</v>
      </c>
      <c r="B57" s="223">
        <v>51369.95912030105</v>
      </c>
      <c r="C57" s="223">
        <v>60321.86166477004</v>
      </c>
      <c r="D57" s="223">
        <v>60169.734834359551</v>
      </c>
      <c r="E57" s="223">
        <v>-152.12683041048876</v>
      </c>
      <c r="F57" s="223">
        <v>8799.7757140585018</v>
      </c>
      <c r="G57" s="223">
        <v>-0.25219186910362623</v>
      </c>
      <c r="H57" s="223">
        <v>7.9097762828739206</v>
      </c>
      <c r="I57" s="223">
        <v>12.531938686206615</v>
      </c>
      <c r="J57" s="225">
        <v>17.130198008238025</v>
      </c>
      <c r="X57" s="149"/>
      <c r="Y57" s="149"/>
      <c r="Z57" s="149"/>
      <c r="AA57" s="149"/>
    </row>
    <row r="58" spans="1:27" ht="15">
      <c r="A58" s="125" t="s">
        <v>75</v>
      </c>
      <c r="B58" s="223">
        <v>59842.356297421182</v>
      </c>
      <c r="C58" s="223">
        <v>63002.835053999515</v>
      </c>
      <c r="D58" s="223">
        <v>62029.013282359403</v>
      </c>
      <c r="E58" s="223">
        <v>-973.82177164011227</v>
      </c>
      <c r="F58" s="223">
        <v>2186.6569849382213</v>
      </c>
      <c r="G58" s="223">
        <v>-1.5456792869804303</v>
      </c>
      <c r="H58" s="223">
        <v>8.5597988832603278</v>
      </c>
      <c r="I58" s="223">
        <v>7.9177449869528829</v>
      </c>
      <c r="J58" s="225">
        <v>3.654028885611325</v>
      </c>
      <c r="X58" s="149"/>
      <c r="Y58" s="149"/>
      <c r="Z58" s="149"/>
      <c r="AA58" s="149"/>
    </row>
    <row r="59" spans="1:27" ht="16.5">
      <c r="A59" s="121" t="s">
        <v>79</v>
      </c>
      <c r="B59" s="222">
        <v>3352.8554829900004</v>
      </c>
      <c r="C59" s="222">
        <v>3485.8184834399999</v>
      </c>
      <c r="D59" s="222">
        <v>3313.5090613500001</v>
      </c>
      <c r="E59" s="222">
        <v>-172.30942208999977</v>
      </c>
      <c r="F59" s="222">
        <v>-39.346421640000244</v>
      </c>
      <c r="G59" s="222">
        <v>-4.9431553280409304</v>
      </c>
      <c r="H59" s="222">
        <v>26.859575869144294</v>
      </c>
      <c r="I59" s="222">
        <v>9.4184510946421369</v>
      </c>
      <c r="J59" s="224">
        <v>-1.1735197606820833</v>
      </c>
      <c r="X59" s="149"/>
      <c r="Y59" s="149"/>
      <c r="Z59" s="149"/>
      <c r="AA59" s="149"/>
    </row>
    <row r="60" spans="1:27" ht="16.5">
      <c r="A60" s="121" t="s">
        <v>80</v>
      </c>
      <c r="B60" s="222">
        <v>0</v>
      </c>
      <c r="C60" s="222">
        <v>0</v>
      </c>
      <c r="D60" s="222">
        <v>0</v>
      </c>
      <c r="E60" s="222">
        <v>0</v>
      </c>
      <c r="F60" s="222">
        <v>0</v>
      </c>
      <c r="G60" s="222">
        <v>0</v>
      </c>
      <c r="H60" s="222">
        <v>0</v>
      </c>
      <c r="I60" s="222">
        <v>0</v>
      </c>
      <c r="J60" s="224">
        <v>0</v>
      </c>
      <c r="X60" s="149"/>
      <c r="Y60" s="149"/>
      <c r="Z60" s="149"/>
      <c r="AA60" s="149"/>
    </row>
    <row r="61" spans="1:27" ht="16.5">
      <c r="A61" s="121" t="s">
        <v>81</v>
      </c>
      <c r="B61" s="222">
        <v>27002.8582914</v>
      </c>
      <c r="C61" s="222">
        <v>22372.732465210003</v>
      </c>
      <c r="D61" s="222">
        <v>22639.285974440001</v>
      </c>
      <c r="E61" s="222">
        <v>266.55350922999787</v>
      </c>
      <c r="F61" s="222">
        <v>-4363.5723169599987</v>
      </c>
      <c r="G61" s="222">
        <v>1.1914213413336796</v>
      </c>
      <c r="H61" s="222">
        <v>-18.01359047066704</v>
      </c>
      <c r="I61" s="222">
        <v>-18.58760247489414</v>
      </c>
      <c r="J61" s="224">
        <v>-16.159668246489773</v>
      </c>
      <c r="X61" s="149"/>
      <c r="Y61" s="149"/>
      <c r="Z61" s="149"/>
      <c r="AA61" s="149"/>
    </row>
    <row r="62" spans="1:27" ht="16.5">
      <c r="A62" s="121" t="s">
        <v>82</v>
      </c>
      <c r="B62" s="222">
        <v>1948.5932504900002</v>
      </c>
      <c r="C62" s="222">
        <v>2499.4030493300002</v>
      </c>
      <c r="D62" s="222">
        <v>2384.1952880299996</v>
      </c>
      <c r="E62" s="222">
        <v>-115.20776130000058</v>
      </c>
      <c r="F62" s="222">
        <v>435.6020375399994</v>
      </c>
      <c r="G62" s="222">
        <v>-4.6094110884150439</v>
      </c>
      <c r="H62" s="222">
        <v>15.493334694001177</v>
      </c>
      <c r="I62" s="222">
        <v>25.665365081459441</v>
      </c>
      <c r="J62" s="224">
        <v>22.354692926831248</v>
      </c>
      <c r="X62" s="149"/>
      <c r="Y62" s="149"/>
      <c r="Z62" s="149"/>
      <c r="AA62" s="149"/>
    </row>
    <row r="63" spans="1:27" ht="16.5">
      <c r="A63" s="121" t="s">
        <v>83</v>
      </c>
      <c r="B63" s="222">
        <v>958.00590327000009</v>
      </c>
      <c r="C63" s="222">
        <v>846.13994500000001</v>
      </c>
      <c r="D63" s="222">
        <v>0</v>
      </c>
      <c r="E63" s="222">
        <v>-846.13994500000001</v>
      </c>
      <c r="F63" s="222">
        <v>-958.00590327000009</v>
      </c>
      <c r="G63" s="222">
        <v>-100</v>
      </c>
      <c r="H63" s="222">
        <v>11.048489457360205</v>
      </c>
      <c r="I63" s="222">
        <v>-41.802854549248536</v>
      </c>
      <c r="J63" s="224">
        <v>-100</v>
      </c>
      <c r="X63" s="149"/>
      <c r="Y63" s="149"/>
      <c r="Z63" s="149"/>
      <c r="AA63" s="149"/>
    </row>
    <row r="64" spans="1:27" ht="16.5">
      <c r="A64" s="121" t="s">
        <v>68</v>
      </c>
      <c r="B64" s="222">
        <v>8.5628014499999985</v>
      </c>
      <c r="C64" s="222">
        <v>9.1987489700000005</v>
      </c>
      <c r="D64" s="222">
        <v>9.3418698999999989</v>
      </c>
      <c r="E64" s="222">
        <v>0.14312092999999848</v>
      </c>
      <c r="F64" s="222">
        <v>0.77906845000000047</v>
      </c>
      <c r="G64" s="222">
        <v>1.5558738527027884</v>
      </c>
      <c r="H64" s="222">
        <v>6.871583194036134</v>
      </c>
      <c r="I64" s="222">
        <v>7.8404679023953037</v>
      </c>
      <c r="J64" s="224">
        <v>9.0982893221236623</v>
      </c>
      <c r="X64" s="149"/>
      <c r="Y64" s="149"/>
      <c r="Z64" s="149"/>
      <c r="AA64" s="149"/>
    </row>
    <row r="65" spans="1:27" ht="16.5">
      <c r="A65" s="121" t="s">
        <v>84</v>
      </c>
      <c r="B65" s="222">
        <v>114.61648000000001</v>
      </c>
      <c r="C65" s="222">
        <v>451.239127</v>
      </c>
      <c r="D65" s="222">
        <v>503.25674100000003</v>
      </c>
      <c r="E65" s="222">
        <v>52.017614000000037</v>
      </c>
      <c r="F65" s="222">
        <v>388.64026100000001</v>
      </c>
      <c r="G65" s="222">
        <v>11.527726849803969</v>
      </c>
      <c r="H65" s="222">
        <v>68.70959084519609</v>
      </c>
      <c r="I65" s="222">
        <v>174.19649906832018</v>
      </c>
      <c r="J65" s="224">
        <v>339.07886632009638</v>
      </c>
      <c r="X65" s="149"/>
      <c r="Y65" s="149"/>
      <c r="Z65" s="149"/>
      <c r="AA65" s="149"/>
    </row>
    <row r="66" spans="1:27" ht="16.5">
      <c r="A66" s="121" t="s">
        <v>125</v>
      </c>
      <c r="B66" s="222">
        <v>21765.261352809997</v>
      </c>
      <c r="C66" s="222">
        <v>22591.255889679051</v>
      </c>
      <c r="D66" s="222">
        <v>22425.551672498121</v>
      </c>
      <c r="E66" s="222">
        <v>-165.70421718092985</v>
      </c>
      <c r="F66" s="222">
        <v>660.29031968812342</v>
      </c>
      <c r="G66" s="222">
        <v>-0.73348829294891971</v>
      </c>
      <c r="H66" s="222">
        <v>5.0605954440078733</v>
      </c>
      <c r="I66" s="222">
        <v>4.1631425365052479</v>
      </c>
      <c r="J66" s="224">
        <v>3.0336889090600181</v>
      </c>
      <c r="X66" s="149"/>
      <c r="Y66" s="149"/>
      <c r="Z66" s="149"/>
      <c r="AA66" s="149"/>
    </row>
    <row r="67" spans="1:27" ht="17.25" thickBot="1">
      <c r="A67" s="254" t="s">
        <v>66</v>
      </c>
      <c r="B67" s="227">
        <v>-16619.358140145276</v>
      </c>
      <c r="C67" s="231">
        <v>-14315.02169671089</v>
      </c>
      <c r="D67" s="231">
        <v>-13284.121192964772</v>
      </c>
      <c r="E67" s="231">
        <v>1030.9005037461175</v>
      </c>
      <c r="F67" s="231">
        <v>3335.2369471805032</v>
      </c>
      <c r="G67" s="231">
        <v>-7.2015294533782139</v>
      </c>
      <c r="H67" s="231">
        <v>-13.220337454861678</v>
      </c>
      <c r="I67" s="231">
        <v>-9.3839780035110465</v>
      </c>
      <c r="J67" s="232">
        <v>-20.068386029445946</v>
      </c>
      <c r="X67" s="149"/>
      <c r="Y67" s="149"/>
      <c r="Z67" s="149"/>
      <c r="AA67" s="149"/>
    </row>
    <row r="68" spans="1:27" ht="16.5" hidden="1">
      <c r="A68" s="255"/>
      <c r="B68" s="251"/>
      <c r="C68" s="252"/>
      <c r="D68" s="252"/>
      <c r="E68" s="252"/>
      <c r="F68" s="252"/>
      <c r="G68" s="252"/>
      <c r="H68" s="252"/>
      <c r="I68" s="252"/>
      <c r="J68" s="252"/>
      <c r="X68" s="149"/>
      <c r="Y68" s="149"/>
      <c r="Z68" s="149"/>
      <c r="AA68" s="149"/>
    </row>
    <row r="69" spans="1:27" hidden="1">
      <c r="A69" s="253"/>
      <c r="B69" s="126"/>
      <c r="C69" s="126"/>
      <c r="D69" s="126"/>
      <c r="E69" s="126"/>
      <c r="F69" s="126"/>
      <c r="G69" s="126"/>
      <c r="H69" s="110"/>
      <c r="I69" s="110"/>
      <c r="J69" s="110"/>
    </row>
    <row r="70" spans="1:27">
      <c r="A70" s="253"/>
      <c r="B70" s="126"/>
      <c r="C70" s="126"/>
      <c r="D70" s="126"/>
      <c r="E70" s="126"/>
      <c r="F70" s="126"/>
      <c r="G70" s="126"/>
      <c r="H70" s="110"/>
      <c r="I70" s="110"/>
      <c r="J70" s="110"/>
    </row>
    <row r="71" spans="1:27" ht="13.5" thickBot="1">
      <c r="A71" s="110"/>
      <c r="B71" s="126"/>
      <c r="C71" s="126"/>
      <c r="D71" s="126"/>
      <c r="E71" s="126"/>
      <c r="F71" s="126"/>
      <c r="G71" s="126"/>
      <c r="H71" s="110"/>
      <c r="I71" s="110"/>
      <c r="J71" s="110"/>
    </row>
    <row r="72" spans="1:27">
      <c r="A72" s="293" t="s">
        <v>123</v>
      </c>
      <c r="B72" s="294"/>
      <c r="C72" s="294"/>
      <c r="D72" s="294"/>
      <c r="E72" s="294"/>
      <c r="F72" s="294"/>
      <c r="G72" s="294"/>
      <c r="H72" s="294"/>
      <c r="I72" s="294"/>
      <c r="J72" s="295"/>
    </row>
    <row r="73" spans="1:27" ht="19.5" customHeight="1">
      <c r="A73" s="296"/>
      <c r="B73" s="297"/>
      <c r="C73" s="297"/>
      <c r="D73" s="297"/>
      <c r="E73" s="297"/>
      <c r="F73" s="297"/>
      <c r="G73" s="297"/>
      <c r="H73" s="297"/>
      <c r="I73" s="297"/>
      <c r="J73" s="298"/>
    </row>
    <row r="74" spans="1:27" ht="19.5" customHeight="1">
      <c r="A74" s="140"/>
      <c r="B74" s="299" t="str">
        <f>B4</f>
        <v>N$ Million</v>
      </c>
      <c r="C74" s="301"/>
      <c r="D74" s="300"/>
      <c r="E74" s="299" t="s">
        <v>1</v>
      </c>
      <c r="F74" s="300"/>
      <c r="G74" s="143" t="s">
        <v>2</v>
      </c>
      <c r="H74" s="299" t="str">
        <f>H4</f>
        <v>Annual percentage change</v>
      </c>
      <c r="I74" s="301"/>
      <c r="J74" s="302"/>
    </row>
    <row r="75" spans="1:27" ht="17.25" thickBot="1">
      <c r="A75" s="141"/>
      <c r="B75" s="139">
        <f>B5</f>
        <v>43890</v>
      </c>
      <c r="C75" s="139">
        <f>C5</f>
        <v>44227</v>
      </c>
      <c r="D75" s="146">
        <f>D5</f>
        <v>44255</v>
      </c>
      <c r="E75" s="146" t="s">
        <v>4</v>
      </c>
      <c r="F75" s="138" t="s">
        <v>5</v>
      </c>
      <c r="G75" s="146" t="s">
        <v>4</v>
      </c>
      <c r="H75" s="139">
        <f>H5</f>
        <v>44195</v>
      </c>
      <c r="I75" s="139">
        <f>I5</f>
        <v>44227</v>
      </c>
      <c r="J75" s="148">
        <f>J5</f>
        <v>44255</v>
      </c>
    </row>
    <row r="76" spans="1:27" ht="17.25" thickTop="1">
      <c r="A76" s="121" t="s">
        <v>50</v>
      </c>
      <c r="B76" s="222">
        <v>166353.92373969717</v>
      </c>
      <c r="C76" s="222">
        <v>178529.49957348127</v>
      </c>
      <c r="D76" s="222">
        <v>178076.07993189682</v>
      </c>
      <c r="E76" s="222">
        <v>-453.41964158444898</v>
      </c>
      <c r="F76" s="222">
        <v>11722.156192199647</v>
      </c>
      <c r="G76" s="222">
        <v>-0.2539746331377728</v>
      </c>
      <c r="H76" s="222">
        <v>6.7661610580887839</v>
      </c>
      <c r="I76" s="222">
        <v>7.3460694587179631</v>
      </c>
      <c r="J76" s="224">
        <v>7.046516203935127</v>
      </c>
    </row>
    <row r="77" spans="1:27" ht="16.5">
      <c r="A77" s="121" t="s">
        <v>6</v>
      </c>
      <c r="B77" s="222">
        <v>41201.036096974938</v>
      </c>
      <c r="C77" s="222">
        <v>45511.880006284235</v>
      </c>
      <c r="D77" s="222">
        <v>42962.034861936016</v>
      </c>
      <c r="E77" s="222">
        <v>-2549.845144348219</v>
      </c>
      <c r="F77" s="222">
        <v>1760.9987649610775</v>
      </c>
      <c r="G77" s="222">
        <v>-5.6025924308029857</v>
      </c>
      <c r="H77" s="222">
        <v>10.257569131295654</v>
      </c>
      <c r="I77" s="222">
        <v>10.874031902409456</v>
      </c>
      <c r="J77" s="224">
        <v>4.274161360447863</v>
      </c>
      <c r="X77" s="149"/>
      <c r="Y77" s="149"/>
      <c r="Z77" s="149"/>
      <c r="AA77" s="149"/>
    </row>
    <row r="78" spans="1:27" ht="16.5">
      <c r="A78" s="121" t="s">
        <v>7</v>
      </c>
      <c r="B78" s="222">
        <v>125152.88764272224</v>
      </c>
      <c r="C78" s="222">
        <v>133017.61956719705</v>
      </c>
      <c r="D78" s="222">
        <v>135114.04506996082</v>
      </c>
      <c r="E78" s="222">
        <v>2096.4255027637701</v>
      </c>
      <c r="F78" s="222">
        <v>9961.1574272385769</v>
      </c>
      <c r="G78" s="222">
        <v>1.5760509845124062</v>
      </c>
      <c r="H78" s="222">
        <v>5.7288633930554766</v>
      </c>
      <c r="I78" s="222">
        <v>6.1899752223023796</v>
      </c>
      <c r="J78" s="224">
        <v>7.9591910461346913</v>
      </c>
      <c r="X78" s="149"/>
      <c r="Y78" s="149"/>
      <c r="Z78" s="149"/>
      <c r="AA78" s="149"/>
    </row>
    <row r="79" spans="1:27" ht="16.5">
      <c r="A79" s="107" t="s">
        <v>85</v>
      </c>
      <c r="B79" s="223">
        <v>14199.817759200567</v>
      </c>
      <c r="C79" s="223">
        <v>21902.29523614655</v>
      </c>
      <c r="D79" s="223">
        <v>24059.895024008805</v>
      </c>
      <c r="E79" s="223">
        <v>2157.5997878622547</v>
      </c>
      <c r="F79" s="223">
        <v>9860.0772648082384</v>
      </c>
      <c r="G79" s="223">
        <v>9.851021386568874</v>
      </c>
      <c r="H79" s="223">
        <v>36.611120031779308</v>
      </c>
      <c r="I79" s="223">
        <v>52.138508538776392</v>
      </c>
      <c r="J79" s="225">
        <v>69.438054994892752</v>
      </c>
      <c r="X79" s="149"/>
      <c r="Y79" s="149"/>
      <c r="Z79" s="149"/>
      <c r="AA79" s="149"/>
    </row>
    <row r="80" spans="1:27" ht="16.5">
      <c r="A80" s="121" t="s">
        <v>86</v>
      </c>
      <c r="B80" s="222">
        <v>110953.06988352168</v>
      </c>
      <c r="C80" s="222">
        <v>111115.32433105051</v>
      </c>
      <c r="D80" s="222">
        <v>111054.15004595202</v>
      </c>
      <c r="E80" s="222">
        <v>-61.174285098488326</v>
      </c>
      <c r="F80" s="222">
        <v>101.08016243034217</v>
      </c>
      <c r="G80" s="222">
        <v>-5.5054768967991663E-2</v>
      </c>
      <c r="H80" s="222">
        <v>0.8718571369512631</v>
      </c>
      <c r="I80" s="222">
        <v>0.22350138714266166</v>
      </c>
      <c r="J80" s="224">
        <v>9.1101726645746339E-2</v>
      </c>
      <c r="X80" s="149"/>
      <c r="Y80" s="149"/>
      <c r="Z80" s="149"/>
      <c r="AA80" s="149"/>
    </row>
    <row r="81" spans="1:27" ht="16.5">
      <c r="A81" s="111" t="s">
        <v>10</v>
      </c>
      <c r="B81" s="223">
        <v>6199.4932557658649</v>
      </c>
      <c r="C81" s="223">
        <v>4644.5370502885808</v>
      </c>
      <c r="D81" s="223">
        <v>4612.4420915222654</v>
      </c>
      <c r="E81" s="223">
        <v>-32.094958766315358</v>
      </c>
      <c r="F81" s="223">
        <v>-1587.0511642435995</v>
      </c>
      <c r="G81" s="223">
        <v>-0.69102600364273314</v>
      </c>
      <c r="H81" s="223">
        <v>-14.39916358545868</v>
      </c>
      <c r="I81" s="223">
        <v>-20.606174167164568</v>
      </c>
      <c r="J81" s="225">
        <v>-25.599691761379944</v>
      </c>
      <c r="X81" s="149"/>
      <c r="Y81" s="149"/>
      <c r="Z81" s="149"/>
      <c r="AA81" s="149"/>
    </row>
    <row r="82" spans="1:27" ht="16.5">
      <c r="A82" s="111" t="s">
        <v>11</v>
      </c>
      <c r="B82" s="223">
        <v>344.48548438999995</v>
      </c>
      <c r="C82" s="223">
        <v>252.18541574</v>
      </c>
      <c r="D82" s="223">
        <v>203.94221341999997</v>
      </c>
      <c r="E82" s="223">
        <v>-48.243202320000023</v>
      </c>
      <c r="F82" s="223">
        <v>-140.54327096999998</v>
      </c>
      <c r="G82" s="223">
        <v>-19.130052457013676</v>
      </c>
      <c r="H82" s="223">
        <v>-35.162117295439742</v>
      </c>
      <c r="I82" s="223">
        <v>-31.357260536334991</v>
      </c>
      <c r="J82" s="225">
        <v>-40.798024108002096</v>
      </c>
      <c r="X82" s="149"/>
      <c r="Y82" s="149"/>
      <c r="Z82" s="149"/>
      <c r="AA82" s="149"/>
    </row>
    <row r="83" spans="1:27" ht="16.5">
      <c r="A83" s="111" t="s">
        <v>12</v>
      </c>
      <c r="B83" s="223">
        <v>1020.9000646455092</v>
      </c>
      <c r="C83" s="223">
        <v>453.35075465855755</v>
      </c>
      <c r="D83" s="223">
        <v>447.06042589144505</v>
      </c>
      <c r="E83" s="223">
        <v>-6.2903287671124986</v>
      </c>
      <c r="F83" s="223">
        <v>-573.83963875406425</v>
      </c>
      <c r="G83" s="223">
        <v>-1.3875192006352961</v>
      </c>
      <c r="H83" s="223">
        <v>-49.942379334880115</v>
      </c>
      <c r="I83" s="223">
        <v>-58.150729603119942</v>
      </c>
      <c r="J83" s="225">
        <v>-56.209188208183782</v>
      </c>
      <c r="X83" s="149"/>
      <c r="Y83" s="149"/>
      <c r="Z83" s="149"/>
      <c r="AA83" s="149"/>
    </row>
    <row r="84" spans="1:27" ht="16.5">
      <c r="A84" s="111" t="s">
        <v>87</v>
      </c>
      <c r="B84" s="223">
        <v>44269.652121704967</v>
      </c>
      <c r="C84" s="223">
        <v>45494.965516313569</v>
      </c>
      <c r="D84" s="223">
        <v>45175.764143447908</v>
      </c>
      <c r="E84" s="223">
        <v>-319.20137286566023</v>
      </c>
      <c r="F84" s="223">
        <v>906.11202174294158</v>
      </c>
      <c r="G84" s="223">
        <v>-0.70161911157225632</v>
      </c>
      <c r="H84" s="223">
        <v>-0.42395469459503943</v>
      </c>
      <c r="I84" s="223">
        <v>1.6709770043517693</v>
      </c>
      <c r="J84" s="225">
        <v>2.04680176670891</v>
      </c>
      <c r="X84" s="149"/>
      <c r="Y84" s="149"/>
      <c r="Z84" s="149"/>
      <c r="AA84" s="149"/>
    </row>
    <row r="85" spans="1:27" ht="16.5">
      <c r="A85" s="111" t="s">
        <v>14</v>
      </c>
      <c r="B85" s="223">
        <v>59118.538957015335</v>
      </c>
      <c r="C85" s="223">
        <v>60270.285594049798</v>
      </c>
      <c r="D85" s="223">
        <v>60614.941171670398</v>
      </c>
      <c r="E85" s="223">
        <v>344.65557762060052</v>
      </c>
      <c r="F85" s="223">
        <v>1496.4022146550633</v>
      </c>
      <c r="G85" s="223">
        <v>0.57184991612953695</v>
      </c>
      <c r="H85" s="223">
        <v>4.5598306131180379</v>
      </c>
      <c r="I85" s="223">
        <v>2.4663229712402313</v>
      </c>
      <c r="J85" s="225">
        <v>2.5311894391420822</v>
      </c>
      <c r="X85" s="149"/>
      <c r="Y85" s="149"/>
      <c r="Z85" s="149"/>
      <c r="AA85" s="149"/>
    </row>
    <row r="86" spans="1:27" ht="15">
      <c r="A86" s="112"/>
      <c r="B86" s="226"/>
      <c r="C86" s="226"/>
      <c r="D86" s="226"/>
      <c r="E86" s="226"/>
      <c r="F86" s="226"/>
      <c r="G86" s="226"/>
      <c r="H86" s="226"/>
      <c r="I86" s="226"/>
      <c r="J86" s="228"/>
      <c r="X86" s="149"/>
      <c r="Y86" s="149"/>
      <c r="Z86" s="149"/>
      <c r="AA86" s="149"/>
    </row>
    <row r="87" spans="1:27" ht="16.5">
      <c r="A87" s="121" t="s">
        <v>59</v>
      </c>
      <c r="B87" s="222">
        <v>166353.98116385221</v>
      </c>
      <c r="C87" s="222">
        <v>178529.55759246429</v>
      </c>
      <c r="D87" s="222">
        <v>178076.13741237874</v>
      </c>
      <c r="E87" s="222">
        <v>-453.42018008555169</v>
      </c>
      <c r="F87" s="222">
        <v>11722.156248526531</v>
      </c>
      <c r="G87" s="222">
        <v>-0.25397485223179217</v>
      </c>
      <c r="H87" s="222">
        <v>6.766170385099656</v>
      </c>
      <c r="I87" s="222">
        <v>7.3460678047598833</v>
      </c>
      <c r="J87" s="224">
        <v>7.0465138053898784</v>
      </c>
      <c r="X87" s="149"/>
      <c r="Y87" s="149"/>
      <c r="Z87" s="149"/>
      <c r="AA87" s="149"/>
    </row>
    <row r="88" spans="1:27" ht="16.5">
      <c r="A88" s="121" t="s">
        <v>88</v>
      </c>
      <c r="B88" s="222">
        <v>113809.83299056246</v>
      </c>
      <c r="C88" s="222">
        <v>126356.18829280938</v>
      </c>
      <c r="D88" s="222">
        <v>125205.50926734877</v>
      </c>
      <c r="E88" s="222">
        <v>-1150.6790254606167</v>
      </c>
      <c r="F88" s="222">
        <v>11395.676276786311</v>
      </c>
      <c r="G88" s="222">
        <v>-0.91066297662771944</v>
      </c>
      <c r="H88" s="222">
        <v>8.0770482657705145</v>
      </c>
      <c r="I88" s="222">
        <v>10.2335425921775</v>
      </c>
      <c r="J88" s="224">
        <v>10.012910112723986</v>
      </c>
      <c r="X88" s="149"/>
      <c r="Y88" s="149"/>
      <c r="Z88" s="149"/>
      <c r="AA88" s="149"/>
    </row>
    <row r="89" spans="1:27" ht="16.5">
      <c r="A89" s="107" t="s">
        <v>89</v>
      </c>
      <c r="B89" s="223">
        <v>2597.517572840211</v>
      </c>
      <c r="C89" s="223">
        <v>3031.4915740398214</v>
      </c>
      <c r="D89" s="223">
        <v>3006.761150629799</v>
      </c>
      <c r="E89" s="223">
        <v>-24.730423410022468</v>
      </c>
      <c r="F89" s="223">
        <v>409.24357778958802</v>
      </c>
      <c r="G89" s="223">
        <v>-0.81578400619027036</v>
      </c>
      <c r="H89" s="223">
        <v>1.4195183151014703</v>
      </c>
      <c r="I89" s="223">
        <v>14.774374273576015</v>
      </c>
      <c r="J89" s="225">
        <v>15.755180333279057</v>
      </c>
      <c r="X89" s="149"/>
      <c r="Y89" s="149"/>
      <c r="Z89" s="149"/>
      <c r="AA89" s="149"/>
    </row>
    <row r="90" spans="1:27" ht="16.5">
      <c r="A90" s="107" t="s">
        <v>90</v>
      </c>
      <c r="B90" s="223">
        <v>51369.959120301057</v>
      </c>
      <c r="C90" s="223">
        <v>60321.861664770047</v>
      </c>
      <c r="D90" s="223">
        <v>60169.734834359566</v>
      </c>
      <c r="E90" s="223">
        <v>-152.12683041048149</v>
      </c>
      <c r="F90" s="223">
        <v>8799.775714058509</v>
      </c>
      <c r="G90" s="223">
        <v>-0.25219186910361202</v>
      </c>
      <c r="H90" s="223">
        <v>7.9097762828739206</v>
      </c>
      <c r="I90" s="223">
        <v>12.531938686206615</v>
      </c>
      <c r="J90" s="225">
        <v>17.130198008238054</v>
      </c>
      <c r="X90" s="149"/>
      <c r="Y90" s="149"/>
      <c r="Z90" s="149"/>
      <c r="AA90" s="149"/>
    </row>
    <row r="91" spans="1:27" ht="16.5">
      <c r="A91" s="107" t="s">
        <v>91</v>
      </c>
      <c r="B91" s="223">
        <v>59842.356297421182</v>
      </c>
      <c r="C91" s="223">
        <v>63002.835053999508</v>
      </c>
      <c r="D91" s="223">
        <v>62029.013282359403</v>
      </c>
      <c r="E91" s="223">
        <v>-973.821771640105</v>
      </c>
      <c r="F91" s="223">
        <v>2186.6569849382213</v>
      </c>
      <c r="G91" s="223">
        <v>-1.5456792869804161</v>
      </c>
      <c r="H91" s="223">
        <v>8.5597988832603278</v>
      </c>
      <c r="I91" s="223">
        <v>7.9177449869528544</v>
      </c>
      <c r="J91" s="225">
        <v>3.654028885611325</v>
      </c>
      <c r="X91" s="149"/>
      <c r="Y91" s="149"/>
      <c r="Z91" s="149"/>
      <c r="AA91" s="149"/>
    </row>
    <row r="92" spans="1:27" ht="16.5">
      <c r="A92" s="107" t="s">
        <v>21</v>
      </c>
      <c r="B92" s="223">
        <v>0</v>
      </c>
      <c r="C92" s="223">
        <v>0</v>
      </c>
      <c r="D92" s="223">
        <v>0</v>
      </c>
      <c r="E92" s="223">
        <v>0</v>
      </c>
      <c r="F92" s="223">
        <v>0</v>
      </c>
      <c r="G92" s="223">
        <v>0</v>
      </c>
      <c r="H92" s="223">
        <v>0</v>
      </c>
      <c r="I92" s="223">
        <v>0</v>
      </c>
      <c r="J92" s="225">
        <v>0</v>
      </c>
      <c r="X92" s="149"/>
      <c r="Y92" s="149"/>
      <c r="Z92" s="149"/>
      <c r="AA92" s="149"/>
    </row>
    <row r="93" spans="1:27" ht="17.25" thickBot="1">
      <c r="A93" s="127" t="s">
        <v>126</v>
      </c>
      <c r="B93" s="227">
        <v>52544.148173289752</v>
      </c>
      <c r="C93" s="227">
        <v>52173.369299654907</v>
      </c>
      <c r="D93" s="227">
        <v>52870.628145029958</v>
      </c>
      <c r="E93" s="227">
        <v>697.25884537505044</v>
      </c>
      <c r="F93" s="227">
        <v>326.47997174020566</v>
      </c>
      <c r="G93" s="227">
        <v>1.3364267148828048</v>
      </c>
      <c r="H93" s="227">
        <v>3.754497575110932</v>
      </c>
      <c r="I93" s="227">
        <v>0.942442976771801</v>
      </c>
      <c r="J93" s="229">
        <v>0.62134411364607445</v>
      </c>
      <c r="X93" s="149"/>
      <c r="Y93" s="149"/>
      <c r="Z93" s="149"/>
      <c r="AA93" s="149"/>
    </row>
    <row r="94" spans="1:27">
      <c r="A94" s="106"/>
      <c r="X94" s="149"/>
      <c r="Y94" s="149"/>
      <c r="Z94" s="149"/>
      <c r="AA94" s="149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  <row r="1516" spans="1:1">
      <c r="A1516" s="106"/>
    </row>
    <row r="1517" spans="1:1">
      <c r="A1517" s="106"/>
    </row>
    <row r="1518" spans="1:1">
      <c r="A1518" s="106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5" t="s">
        <v>98</v>
      </c>
      <c r="D2" s="305"/>
      <c r="E2" s="305"/>
      <c r="F2" s="305"/>
      <c r="G2" s="305"/>
      <c r="H2" s="305"/>
      <c r="I2" s="305"/>
      <c r="J2" s="305"/>
      <c r="K2" s="305"/>
      <c r="L2" s="306"/>
      <c r="M2" s="97"/>
    </row>
    <row r="3" spans="3:14" ht="19.5">
      <c r="C3" s="307" t="s">
        <v>99</v>
      </c>
      <c r="D3" s="307"/>
      <c r="E3" s="307"/>
      <c r="F3" s="307"/>
      <c r="G3" s="307"/>
      <c r="H3" s="307"/>
      <c r="I3" s="307"/>
      <c r="J3" s="307"/>
      <c r="K3" s="307"/>
      <c r="L3" s="308"/>
      <c r="M3" s="98"/>
    </row>
    <row r="4" spans="3:14" ht="16.5">
      <c r="C4" s="45"/>
      <c r="D4" s="303" t="s">
        <v>100</v>
      </c>
      <c r="E4" s="303"/>
      <c r="F4" s="303"/>
      <c r="G4" s="46" t="s">
        <v>1</v>
      </c>
      <c r="H4" s="46"/>
      <c r="I4" s="47" t="s">
        <v>2</v>
      </c>
      <c r="J4" s="303" t="s">
        <v>93</v>
      </c>
      <c r="K4" s="303"/>
      <c r="L4" s="304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9" t="s">
        <v>102</v>
      </c>
      <c r="D29" s="309"/>
      <c r="E29" s="309"/>
      <c r="F29" s="309"/>
      <c r="G29" s="309"/>
      <c r="H29" s="309"/>
      <c r="I29" s="309"/>
      <c r="J29" s="309"/>
      <c r="K29" s="309"/>
      <c r="L29" s="310"/>
      <c r="M29" s="78"/>
      <c r="N29" s="57"/>
    </row>
    <row r="30" spans="3:22" ht="16.5">
      <c r="C30" s="45"/>
      <c r="D30" s="303" t="s">
        <v>100</v>
      </c>
      <c r="E30" s="303"/>
      <c r="F30" s="303"/>
      <c r="G30" s="46" t="s">
        <v>1</v>
      </c>
      <c r="H30" s="46"/>
      <c r="I30" s="47" t="s">
        <v>2</v>
      </c>
      <c r="J30" s="303" t="s">
        <v>93</v>
      </c>
      <c r="K30" s="303"/>
      <c r="L30" s="304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7" t="s">
        <v>101</v>
      </c>
      <c r="D68" s="307"/>
      <c r="E68" s="307"/>
      <c r="F68" s="307"/>
      <c r="G68" s="307"/>
      <c r="H68" s="307"/>
      <c r="I68" s="307"/>
      <c r="J68" s="307"/>
      <c r="K68" s="307"/>
      <c r="L68" s="308"/>
      <c r="M68" s="78"/>
      <c r="N68" s="57"/>
    </row>
    <row r="69" spans="3:22" ht="16.5">
      <c r="C69" s="45"/>
      <c r="D69" s="303" t="s">
        <v>100</v>
      </c>
      <c r="E69" s="303"/>
      <c r="F69" s="303"/>
      <c r="G69" s="46" t="s">
        <v>1</v>
      </c>
      <c r="H69" s="46"/>
      <c r="I69" s="47" t="s">
        <v>2</v>
      </c>
      <c r="J69" s="303" t="s">
        <v>93</v>
      </c>
      <c r="K69" s="303"/>
      <c r="L69" s="304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2020-03-27T09:00:07Z</cp:lastPrinted>
  <dcterms:created xsi:type="dcterms:W3CDTF">2013-04-23T13:55:53Z</dcterms:created>
  <dcterms:modified xsi:type="dcterms:W3CDTF">2021-03-31T16:04:20Z</dcterms:modified>
</cp:coreProperties>
</file>