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9257938A-128A-427E-AAF8-8252CC25EBF2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28" i="4"/>
  <c r="B26" i="4"/>
  <c r="B24" i="4"/>
  <c r="B22" i="4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<sst xmlns="http://schemas.openxmlformats.org/spreadsheetml/2006/main" count="325" uniqueCount="128">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</sst>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31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8.6365478079498612E-2"/>
          <c:w val="0.87976478549937354"/>
          <c:h val="0.61586219973453893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-NCPI'!$A$169:$B$200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-NCPI'!$E$169:$E$200</c:f>
              <c:numCache>
                <c:formatCode>General</c:formatCode>
                <c:ptCount val="32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  <c:pt idx="30">
                  <c:v>4.0384696385909962</c:v>
                </c:pt>
                <c:pt idx="31">
                  <c:v>3.4454141503840248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F4-493D-BD41-F6236A3660D4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-NCPI'!$A$169:$B$200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-NCPI'!$D$169:$D$200</c:f>
              <c:numCache>
                <c:formatCode>General</c:formatCode>
                <c:ptCount val="32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  <c:pt idx="30">
                  <c:v>4.5999999999999996</c:v>
                </c:pt>
                <c:pt idx="3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4-493D-BD41-F6236A366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786176727909015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[18]IR!$C$345:$D$376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[18]IR!$M$345:$M$376</c:f>
              <c:numCache>
                <c:formatCode>General</c:formatCode>
                <c:ptCount val="32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6.65434940250708</c:v>
                </c:pt>
                <c:pt idx="30">
                  <c:v>7.081414770313847</c:v>
                </c:pt>
                <c:pt idx="31">
                  <c:v>7.0549544136020064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93-455F-988F-4D286C20C592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[18]IR!$C$345:$D$376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[18]IR!$F$345:$F$376</c:f>
              <c:numCache>
                <c:formatCode>General</c:formatCode>
                <c:ptCount val="32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93-455F-988F-4D286C20C592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[18]IR!$C$345:$D$376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[18]IR!$L$345:$L$376</c:f>
              <c:numCache>
                <c:formatCode>General</c:formatCode>
                <c:ptCount val="32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  <c:pt idx="30">
                  <c:v>4.3469199019970928</c:v>
                </c:pt>
                <c:pt idx="31">
                  <c:v>4.3409760006701603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93-455F-988F-4D286C20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August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15</xdr:row>
      <xdr:rowOff>0</xdr:rowOff>
    </xdr:from>
    <xdr:to>
      <xdr:col>9</xdr:col>
      <xdr:colOff>114299</xdr:colOff>
      <xdr:row>28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A22B8F-8E5C-4416-AD90-68CCE093C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0</xdr:row>
      <xdr:rowOff>171449</xdr:rowOff>
    </xdr:from>
    <xdr:to>
      <xdr:col>9</xdr:col>
      <xdr:colOff>123825</xdr:colOff>
      <xdr:row>13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287CD53-A310-4467-AA9C-1E80EC8C6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A199"/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A200"/>
          <cell r="B200" t="str">
            <v>A</v>
          </cell>
          <cell r="D200">
            <v>4.9000000000000004</v>
          </cell>
          <cell r="E200">
            <v>3.4454141503840248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C375"/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C376"/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6.2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8">
      <c r="A3" s="40"/>
      <c r="B3" s="260" t="s">
        <v>95</v>
      </c>
      <c r="C3" s="261"/>
      <c r="D3" s="262"/>
      <c r="E3" s="265" t="s">
        <v>1</v>
      </c>
      <c r="F3" s="266"/>
      <c r="G3" s="41" t="s">
        <v>2</v>
      </c>
      <c r="H3" s="263" t="s">
        <v>3</v>
      </c>
      <c r="I3" s="271"/>
      <c r="J3" s="271"/>
    </row>
    <row r="4" spans="1:12" ht="15">
      <c r="A4" s="42"/>
      <c r="B4" s="93">
        <v>42309</v>
      </c>
      <c r="C4" s="93">
        <v>42644</v>
      </c>
      <c r="D4" s="93">
        <v>42675</v>
      </c>
      <c r="E4" s="94" t="s">
        <v>4</v>
      </c>
      <c r="F4" s="94" t="s">
        <v>5</v>
      </c>
      <c r="G4" s="94" t="s">
        <v>4</v>
      </c>
      <c r="H4" s="93">
        <v>42614</v>
      </c>
      <c r="I4" s="93">
        <v>42644</v>
      </c>
      <c r="J4" s="93">
        <v>42675</v>
      </c>
      <c r="K4" s="54"/>
      <c r="L4" s="54"/>
    </row>
    <row r="5" spans="1:12" ht="15">
      <c r="A5" s="16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">
      <c r="A6" s="17" t="s">
        <v>6</v>
      </c>
      <c r="B6" s="97">
        <v>30787.424626156644</v>
      </c>
      <c r="C6" s="97">
        <v>29430.213859693897</v>
      </c>
      <c r="D6" s="97">
        <v>35174.638340786463</v>
      </c>
      <c r="E6" s="97">
        <v>5744.4244810925666</v>
      </c>
      <c r="F6" s="98">
        <v>4387.2137146298192</v>
      </c>
      <c r="G6" s="97">
        <v>19.518799654255432</v>
      </c>
      <c r="H6" s="97">
        <v>29.025581114208514</v>
      </c>
      <c r="I6" s="97">
        <v>3.7053011483746241</v>
      </c>
      <c r="J6" s="97">
        <v>14.250018531600375</v>
      </c>
      <c r="K6" s="81"/>
      <c r="L6" s="54"/>
    </row>
    <row r="7" spans="1:12" ht="15">
      <c r="A7" s="17" t="s">
        <v>7</v>
      </c>
      <c r="B7" s="97">
        <v>83010.958553839475</v>
      </c>
      <c r="C7" s="97">
        <v>94235.026595161777</v>
      </c>
      <c r="D7" s="97">
        <v>96956.845467809777</v>
      </c>
      <c r="E7" s="97">
        <v>2721.8188726480003</v>
      </c>
      <c r="F7" s="98">
        <v>13945.886913970302</v>
      </c>
      <c r="G7" s="97">
        <v>2.8883303491185561</v>
      </c>
      <c r="H7" s="97">
        <v>6.3338780102546703</v>
      </c>
      <c r="I7" s="97">
        <v>18.872939641195071</v>
      </c>
      <c r="J7" s="97">
        <v>16.800055266107115</v>
      </c>
      <c r="K7" s="81"/>
      <c r="L7" s="54"/>
    </row>
    <row r="8" spans="1:12" ht="15">
      <c r="A8" s="20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">
      <c r="A9" s="20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">
      <c r="A10" s="21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1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1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1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1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">
      <c r="A15" s="17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0"/>
    </row>
    <row r="16" spans="1:12" ht="15.6" thickBot="1">
      <c r="A16" s="22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6.2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1"/>
      <c r="L18" s="54"/>
    </row>
    <row r="19" spans="1:12" ht="16.8">
      <c r="A19" s="40"/>
      <c r="B19" s="260" t="s">
        <v>95</v>
      </c>
      <c r="C19" s="261"/>
      <c r="D19" s="262"/>
      <c r="E19" s="265" t="s">
        <v>1</v>
      </c>
      <c r="F19" s="266"/>
      <c r="G19" s="41" t="s">
        <v>2</v>
      </c>
      <c r="H19" s="263" t="s">
        <v>3</v>
      </c>
      <c r="I19" s="271"/>
      <c r="J19" s="271"/>
      <c r="K19" s="81"/>
      <c r="L19" s="54"/>
    </row>
    <row r="20" spans="1:12" ht="1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81"/>
      <c r="L21" s="54"/>
    </row>
    <row r="22" spans="1:12" ht="15">
      <c r="A22" s="17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">
      <c r="A23" s="20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">
      <c r="A24" s="20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">
      <c r="A25" s="20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">
      <c r="A26" s="20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8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1"/>
      <c r="L30" s="54"/>
    </row>
    <row r="31" spans="1:12" ht="15">
      <c r="A31" s="40"/>
      <c r="B31" s="260" t="s">
        <v>95</v>
      </c>
      <c r="C31" s="261"/>
      <c r="D31" s="262"/>
      <c r="E31" s="263" t="s">
        <v>23</v>
      </c>
      <c r="F31" s="267"/>
      <c r="G31" s="41" t="s">
        <v>2</v>
      </c>
      <c r="H31" s="263" t="s">
        <v>3</v>
      </c>
      <c r="I31" s="264"/>
      <c r="J31" s="264"/>
      <c r="K31" s="81"/>
      <c r="L31" s="54"/>
    </row>
    <row r="32" spans="1:12" ht="1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81"/>
      <c r="L33" s="54"/>
    </row>
    <row r="34" spans="1:14" ht="15">
      <c r="A34" s="24" t="s">
        <v>24</v>
      </c>
      <c r="B34" s="84">
        <v>76747.856131064895</v>
      </c>
      <c r="C34" s="84">
        <v>84391.08912127513</v>
      </c>
      <c r="D34" s="84">
        <v>84597.778611189657</v>
      </c>
      <c r="E34" s="84">
        <v>206.68948991452635</v>
      </c>
      <c r="F34" s="85">
        <v>7849.9224801247619</v>
      </c>
      <c r="G34" s="84">
        <v>0.24491861885737837</v>
      </c>
      <c r="H34" s="84">
        <v>11.287504135549273</v>
      </c>
      <c r="I34" s="84">
        <v>11.13025004911931</v>
      </c>
      <c r="J34" s="84">
        <v>10.228197731959053</v>
      </c>
      <c r="K34" s="81"/>
      <c r="L34" s="54"/>
    </row>
    <row r="35" spans="1:14" ht="15">
      <c r="A35" s="25" t="s">
        <v>10</v>
      </c>
      <c r="B35" s="86">
        <v>2913.3747722300004</v>
      </c>
      <c r="C35" s="86">
        <v>3325.1155336399997</v>
      </c>
      <c r="D35" s="86">
        <v>3341.8595255300002</v>
      </c>
      <c r="E35" s="86">
        <v>16.743991890000416</v>
      </c>
      <c r="F35" s="87">
        <v>428.48475329999974</v>
      </c>
      <c r="G35" s="86">
        <v>0.50356120623787137</v>
      </c>
      <c r="H35" s="86">
        <v>13.19299726981229</v>
      </c>
      <c r="I35" s="86">
        <v>13.00695228627284</v>
      </c>
      <c r="J35" s="86">
        <v>14.707505446407854</v>
      </c>
      <c r="K35" s="81"/>
      <c r="L35" s="54"/>
    </row>
    <row r="36" spans="1:14" ht="15">
      <c r="A36" s="25" t="s">
        <v>25</v>
      </c>
      <c r="B36" s="84">
        <v>31773.933247331268</v>
      </c>
      <c r="C36" s="84">
        <v>35265.460386759965</v>
      </c>
      <c r="D36" s="84">
        <v>35090.02356440005</v>
      </c>
      <c r="E36" s="84">
        <v>-175.43682235991582</v>
      </c>
      <c r="F36" s="85">
        <v>3316.0903170687816</v>
      </c>
      <c r="G36" s="84">
        <v>-0.49747492429102574</v>
      </c>
      <c r="H36" s="84">
        <v>11.689638590831636</v>
      </c>
      <c r="I36" s="84">
        <v>12.714788414210638</v>
      </c>
      <c r="J36" s="84">
        <v>10.436511876751375</v>
      </c>
      <c r="K36" s="81"/>
      <c r="L36" s="54"/>
    </row>
    <row r="37" spans="1:14">
      <c r="A37" s="26" t="s">
        <v>26</v>
      </c>
      <c r="B37" s="86">
        <v>21156.270503103045</v>
      </c>
      <c r="C37" s="86">
        <v>22974.116753847564</v>
      </c>
      <c r="D37" s="86">
        <v>22862.877407360276</v>
      </c>
      <c r="E37" s="86">
        <v>-111.23934648728755</v>
      </c>
      <c r="F37" s="87">
        <v>1706.6069042572308</v>
      </c>
      <c r="G37" s="86">
        <v>-0.48419422465352396</v>
      </c>
      <c r="H37" s="86">
        <v>6.8983768267445207</v>
      </c>
      <c r="I37" s="86">
        <v>8.8535723443440126</v>
      </c>
      <c r="J37" s="86">
        <v>8.0666717889002157</v>
      </c>
      <c r="K37" s="81"/>
      <c r="L37" s="91"/>
      <c r="M37" s="91"/>
      <c r="N37" s="91"/>
    </row>
    <row r="38" spans="1:14">
      <c r="A38" s="27" t="s">
        <v>27</v>
      </c>
      <c r="B38" s="86">
        <v>9779.7616738035176</v>
      </c>
      <c r="C38" s="86">
        <v>10432.04215557014</v>
      </c>
      <c r="D38" s="86">
        <v>10435.774904465021</v>
      </c>
      <c r="E38" s="86">
        <v>3.732748894881297</v>
      </c>
      <c r="F38" s="87">
        <v>656.01323066150326</v>
      </c>
      <c r="G38" s="86">
        <v>3.5781574108078286E-2</v>
      </c>
      <c r="H38" s="86">
        <v>10.089716785502814</v>
      </c>
      <c r="I38" s="86">
        <v>8.6882116872183257</v>
      </c>
      <c r="J38" s="86">
        <v>6.7078652071729721</v>
      </c>
      <c r="K38" s="81"/>
      <c r="L38" s="92"/>
      <c r="M38" s="92"/>
      <c r="N38" s="92"/>
    </row>
    <row r="39" spans="1:14">
      <c r="A39" s="27" t="s">
        <v>28</v>
      </c>
      <c r="B39" s="86">
        <v>4298.4140004955088</v>
      </c>
      <c r="C39" s="86">
        <v>4640.8196022065576</v>
      </c>
      <c r="D39" s="86">
        <v>4696.2208376406252</v>
      </c>
      <c r="E39" s="86">
        <v>55.40123543406753</v>
      </c>
      <c r="F39" s="87">
        <v>397.80683714511633</v>
      </c>
      <c r="G39" s="86">
        <v>1.193781275353303</v>
      </c>
      <c r="H39" s="86">
        <v>11.06243042041578</v>
      </c>
      <c r="I39" s="86">
        <v>7.7624966954918193</v>
      </c>
      <c r="J39" s="86">
        <v>9.254735283740894</v>
      </c>
      <c r="K39" s="81"/>
      <c r="L39" s="92"/>
      <c r="M39" s="92"/>
      <c r="N39" s="92"/>
    </row>
    <row r="40" spans="1:14">
      <c r="A40" s="27" t="s">
        <v>107</v>
      </c>
      <c r="B40" s="86">
        <v>7078.0948288040217</v>
      </c>
      <c r="C40" s="86">
        <v>7901.2549960708675</v>
      </c>
      <c r="D40" s="86">
        <v>7730.8816652546266</v>
      </c>
      <c r="E40" s="86">
        <v>-170.37333081624092</v>
      </c>
      <c r="F40" s="87">
        <v>652.78683645060482</v>
      </c>
      <c r="G40" s="86">
        <v>-2.1562818932051186</v>
      </c>
      <c r="H40" s="86">
        <v>0.40776883887894777</v>
      </c>
      <c r="I40" s="86">
        <v>9.7265093580766102</v>
      </c>
      <c r="J40" s="86">
        <v>9.2226347942403244</v>
      </c>
      <c r="K40" s="81"/>
      <c r="L40" s="92"/>
      <c r="M40" s="92"/>
      <c r="N40" s="92"/>
    </row>
    <row r="41" spans="1:14">
      <c r="A41" s="26" t="s">
        <v>29</v>
      </c>
      <c r="B41" s="86">
        <v>5029.2435113982247</v>
      </c>
      <c r="C41" s="86">
        <v>5283.4710158824</v>
      </c>
      <c r="D41" s="86">
        <v>5224.4454018297765</v>
      </c>
      <c r="E41" s="86">
        <v>-59.025614052623496</v>
      </c>
      <c r="F41" s="87">
        <v>195.20189043155187</v>
      </c>
      <c r="G41" s="86">
        <v>-1.1171749381266463</v>
      </c>
      <c r="H41" s="86">
        <v>3.4925294416643409</v>
      </c>
      <c r="I41" s="86">
        <v>4.8651816434675395</v>
      </c>
      <c r="J41" s="86">
        <v>3.8813370239311014</v>
      </c>
      <c r="K41" s="81"/>
      <c r="L41" s="92"/>
      <c r="M41" s="92"/>
      <c r="N41" s="92"/>
    </row>
    <row r="42" spans="1:14">
      <c r="A42" s="26" t="s">
        <v>30</v>
      </c>
      <c r="B42" s="86">
        <v>303.53861589000002</v>
      </c>
      <c r="C42" s="86">
        <v>301.94480564999998</v>
      </c>
      <c r="D42" s="86">
        <v>304.05441717000002</v>
      </c>
      <c r="E42" s="86">
        <v>2.109611520000044</v>
      </c>
      <c r="F42" s="87">
        <v>0.51580128000000514</v>
      </c>
      <c r="G42" s="86">
        <v>0.6986745526085999</v>
      </c>
      <c r="H42" s="86">
        <v>-9.1373537209673348</v>
      </c>
      <c r="I42" s="86">
        <v>-2.8997650406946125</v>
      </c>
      <c r="J42" s="86">
        <v>0.16992937735043487</v>
      </c>
      <c r="K42" s="81"/>
      <c r="L42" s="92"/>
      <c r="M42" s="92"/>
      <c r="N42" s="92"/>
    </row>
    <row r="43" spans="1:14">
      <c r="A43" s="26" t="s">
        <v>31</v>
      </c>
      <c r="B43" s="86">
        <v>5284.8806169399995</v>
      </c>
      <c r="C43" s="86">
        <v>6705.9278113799992</v>
      </c>
      <c r="D43" s="86">
        <v>6698.64633804</v>
      </c>
      <c r="E43" s="86">
        <v>-7.2814733399991383</v>
      </c>
      <c r="F43" s="87">
        <v>1413.7657211000005</v>
      </c>
      <c r="G43" s="86">
        <v>-0.10858263829864728</v>
      </c>
      <c r="H43" s="86">
        <v>42.728996667255728</v>
      </c>
      <c r="I43" s="86">
        <v>38.767002543658165</v>
      </c>
      <c r="J43" s="86">
        <v>26.751138267312186</v>
      </c>
      <c r="K43" s="81"/>
      <c r="L43" s="92"/>
      <c r="M43" s="92"/>
      <c r="N43" s="92"/>
    </row>
    <row r="44" spans="1:14" ht="15">
      <c r="A44" s="25" t="s">
        <v>32</v>
      </c>
      <c r="B44" s="84">
        <v>44578.645276223637</v>
      </c>
      <c r="C44" s="84">
        <v>48540.420310755166</v>
      </c>
      <c r="D44" s="84">
        <v>48921.544467429601</v>
      </c>
      <c r="E44" s="84">
        <v>381.12415667443565</v>
      </c>
      <c r="F44" s="85">
        <v>4342.8991912059646</v>
      </c>
      <c r="G44" s="84">
        <v>0.78516863726041841</v>
      </c>
      <c r="H44" s="84">
        <v>10.405169376510678</v>
      </c>
      <c r="I44" s="84">
        <v>9.7420007211619275</v>
      </c>
      <c r="J44" s="84">
        <v>9.7421067066887517</v>
      </c>
      <c r="K44" s="81"/>
      <c r="L44" s="92"/>
      <c r="M44" s="92"/>
      <c r="N44" s="92"/>
    </row>
    <row r="45" spans="1:14">
      <c r="A45" s="26" t="s">
        <v>33</v>
      </c>
      <c r="B45" s="86">
        <v>36145.760657527542</v>
      </c>
      <c r="C45" s="86">
        <v>39812.54752894902</v>
      </c>
      <c r="D45" s="86">
        <v>40080.255036678645</v>
      </c>
      <c r="E45" s="86">
        <v>267.70750772962492</v>
      </c>
      <c r="F45" s="87">
        <v>3934.4943791511032</v>
      </c>
      <c r="G45" s="86">
        <v>0.67241993880187123</v>
      </c>
      <c r="H45" s="86">
        <v>11.239635388369498</v>
      </c>
      <c r="I45" s="86">
        <v>11.126793589941228</v>
      </c>
      <c r="J45" s="86">
        <v>10.885078381471892</v>
      </c>
      <c r="K45" s="81"/>
      <c r="L45" s="92"/>
      <c r="M45" s="92"/>
      <c r="N45" s="92"/>
    </row>
    <row r="46" spans="1:14">
      <c r="A46" s="27" t="s">
        <v>27</v>
      </c>
      <c r="B46" s="86">
        <v>29793.742943658679</v>
      </c>
      <c r="C46" s="86">
        <v>32688.556534760453</v>
      </c>
      <c r="D46" s="86">
        <v>32846.686870983584</v>
      </c>
      <c r="E46" s="86">
        <v>158.13033622313014</v>
      </c>
      <c r="F46" s="87">
        <v>3052.9439273249045</v>
      </c>
      <c r="G46" s="86">
        <v>0.48374829905681838</v>
      </c>
      <c r="H46" s="86">
        <v>10.683707801103862</v>
      </c>
      <c r="I46" s="86">
        <v>10.59685286731386</v>
      </c>
      <c r="J46" s="86">
        <v>10.246929810390592</v>
      </c>
      <c r="K46" s="81"/>
    </row>
    <row r="47" spans="1:14">
      <c r="A47" s="27" t="s">
        <v>34</v>
      </c>
      <c r="B47" s="86">
        <v>3745.3756219475836</v>
      </c>
      <c r="C47" s="86">
        <v>4390.4501308825056</v>
      </c>
      <c r="D47" s="86">
        <v>4467.1657990511358</v>
      </c>
      <c r="E47" s="86">
        <v>76.715668168630145</v>
      </c>
      <c r="F47" s="87">
        <v>721.7901771035522</v>
      </c>
      <c r="G47" s="86">
        <v>1.7473303620740559</v>
      </c>
      <c r="H47" s="86">
        <v>19.269762732079908</v>
      </c>
      <c r="I47" s="86">
        <v>19.145976942918331</v>
      </c>
      <c r="J47" s="86">
        <v>19.27150304695537</v>
      </c>
      <c r="K47" s="81"/>
    </row>
    <row r="48" spans="1:14">
      <c r="A48" s="27" t="s">
        <v>106</v>
      </c>
      <c r="B48" s="86">
        <v>2606.6420919212837</v>
      </c>
      <c r="C48" s="86">
        <v>2733.5408633060597</v>
      </c>
      <c r="D48" s="86">
        <v>2766.4023666439248</v>
      </c>
      <c r="E48" s="86">
        <v>32.861503337865088</v>
      </c>
      <c r="F48" s="87">
        <v>159.76027472264104</v>
      </c>
      <c r="G48" s="86">
        <v>1.2021588474854916</v>
      </c>
      <c r="H48" s="86">
        <v>6.1714153832722403</v>
      </c>
      <c r="I48" s="86">
        <v>5.75425362874204</v>
      </c>
      <c r="J48" s="86">
        <v>6.1289685767671376</v>
      </c>
      <c r="K48" s="81"/>
      <c r="L48" s="91"/>
      <c r="M48" s="91"/>
      <c r="N48" s="91"/>
    </row>
    <row r="49" spans="1:14">
      <c r="A49" s="26" t="s">
        <v>29</v>
      </c>
      <c r="B49" s="86">
        <v>6701.1709965841928</v>
      </c>
      <c r="C49" s="86">
        <v>7206.0677432872399</v>
      </c>
      <c r="D49" s="86">
        <v>7343.4322722758552</v>
      </c>
      <c r="E49" s="86">
        <v>137.36452898861535</v>
      </c>
      <c r="F49" s="87">
        <v>642.26127569166238</v>
      </c>
      <c r="G49" s="86">
        <v>1.9062342165264305</v>
      </c>
      <c r="H49" s="86">
        <v>12.262688349011274</v>
      </c>
      <c r="I49" s="86">
        <v>8.3014743482491422</v>
      </c>
      <c r="J49" s="86">
        <v>9.5843140850911581</v>
      </c>
      <c r="K49" s="81"/>
      <c r="L49" s="92"/>
      <c r="M49" s="92"/>
      <c r="N49" s="92"/>
    </row>
    <row r="50" spans="1:14">
      <c r="A50" s="26" t="s">
        <v>30</v>
      </c>
      <c r="B50" s="86">
        <v>17.223613559999997</v>
      </c>
      <c r="C50" s="86">
        <v>21.30978365</v>
      </c>
      <c r="D50" s="86">
        <v>22.324423629999998</v>
      </c>
      <c r="E50" s="86">
        <v>1.0146399799999983</v>
      </c>
      <c r="F50" s="87">
        <v>5.1008100700000014</v>
      </c>
      <c r="G50" s="86">
        <v>4.7613809537667375</v>
      </c>
      <c r="H50" s="86">
        <v>12.96126091488021</v>
      </c>
      <c r="I50" s="86">
        <v>18.80402515624894</v>
      </c>
      <c r="J50" s="86">
        <v>29.615214323236373</v>
      </c>
      <c r="K50" s="81"/>
      <c r="L50" s="92"/>
      <c r="M50" s="92"/>
      <c r="N50" s="92"/>
    </row>
    <row r="51" spans="1:14">
      <c r="A51" s="26" t="s">
        <v>31</v>
      </c>
      <c r="B51" s="86">
        <v>1714.4900085519</v>
      </c>
      <c r="C51" s="86">
        <v>1500.4952548689002</v>
      </c>
      <c r="D51" s="86">
        <v>1475.5327348450999</v>
      </c>
      <c r="E51" s="86">
        <v>-24.96252002380038</v>
      </c>
      <c r="F51" s="87">
        <v>-238.95727370680015</v>
      </c>
      <c r="G51" s="86">
        <v>-1.6636187247377452</v>
      </c>
      <c r="H51" s="86">
        <v>-13.834646014094515</v>
      </c>
      <c r="I51" s="86">
        <v>-13.441917559673023</v>
      </c>
      <c r="J51" s="86">
        <v>-13.937513343027835</v>
      </c>
      <c r="K51" s="81"/>
      <c r="L51" s="92"/>
      <c r="M51" s="92"/>
      <c r="N51" s="92"/>
    </row>
    <row r="52" spans="1:14" ht="15.6" thickBot="1">
      <c r="A52" s="28" t="s">
        <v>35</v>
      </c>
      <c r="B52" s="88">
        <v>395.27760751000005</v>
      </c>
      <c r="C52" s="88">
        <v>585.20842375999996</v>
      </c>
      <c r="D52" s="88">
        <v>586.21057936</v>
      </c>
      <c r="E52" s="88">
        <v>1.0021556000000373</v>
      </c>
      <c r="F52" s="89">
        <v>190.93297184999994</v>
      </c>
      <c r="G52" s="88">
        <v>0.17124763747608523</v>
      </c>
      <c r="H52" s="88">
        <v>68.140370527559185</v>
      </c>
      <c r="I52" s="88">
        <v>39.281857320714451</v>
      </c>
      <c r="J52" s="88">
        <v>48.303513334022988</v>
      </c>
      <c r="K52" s="81"/>
      <c r="L52" s="92"/>
      <c r="M52" s="92"/>
      <c r="N52" s="92"/>
    </row>
    <row r="53" spans="1:14">
      <c r="A53" s="29"/>
      <c r="B53" s="2"/>
      <c r="C53" s="4"/>
      <c r="D53" s="4"/>
      <c r="E53" s="3"/>
      <c r="F53" s="3"/>
      <c r="G53" s="2"/>
      <c r="H53" s="2"/>
      <c r="I53" s="2"/>
      <c r="J53" s="2"/>
      <c r="L53" s="92"/>
      <c r="M53" s="92"/>
      <c r="N53" s="92"/>
    </row>
    <row r="54" spans="1:14">
      <c r="L54" s="92"/>
      <c r="M54" s="92"/>
      <c r="N54" s="92"/>
    </row>
    <row r="55" spans="1:14">
      <c r="L55" s="92"/>
      <c r="M55" s="92"/>
      <c r="N55" s="92"/>
    </row>
    <row r="56" spans="1:14">
      <c r="L56" s="92"/>
      <c r="M56" s="92"/>
      <c r="N56" s="92"/>
    </row>
    <row r="57" spans="1:14">
      <c r="L57" s="92"/>
      <c r="M57" s="92"/>
      <c r="N57" s="92"/>
    </row>
    <row r="58" spans="1:14">
      <c r="L58" s="92"/>
      <c r="M58" s="92"/>
      <c r="N58" s="92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abSelected="1" zoomScale="80" zoomScaleNormal="80" workbookViewId="0">
      <selection activeCell="L1" sqref="L1:T1048576"/>
    </sheetView>
  </sheetViews>
  <sheetFormatPr defaultColWidth="9.109375" defaultRowHeight="14.4"/>
  <cols>
    <col min="1" max="1" width="55.88671875" style="102" customWidth="1"/>
    <col min="2" max="2" width="13.5546875" style="101" bestFit="1" customWidth="1"/>
    <col min="3" max="4" width="13.5546875" style="102" bestFit="1" customWidth="1"/>
    <col min="5" max="5" width="12.33203125" style="102" bestFit="1" customWidth="1"/>
    <col min="6" max="6" width="12.109375" style="102" customWidth="1"/>
    <col min="7" max="7" width="12.44140625" style="102" customWidth="1"/>
    <col min="8" max="8" width="10" style="102" customWidth="1"/>
    <col min="9" max="9" width="10.44140625" style="102" customWidth="1"/>
    <col min="10" max="10" width="12" style="102" customWidth="1"/>
    <col min="11" max="11" width="5.109375" style="102" bestFit="1" customWidth="1"/>
    <col min="12" max="13" width="4.88671875" style="145" customWidth="1"/>
    <col min="14" max="14" width="7" style="145" bestFit="1" customWidth="1"/>
    <col min="15" max="18" width="8.5546875" style="145" bestFit="1" customWidth="1"/>
    <col min="19" max="19" width="4.88671875" style="145" customWidth="1"/>
    <col min="20" max="20" width="6" style="145" bestFit="1" customWidth="1"/>
    <col min="21" max="24" width="6.44140625" style="102" customWidth="1"/>
    <col min="25" max="46" width="9.109375" style="102"/>
    <col min="47" max="47" width="9.109375" style="102" customWidth="1"/>
    <col min="48" max="16384" width="9.109375" style="102"/>
  </cols>
  <sheetData>
    <row r="1" spans="1:24" ht="20.399999999999999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8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49"/>
      <c r="B3" s="285" t="s">
        <v>95</v>
      </c>
      <c r="C3" s="286"/>
      <c r="D3" s="287"/>
      <c r="E3" s="277" t="s">
        <v>1</v>
      </c>
      <c r="F3" s="278"/>
      <c r="G3" s="150" t="s">
        <v>2</v>
      </c>
      <c r="H3" s="288" t="s">
        <v>93</v>
      </c>
      <c r="I3" s="289"/>
      <c r="J3" s="290"/>
    </row>
    <row r="4" spans="1:24" ht="17.399999999999999" thickBot="1">
      <c r="A4" s="137"/>
      <c r="B4" s="142">
        <v>44074</v>
      </c>
      <c r="C4" s="142">
        <v>44408</v>
      </c>
      <c r="D4" s="142">
        <v>44439</v>
      </c>
      <c r="E4" s="200" t="s">
        <v>4</v>
      </c>
      <c r="F4" s="200" t="s">
        <v>5</v>
      </c>
      <c r="G4" s="200" t="s">
        <v>4</v>
      </c>
      <c r="H4" s="194">
        <v>44377</v>
      </c>
      <c r="I4" s="194">
        <v>44408</v>
      </c>
      <c r="J4" s="194">
        <v>44439</v>
      </c>
    </row>
    <row r="5" spans="1:24" ht="17.399999999999999" thickTop="1">
      <c r="A5" s="196"/>
      <c r="B5" s="197"/>
      <c r="C5" s="197"/>
      <c r="D5" s="197"/>
      <c r="E5" s="197"/>
      <c r="F5" s="197"/>
      <c r="G5" s="197"/>
      <c r="H5" s="151"/>
      <c r="I5" s="198"/>
      <c r="J5" s="199"/>
    </row>
    <row r="6" spans="1:24" ht="16.8">
      <c r="A6" s="152" t="s">
        <v>6</v>
      </c>
      <c r="B6" s="171">
        <v>46958.308447806296</v>
      </c>
      <c r="C6" s="171">
        <v>53440.124963569804</v>
      </c>
      <c r="D6" s="171">
        <v>51791.30479992339</v>
      </c>
      <c r="E6" s="171">
        <v>-1648.8201636464146</v>
      </c>
      <c r="F6" s="171">
        <v>4832.9963521170939</v>
      </c>
      <c r="G6" s="171">
        <v>-3.0853598579165293</v>
      </c>
      <c r="H6" s="172">
        <v>12.875394821659427</v>
      </c>
      <c r="I6" s="173">
        <v>9.5447202034259391</v>
      </c>
      <c r="J6" s="174">
        <v>10.292100614077526</v>
      </c>
      <c r="K6" s="145"/>
      <c r="U6" s="146"/>
      <c r="V6" s="146"/>
      <c r="W6" s="146"/>
      <c r="X6" s="146"/>
    </row>
    <row r="7" spans="1:24" ht="16.8">
      <c r="A7" s="152" t="s">
        <v>7</v>
      </c>
      <c r="B7" s="171">
        <v>129704.62340627536</v>
      </c>
      <c r="C7" s="171">
        <v>130844.99837031009</v>
      </c>
      <c r="D7" s="171">
        <v>133688.13469404084</v>
      </c>
      <c r="E7" s="171">
        <v>2843.1363237307523</v>
      </c>
      <c r="F7" s="171">
        <v>3983.5112877654756</v>
      </c>
      <c r="G7" s="171">
        <v>2.1729040919732086</v>
      </c>
      <c r="H7" s="172">
        <v>-1.0976964939885647E-2</v>
      </c>
      <c r="I7" s="173">
        <v>3.0457149044160303</v>
      </c>
      <c r="J7" s="174">
        <v>3.0712176506521871</v>
      </c>
      <c r="K7" s="145"/>
      <c r="U7" s="146"/>
      <c r="V7" s="146"/>
      <c r="W7" s="146"/>
      <c r="X7" s="146"/>
    </row>
    <row r="8" spans="1:24" ht="16.2">
      <c r="A8" s="153" t="s">
        <v>8</v>
      </c>
      <c r="B8" s="175">
        <v>20083.450713477385</v>
      </c>
      <c r="C8" s="175">
        <v>21287.47577128089</v>
      </c>
      <c r="D8" s="175">
        <v>23672.152991400882</v>
      </c>
      <c r="E8" s="175">
        <v>2384.6772201199929</v>
      </c>
      <c r="F8" s="175">
        <v>3588.7022779234976</v>
      </c>
      <c r="G8" s="175">
        <v>11.202254535679515</v>
      </c>
      <c r="H8" s="176">
        <v>-3.524621461590641</v>
      </c>
      <c r="I8" s="177">
        <v>17.634179824843471</v>
      </c>
      <c r="J8" s="178">
        <v>17.868952547657699</v>
      </c>
      <c r="K8" s="145"/>
      <c r="U8" s="146"/>
      <c r="V8" s="146"/>
      <c r="W8" s="146"/>
      <c r="X8" s="146"/>
    </row>
    <row r="9" spans="1:24" ht="16.8">
      <c r="A9" s="154" t="s">
        <v>9</v>
      </c>
      <c r="B9" s="171">
        <v>109621.17269279798</v>
      </c>
      <c r="C9" s="171">
        <v>109557.52259902919</v>
      </c>
      <c r="D9" s="171">
        <v>110015.98170263995</v>
      </c>
      <c r="E9" s="171">
        <v>458.45910361075948</v>
      </c>
      <c r="F9" s="171">
        <v>394.80900984197797</v>
      </c>
      <c r="G9" s="171">
        <v>0.41846428500275579</v>
      </c>
      <c r="H9" s="172">
        <v>0.69782966159064586</v>
      </c>
      <c r="I9" s="173">
        <v>0.62107644688072128</v>
      </c>
      <c r="J9" s="174">
        <v>0.36015762296976561</v>
      </c>
      <c r="K9" s="145"/>
      <c r="U9" s="146"/>
      <c r="V9" s="146"/>
      <c r="W9" s="146"/>
      <c r="X9" s="146"/>
    </row>
    <row r="10" spans="1:24" ht="16.2">
      <c r="A10" s="155" t="s">
        <v>10</v>
      </c>
      <c r="B10" s="175">
        <v>5446.7942421820135</v>
      </c>
      <c r="C10" s="175">
        <v>3697.1278673112984</v>
      </c>
      <c r="D10" s="175">
        <v>4240.429903474298</v>
      </c>
      <c r="E10" s="175">
        <v>543.30203616299968</v>
      </c>
      <c r="F10" s="175">
        <v>-1206.3643387077154</v>
      </c>
      <c r="G10" s="175">
        <v>14.695246030484483</v>
      </c>
      <c r="H10" s="176">
        <v>-27.289875276620762</v>
      </c>
      <c r="I10" s="177">
        <v>-33.939714469113952</v>
      </c>
      <c r="J10" s="178">
        <v>-22.148153300250968</v>
      </c>
      <c r="K10" s="145"/>
      <c r="U10" s="146"/>
      <c r="V10" s="146"/>
      <c r="W10" s="146"/>
      <c r="X10" s="146"/>
    </row>
    <row r="11" spans="1:24" ht="16.2">
      <c r="A11" s="155" t="s">
        <v>11</v>
      </c>
      <c r="B11" s="175">
        <v>268.55737074000001</v>
      </c>
      <c r="C11" s="175">
        <v>182.43018481999999</v>
      </c>
      <c r="D11" s="175">
        <v>147.06029508</v>
      </c>
      <c r="E11" s="175">
        <v>-35.369889739999991</v>
      </c>
      <c r="F11" s="175">
        <v>-121.49707566000001</v>
      </c>
      <c r="G11" s="175">
        <v>-19.388178428311477</v>
      </c>
      <c r="H11" s="176">
        <v>-13.503848802576229</v>
      </c>
      <c r="I11" s="177">
        <v>-21.794693778632364</v>
      </c>
      <c r="J11" s="178">
        <v>-45.240640882512096</v>
      </c>
      <c r="K11" s="145"/>
      <c r="U11" s="146"/>
      <c r="V11" s="146"/>
      <c r="W11" s="146"/>
      <c r="X11" s="146"/>
    </row>
    <row r="12" spans="1:24" ht="16.2">
      <c r="A12" s="155" t="s">
        <v>12</v>
      </c>
      <c r="B12" s="175">
        <v>652.3104793208114</v>
      </c>
      <c r="C12" s="175">
        <v>432.31657954355899</v>
      </c>
      <c r="D12" s="175">
        <v>586.64772559995811</v>
      </c>
      <c r="E12" s="175">
        <v>154.33114605639912</v>
      </c>
      <c r="F12" s="175">
        <v>-65.662753720853289</v>
      </c>
      <c r="G12" s="175">
        <v>35.698641541655064</v>
      </c>
      <c r="H12" s="176">
        <v>-19.682572438118626</v>
      </c>
      <c r="I12" s="177">
        <v>-11.133661280228438</v>
      </c>
      <c r="J12" s="178">
        <v>-10.066181029196656</v>
      </c>
      <c r="K12" s="145"/>
      <c r="U12" s="146"/>
      <c r="V12" s="146"/>
      <c r="W12" s="146"/>
      <c r="X12" s="146"/>
    </row>
    <row r="13" spans="1:24" ht="16.8">
      <c r="A13" s="156" t="s">
        <v>109</v>
      </c>
      <c r="B13" s="171">
        <v>103253.51060055515</v>
      </c>
      <c r="C13" s="171">
        <v>105245.64796735434</v>
      </c>
      <c r="D13" s="171">
        <v>105041.84377848569</v>
      </c>
      <c r="E13" s="171">
        <v>-203.80418886864209</v>
      </c>
      <c r="F13" s="171">
        <v>1788.3331779305445</v>
      </c>
      <c r="G13" s="171">
        <v>-0.19364619136732131</v>
      </c>
      <c r="H13" s="172">
        <v>2.3359621453466133</v>
      </c>
      <c r="I13" s="173">
        <v>2.6136696368102861</v>
      </c>
      <c r="J13" s="174">
        <v>1.7319829297125438</v>
      </c>
      <c r="K13" s="145"/>
      <c r="U13" s="146"/>
      <c r="V13" s="146"/>
      <c r="W13" s="146"/>
      <c r="X13" s="146"/>
    </row>
    <row r="14" spans="1:24" ht="16.2">
      <c r="A14" s="155" t="s">
        <v>13</v>
      </c>
      <c r="B14" s="175">
        <v>43997.264014914399</v>
      </c>
      <c r="C14" s="175">
        <v>43864.419386162175</v>
      </c>
      <c r="D14" s="175">
        <v>43241.268546142361</v>
      </c>
      <c r="E14" s="175">
        <v>-623.1508400198145</v>
      </c>
      <c r="F14" s="175">
        <v>-755.99546877203829</v>
      </c>
      <c r="G14" s="175">
        <v>-1.4206294047434653</v>
      </c>
      <c r="H14" s="176">
        <v>0.34177241376103495</v>
      </c>
      <c r="I14" s="177">
        <v>1.3618190815371918</v>
      </c>
      <c r="J14" s="178">
        <v>-1.7182783650268902</v>
      </c>
      <c r="K14" s="145"/>
      <c r="U14" s="146"/>
      <c r="V14" s="146"/>
      <c r="W14" s="146"/>
      <c r="X14" s="146"/>
    </row>
    <row r="15" spans="1:24" ht="16.2">
      <c r="A15" s="155" t="s">
        <v>14</v>
      </c>
      <c r="B15" s="175">
        <v>59256.246585640751</v>
      </c>
      <c r="C15" s="175">
        <v>61381.228581192154</v>
      </c>
      <c r="D15" s="175">
        <v>61800.575232343326</v>
      </c>
      <c r="E15" s="175">
        <v>419.34665115117241</v>
      </c>
      <c r="F15" s="175">
        <v>2544.3286467025755</v>
      </c>
      <c r="G15" s="175">
        <v>0.68318386719236912</v>
      </c>
      <c r="H15" s="176">
        <v>3.8160033517762599</v>
      </c>
      <c r="I15" s="177">
        <v>3.5273833353567881</v>
      </c>
      <c r="J15" s="178">
        <v>4.2937728818604199</v>
      </c>
      <c r="K15" s="145"/>
      <c r="U15" s="146"/>
      <c r="V15" s="146"/>
      <c r="W15" s="146"/>
      <c r="X15" s="146"/>
    </row>
    <row r="16" spans="1:24" s="103" customFormat="1" ht="16.8">
      <c r="A16" s="152" t="s">
        <v>15</v>
      </c>
      <c r="B16" s="171">
        <v>52236.743345975774</v>
      </c>
      <c r="C16" s="171">
        <v>62741.527529468163</v>
      </c>
      <c r="D16" s="171">
        <v>62430.015974630718</v>
      </c>
      <c r="E16" s="171">
        <v>-311.51155483744515</v>
      </c>
      <c r="F16" s="171">
        <v>10193.272628654944</v>
      </c>
      <c r="G16" s="171">
        <v>-0.49649979384250287</v>
      </c>
      <c r="H16" s="172">
        <v>14.949201572316156</v>
      </c>
      <c r="I16" s="173">
        <v>20.799934479465193</v>
      </c>
      <c r="J16" s="174">
        <v>19.513606660244093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6"/>
      <c r="V16" s="146"/>
      <c r="W16" s="146"/>
      <c r="X16" s="146"/>
    </row>
    <row r="17" spans="1:24" ht="17.399999999999999" thickBot="1">
      <c r="A17" s="157" t="s">
        <v>16</v>
      </c>
      <c r="B17" s="179">
        <v>124426.24564180538</v>
      </c>
      <c r="C17" s="179">
        <v>121543.6532304307</v>
      </c>
      <c r="D17" s="179">
        <v>123049.48054801908</v>
      </c>
      <c r="E17" s="181">
        <v>1505.8273175883805</v>
      </c>
      <c r="F17" s="179">
        <v>-1376.7650937862927</v>
      </c>
      <c r="G17" s="179">
        <v>1.2389189213636058</v>
      </c>
      <c r="H17" s="180">
        <v>-1.6940796225078429</v>
      </c>
      <c r="I17" s="181">
        <v>-1.8409435481755168</v>
      </c>
      <c r="J17" s="182">
        <v>-1.1064909068699933</v>
      </c>
      <c r="K17" s="145"/>
      <c r="U17" s="146"/>
      <c r="V17" s="146"/>
      <c r="W17" s="146"/>
      <c r="X17" s="146"/>
    </row>
    <row r="18" spans="1:24" ht="13.8" thickBot="1">
      <c r="A18" s="148"/>
      <c r="B18" s="158"/>
      <c r="C18" s="148"/>
      <c r="D18" s="148"/>
      <c r="E18" s="225"/>
      <c r="F18" s="148"/>
      <c r="G18" s="148"/>
      <c r="H18" s="148"/>
      <c r="I18" s="148"/>
      <c r="J18" s="148"/>
      <c r="K18" s="145"/>
      <c r="U18" s="146"/>
      <c r="V18" s="146"/>
      <c r="W18" s="146"/>
      <c r="X18" s="146"/>
    </row>
    <row r="19" spans="1:24" ht="16.8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5"/>
      <c r="U19" s="146"/>
      <c r="V19" s="146"/>
      <c r="W19" s="146"/>
      <c r="X19" s="146"/>
    </row>
    <row r="20" spans="1:24" ht="15.75" customHeight="1">
      <c r="A20" s="136"/>
      <c r="B20" s="285" t="str">
        <f>B3</f>
        <v>N$ Million</v>
      </c>
      <c r="C20" s="286"/>
      <c r="D20" s="287"/>
      <c r="E20" s="277" t="s">
        <v>1</v>
      </c>
      <c r="F20" s="278"/>
      <c r="G20" s="207" t="s">
        <v>2</v>
      </c>
      <c r="H20" s="285" t="str">
        <f>H3</f>
        <v>Annual percentage change</v>
      </c>
      <c r="I20" s="286"/>
      <c r="J20" s="291"/>
      <c r="K20" s="145"/>
      <c r="U20" s="146"/>
      <c r="V20" s="146"/>
      <c r="W20" s="146"/>
      <c r="X20" s="146"/>
    </row>
    <row r="21" spans="1:24" ht="17.399999999999999" thickBot="1">
      <c r="A21" s="137"/>
      <c r="B21" s="141">
        <f>B4</f>
        <v>44074</v>
      </c>
      <c r="C21" s="141">
        <f>C4</f>
        <v>44408</v>
      </c>
      <c r="D21" s="141">
        <f>D4</f>
        <v>44439</v>
      </c>
      <c r="E21" s="200" t="s">
        <v>4</v>
      </c>
      <c r="F21" s="200" t="s">
        <v>5</v>
      </c>
      <c r="G21" s="200" t="s">
        <v>4</v>
      </c>
      <c r="H21" s="194">
        <f>H4</f>
        <v>44377</v>
      </c>
      <c r="I21" s="194">
        <f>I4</f>
        <v>44408</v>
      </c>
      <c r="J21" s="195">
        <f>J4</f>
        <v>44439</v>
      </c>
      <c r="K21" s="145"/>
      <c r="U21" s="146"/>
      <c r="V21" s="146"/>
      <c r="W21" s="146"/>
      <c r="X21" s="146"/>
    </row>
    <row r="22" spans="1:24" ht="13.8" thickTop="1">
      <c r="A22" s="201"/>
      <c r="B22" s="160"/>
      <c r="C22" s="160"/>
      <c r="D22" s="160"/>
      <c r="E22" s="160"/>
      <c r="F22" s="160"/>
      <c r="G22" s="160"/>
      <c r="H22" s="160"/>
      <c r="I22" s="160"/>
      <c r="J22" s="161"/>
      <c r="K22" s="145"/>
      <c r="U22" s="146"/>
      <c r="V22" s="146"/>
      <c r="W22" s="146"/>
      <c r="X22" s="146"/>
    </row>
    <row r="23" spans="1:24" ht="16.8">
      <c r="A23" s="162" t="s">
        <v>17</v>
      </c>
      <c r="B23" s="183">
        <v>124426.24564180538</v>
      </c>
      <c r="C23" s="183">
        <v>121543.6532304307</v>
      </c>
      <c r="D23" s="183">
        <v>123049.48054801908</v>
      </c>
      <c r="E23" s="183">
        <v>1505.8273175883805</v>
      </c>
      <c r="F23" s="183">
        <v>-1376.7650937862927</v>
      </c>
      <c r="G23" s="184">
        <v>1.2389189213636058</v>
      </c>
      <c r="H23" s="184">
        <v>-1.6940796225078429</v>
      </c>
      <c r="I23" s="184">
        <v>-1.8409435481755168</v>
      </c>
      <c r="J23" s="185">
        <v>-1.1064909068699933</v>
      </c>
      <c r="K23" s="145"/>
      <c r="U23" s="146"/>
      <c r="V23" s="146"/>
      <c r="W23" s="146"/>
      <c r="X23" s="146"/>
    </row>
    <row r="24" spans="1:24" ht="16.2">
      <c r="A24" s="105" t="s">
        <v>18</v>
      </c>
      <c r="B24" s="186">
        <v>3027.601780578314</v>
      </c>
      <c r="C24" s="186">
        <v>3032.9451338171816</v>
      </c>
      <c r="D24" s="186">
        <v>3011.5102540743846</v>
      </c>
      <c r="E24" s="186">
        <v>-21.434879742796966</v>
      </c>
      <c r="F24" s="186">
        <v>-16.091526503929344</v>
      </c>
      <c r="G24" s="187">
        <v>-0.70673483353850486</v>
      </c>
      <c r="H24" s="187">
        <v>-4.6481068459988251</v>
      </c>
      <c r="I24" s="187">
        <v>2.926043255994955</v>
      </c>
      <c r="J24" s="188">
        <v>-0.53149415511492748</v>
      </c>
      <c r="K24" s="145"/>
      <c r="U24" s="146"/>
      <c r="V24" s="146"/>
      <c r="W24" s="146"/>
      <c r="X24" s="146"/>
    </row>
    <row r="25" spans="1:24" ht="16.2">
      <c r="A25" s="105" t="s">
        <v>19</v>
      </c>
      <c r="B25" s="186">
        <v>58454.64674815636</v>
      </c>
      <c r="C25" s="186">
        <v>58814.955833801127</v>
      </c>
      <c r="D25" s="186">
        <v>60142.934392004761</v>
      </c>
      <c r="E25" s="186">
        <v>1327.9785582036347</v>
      </c>
      <c r="F25" s="186">
        <v>1688.2876438484018</v>
      </c>
      <c r="G25" s="187">
        <v>2.2578926386619003</v>
      </c>
      <c r="H25" s="187">
        <v>1.2956070752386779</v>
      </c>
      <c r="I25" s="187">
        <v>1.5491617766196271</v>
      </c>
      <c r="J25" s="188">
        <v>2.8882009177510781</v>
      </c>
      <c r="K25" s="145"/>
      <c r="U25" s="146"/>
      <c r="V25" s="146"/>
      <c r="W25" s="146"/>
      <c r="X25" s="146"/>
    </row>
    <row r="26" spans="1:24" ht="16.2">
      <c r="A26" s="105" t="s">
        <v>20</v>
      </c>
      <c r="B26" s="186">
        <v>62943.997113070713</v>
      </c>
      <c r="C26" s="186">
        <v>59695.752262812399</v>
      </c>
      <c r="D26" s="186">
        <v>59895.035901939933</v>
      </c>
      <c r="E26" s="186">
        <v>199.28363912753412</v>
      </c>
      <c r="F26" s="186">
        <v>-3048.9612111307797</v>
      </c>
      <c r="G26" s="187">
        <v>0.33383219336977277</v>
      </c>
      <c r="H26" s="187">
        <v>-4.2212842564191675</v>
      </c>
      <c r="I26" s="187">
        <v>-5.1827224188682521</v>
      </c>
      <c r="J26" s="188">
        <v>-4.843926904822581</v>
      </c>
      <c r="K26" s="145"/>
      <c r="U26" s="146"/>
      <c r="V26" s="146"/>
      <c r="W26" s="146"/>
      <c r="X26" s="146"/>
    </row>
    <row r="27" spans="1:24" ht="16.8" thickBot="1">
      <c r="A27" s="163" t="s">
        <v>21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90">
        <v>0</v>
      </c>
      <c r="K27" s="145"/>
      <c r="U27" s="146"/>
      <c r="V27" s="146"/>
      <c r="W27" s="146"/>
      <c r="X27" s="146"/>
    </row>
    <row r="28" spans="1:24" thickBot="1">
      <c r="A28" s="164"/>
      <c r="B28" s="106"/>
      <c r="C28" s="106"/>
      <c r="D28" s="106"/>
      <c r="E28" s="106"/>
      <c r="F28" s="106"/>
      <c r="G28" s="106"/>
      <c r="H28" s="147"/>
      <c r="I28" s="147"/>
      <c r="J28" s="147"/>
      <c r="K28" s="145"/>
      <c r="U28" s="146"/>
      <c r="V28" s="146"/>
      <c r="W28" s="146"/>
      <c r="X28" s="146"/>
    </row>
    <row r="29" spans="1:24" ht="16.8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5"/>
      <c r="U29" s="146"/>
      <c r="V29" s="146"/>
      <c r="W29" s="146"/>
      <c r="X29" s="146"/>
    </row>
    <row r="30" spans="1:24" ht="15.75" customHeight="1">
      <c r="A30" s="149"/>
      <c r="B30" s="285" t="str">
        <f>B3</f>
        <v>N$ Million</v>
      </c>
      <c r="C30" s="286"/>
      <c r="D30" s="287"/>
      <c r="E30" s="277" t="s">
        <v>1</v>
      </c>
      <c r="F30" s="278"/>
      <c r="G30" s="165" t="s">
        <v>2</v>
      </c>
      <c r="H30" s="285" t="str">
        <f>H3</f>
        <v>Annual percentage change</v>
      </c>
      <c r="I30" s="286"/>
      <c r="J30" s="291"/>
      <c r="K30" s="145"/>
      <c r="U30" s="146"/>
      <c r="V30" s="146"/>
      <c r="W30" s="146"/>
      <c r="X30" s="146"/>
    </row>
    <row r="31" spans="1:24" ht="17.399999999999999" thickBot="1">
      <c r="A31" s="137"/>
      <c r="B31" s="142">
        <f>B4</f>
        <v>44074</v>
      </c>
      <c r="C31" s="142">
        <f>C4</f>
        <v>44408</v>
      </c>
      <c r="D31" s="141">
        <f>D4</f>
        <v>44439</v>
      </c>
      <c r="E31" s="141" t="s">
        <v>4</v>
      </c>
      <c r="F31" s="141" t="s">
        <v>5</v>
      </c>
      <c r="G31" s="141" t="s">
        <v>4</v>
      </c>
      <c r="H31" s="141">
        <f>H4</f>
        <v>44377</v>
      </c>
      <c r="I31" s="141">
        <f>I4</f>
        <v>44408</v>
      </c>
      <c r="J31" s="205">
        <f>J4</f>
        <v>44439</v>
      </c>
      <c r="K31" s="145"/>
      <c r="U31" s="146"/>
      <c r="V31" s="146"/>
      <c r="W31" s="146"/>
      <c r="X31" s="146"/>
    </row>
    <row r="32" spans="1:24" ht="13.8" thickTop="1">
      <c r="A32" s="206"/>
      <c r="B32" s="202"/>
      <c r="C32" s="203"/>
      <c r="D32" s="203"/>
      <c r="E32" s="203"/>
      <c r="F32" s="202"/>
      <c r="G32" s="203"/>
      <c r="H32" s="204"/>
      <c r="I32" s="204"/>
      <c r="J32" s="166"/>
      <c r="K32" s="145"/>
      <c r="U32" s="146"/>
      <c r="V32" s="146"/>
      <c r="W32" s="146"/>
      <c r="X32" s="146"/>
    </row>
    <row r="33" spans="1:24" ht="16.8">
      <c r="A33" s="167" t="s">
        <v>24</v>
      </c>
      <c r="B33" s="191">
        <v>102987.10450296687</v>
      </c>
      <c r="C33" s="191">
        <v>105087.14175863683</v>
      </c>
      <c r="D33" s="191">
        <v>104897.30190109181</v>
      </c>
      <c r="E33" s="191">
        <v>-189.83985754502646</v>
      </c>
      <c r="F33" s="191">
        <v>1910.1973981249321</v>
      </c>
      <c r="G33" s="125">
        <v>-0.18064993905824167</v>
      </c>
      <c r="H33" s="125">
        <v>2.6551920063863577</v>
      </c>
      <c r="I33" s="125">
        <v>2.811879906723135</v>
      </c>
      <c r="J33" s="128">
        <v>1.8547927989080364</v>
      </c>
      <c r="K33" s="145"/>
      <c r="U33" s="146"/>
      <c r="V33" s="146"/>
      <c r="W33" s="146"/>
      <c r="X33" s="146"/>
    </row>
    <row r="34" spans="1:24" ht="16.8">
      <c r="A34" s="109" t="s">
        <v>10</v>
      </c>
      <c r="B34" s="192">
        <v>5446.7932411820138</v>
      </c>
      <c r="C34" s="192">
        <v>3697.1268663112983</v>
      </c>
      <c r="D34" s="192">
        <v>4240.4289024742984</v>
      </c>
      <c r="E34" s="192">
        <v>543.30203616300014</v>
      </c>
      <c r="F34" s="192">
        <v>-1206.3643387077154</v>
      </c>
      <c r="G34" s="125">
        <v>14.695250009233902</v>
      </c>
      <c r="H34" s="126">
        <v>-27.289880340186244</v>
      </c>
      <c r="I34" s="126">
        <v>-33.939720539528011</v>
      </c>
      <c r="J34" s="127">
        <v>-22.148157370591164</v>
      </c>
      <c r="K34" s="145"/>
      <c r="U34" s="146"/>
      <c r="V34" s="146"/>
      <c r="W34" s="146"/>
      <c r="X34" s="146"/>
    </row>
    <row r="35" spans="1:24" ht="16.8">
      <c r="A35" s="167" t="s">
        <v>25</v>
      </c>
      <c r="B35" s="191">
        <v>43245.506722092221</v>
      </c>
      <c r="C35" s="191">
        <v>43334.160375438238</v>
      </c>
      <c r="D35" s="191">
        <v>42711.505332488436</v>
      </c>
      <c r="E35" s="191">
        <v>-622.65504294980201</v>
      </c>
      <c r="F35" s="191">
        <v>-534.00138960378536</v>
      </c>
      <c r="G35" s="125">
        <v>-1.4368688294759835</v>
      </c>
      <c r="H35" s="125">
        <v>1.0290189223767101</v>
      </c>
      <c r="I35" s="125">
        <v>2.0198240130235874</v>
      </c>
      <c r="J35" s="128">
        <v>-1.2348135796753072</v>
      </c>
      <c r="K35" s="145"/>
      <c r="U35" s="146"/>
      <c r="V35" s="146"/>
      <c r="W35" s="146"/>
      <c r="X35" s="146"/>
    </row>
    <row r="36" spans="1:24" ht="16.8">
      <c r="A36" s="167" t="s">
        <v>26</v>
      </c>
      <c r="B36" s="229">
        <v>39610.492804205329</v>
      </c>
      <c r="C36" s="229">
        <v>39842.26610489194</v>
      </c>
      <c r="D36" s="229">
        <v>39171.693446968231</v>
      </c>
      <c r="E36" s="229">
        <v>-670.5726579237089</v>
      </c>
      <c r="F36" s="229">
        <v>-438.79935723709787</v>
      </c>
      <c r="G36" s="230">
        <v>-1.6830685688366884</v>
      </c>
      <c r="H36" s="230">
        <v>1.813031708609262</v>
      </c>
      <c r="I36" s="230">
        <v>2.691252930024433</v>
      </c>
      <c r="J36" s="231">
        <v>-1.1077856551951604</v>
      </c>
      <c r="K36" s="145"/>
      <c r="U36" s="146"/>
      <c r="V36" s="146"/>
      <c r="W36" s="146"/>
      <c r="X36" s="146"/>
    </row>
    <row r="37" spans="1:24" ht="16.2">
      <c r="A37" s="168" t="s">
        <v>27</v>
      </c>
      <c r="B37" s="232">
        <v>12500.580891169007</v>
      </c>
      <c r="C37" s="232">
        <v>12340.200798675598</v>
      </c>
      <c r="D37" s="232">
        <v>12554.034839530754</v>
      </c>
      <c r="E37" s="232">
        <v>213.83404085515576</v>
      </c>
      <c r="F37" s="232">
        <v>53.45394836174637</v>
      </c>
      <c r="G37" s="233">
        <v>1.7328246464036994</v>
      </c>
      <c r="H37" s="233">
        <v>1.1365549889377888</v>
      </c>
      <c r="I37" s="233">
        <v>-2.0274545969479902</v>
      </c>
      <c r="J37" s="234">
        <v>0.42761171522442964</v>
      </c>
      <c r="K37" s="145"/>
      <c r="U37" s="146"/>
      <c r="V37" s="146"/>
      <c r="W37" s="146"/>
      <c r="X37" s="146"/>
    </row>
    <row r="38" spans="1:24" ht="16.2">
      <c r="A38" s="168" t="s">
        <v>28</v>
      </c>
      <c r="B38" s="232">
        <v>16529.078243588683</v>
      </c>
      <c r="C38" s="232">
        <v>16668.613976739856</v>
      </c>
      <c r="D38" s="232">
        <v>16367.116492336405</v>
      </c>
      <c r="E38" s="232">
        <v>-301.49748440345138</v>
      </c>
      <c r="F38" s="232">
        <v>-161.96175125227819</v>
      </c>
      <c r="G38" s="233">
        <v>-1.8087735718409164</v>
      </c>
      <c r="H38" s="233">
        <v>-0.28234190079416521</v>
      </c>
      <c r="I38" s="233">
        <v>2.4442993711170686</v>
      </c>
      <c r="J38" s="234">
        <v>-0.97985954731080938</v>
      </c>
      <c r="K38" s="145"/>
      <c r="U38" s="146"/>
      <c r="V38" s="146"/>
      <c r="W38" s="146"/>
      <c r="X38" s="146"/>
    </row>
    <row r="39" spans="1:24" ht="16.2">
      <c r="A39" s="168" t="s">
        <v>107</v>
      </c>
      <c r="B39" s="232">
        <v>10580.833669447633</v>
      </c>
      <c r="C39" s="232">
        <v>10833.451329476486</v>
      </c>
      <c r="D39" s="232">
        <v>10250.542115101076</v>
      </c>
      <c r="E39" s="232">
        <v>-582.90921437540965</v>
      </c>
      <c r="F39" s="232">
        <v>-330.29155434655695</v>
      </c>
      <c r="G39" s="233">
        <v>-5.3806418346975562</v>
      </c>
      <c r="H39" s="233">
        <v>6.1002150623685054</v>
      </c>
      <c r="I39" s="233">
        <v>9.0802273964802396</v>
      </c>
      <c r="J39" s="234">
        <v>-3.1216023676875437</v>
      </c>
      <c r="K39" s="145"/>
      <c r="U39" s="146"/>
      <c r="V39" s="146"/>
      <c r="W39" s="146"/>
      <c r="X39" s="146"/>
    </row>
    <row r="40" spans="1:24" ht="16.8">
      <c r="A40" s="167" t="s">
        <v>127</v>
      </c>
      <c r="B40" s="229">
        <v>3635.0139178868899</v>
      </c>
      <c r="C40" s="229">
        <v>3491.8942705463005</v>
      </c>
      <c r="D40" s="229">
        <v>3539.811885520201</v>
      </c>
      <c r="E40" s="229">
        <v>47.917614973900527</v>
      </c>
      <c r="F40" s="229">
        <v>-95.202032366688854</v>
      </c>
      <c r="G40" s="230">
        <v>1.3722527448233279</v>
      </c>
      <c r="H40" s="230">
        <v>-7.233905669905937</v>
      </c>
      <c r="I40" s="230">
        <v>-5.0626750469797059</v>
      </c>
      <c r="J40" s="231">
        <v>-2.6190280014672425</v>
      </c>
      <c r="K40" s="145"/>
      <c r="U40" s="146"/>
      <c r="V40" s="146"/>
      <c r="W40" s="146"/>
      <c r="X40" s="146"/>
    </row>
    <row r="41" spans="1:24" ht="16.8">
      <c r="A41" s="169"/>
      <c r="B41" s="235"/>
      <c r="C41" s="235"/>
      <c r="D41" s="235"/>
      <c r="E41" s="229"/>
      <c r="F41" s="229"/>
      <c r="G41" s="230"/>
      <c r="H41" s="236"/>
      <c r="I41" s="236"/>
      <c r="J41" s="237"/>
      <c r="K41" s="145"/>
      <c r="U41" s="146"/>
      <c r="V41" s="146"/>
      <c r="W41" s="146"/>
      <c r="X41" s="146"/>
    </row>
    <row r="42" spans="1:24" ht="16.8">
      <c r="A42" s="167" t="s">
        <v>124</v>
      </c>
      <c r="B42" s="229">
        <v>59054.938200110751</v>
      </c>
      <c r="C42" s="229">
        <v>61239.485474602152</v>
      </c>
      <c r="D42" s="229">
        <v>61652.266432193326</v>
      </c>
      <c r="E42" s="229">
        <v>412.78095759117423</v>
      </c>
      <c r="F42" s="229">
        <v>2597.3282320825747</v>
      </c>
      <c r="G42" s="230">
        <v>0.67404380424190435</v>
      </c>
      <c r="H42" s="230">
        <v>4.0357016339855267</v>
      </c>
      <c r="I42" s="230">
        <v>3.6745621291737161</v>
      </c>
      <c r="J42" s="231">
        <v>4.3981558718788127</v>
      </c>
      <c r="K42" s="145"/>
      <c r="U42" s="146"/>
      <c r="V42" s="146"/>
      <c r="W42" s="146"/>
      <c r="X42" s="146"/>
    </row>
    <row r="43" spans="1:24" ht="16.8">
      <c r="A43" s="167" t="s">
        <v>33</v>
      </c>
      <c r="B43" s="229">
        <v>52694.922188180775</v>
      </c>
      <c r="C43" s="229">
        <v>54811.823180554631</v>
      </c>
      <c r="D43" s="229">
        <v>55218.039810417838</v>
      </c>
      <c r="E43" s="229">
        <v>406.21662986320734</v>
      </c>
      <c r="F43" s="229">
        <v>2523.1176222370632</v>
      </c>
      <c r="G43" s="230">
        <v>0.74111132651999867</v>
      </c>
      <c r="H43" s="230">
        <v>4.4052847336759706</v>
      </c>
      <c r="I43" s="230">
        <v>4.0450005838274228</v>
      </c>
      <c r="J43" s="231">
        <v>4.7881608273880074</v>
      </c>
      <c r="K43" s="145"/>
      <c r="U43" s="146"/>
      <c r="V43" s="146"/>
      <c r="W43" s="146"/>
      <c r="X43" s="146"/>
    </row>
    <row r="44" spans="1:24" ht="16.2">
      <c r="A44" s="168" t="s">
        <v>27</v>
      </c>
      <c r="B44" s="232">
        <v>40957.58266248319</v>
      </c>
      <c r="C44" s="232">
        <v>42658.473303370127</v>
      </c>
      <c r="D44" s="232">
        <v>42855.336437267506</v>
      </c>
      <c r="E44" s="232">
        <v>196.86313389737916</v>
      </c>
      <c r="F44" s="232">
        <v>1897.7537747843162</v>
      </c>
      <c r="G44" s="233">
        <v>0.46148659024285621</v>
      </c>
      <c r="H44" s="233">
        <v>4.867519456565276</v>
      </c>
      <c r="I44" s="233">
        <v>4.4154480732267558</v>
      </c>
      <c r="J44" s="234">
        <v>4.6334613798451727</v>
      </c>
      <c r="K44" s="145"/>
      <c r="U44" s="146"/>
      <c r="V44" s="146"/>
      <c r="W44" s="146"/>
      <c r="X44" s="146"/>
    </row>
    <row r="45" spans="1:24" ht="16.2">
      <c r="A45" s="168" t="s">
        <v>34</v>
      </c>
      <c r="B45" s="232">
        <v>9453.5734639361381</v>
      </c>
      <c r="C45" s="232">
        <v>9663.9883224783262</v>
      </c>
      <c r="D45" s="232">
        <v>9871.8741879599947</v>
      </c>
      <c r="E45" s="232">
        <v>207.88586548166859</v>
      </c>
      <c r="F45" s="232">
        <v>418.30072402385667</v>
      </c>
      <c r="G45" s="233">
        <v>2.151139452415606</v>
      </c>
      <c r="H45" s="233">
        <v>2.2711099784881412</v>
      </c>
      <c r="I45" s="233">
        <v>1.3078154369879655</v>
      </c>
      <c r="J45" s="234">
        <v>4.4247894790219391</v>
      </c>
      <c r="K45" s="145"/>
      <c r="U45" s="146"/>
      <c r="V45" s="146"/>
      <c r="W45" s="146"/>
      <c r="X45" s="146"/>
    </row>
    <row r="46" spans="1:24" ht="16.2">
      <c r="A46" s="168" t="s">
        <v>107</v>
      </c>
      <c r="B46" s="232">
        <v>2283.7660617614474</v>
      </c>
      <c r="C46" s="232">
        <v>2489.3615547061759</v>
      </c>
      <c r="D46" s="232">
        <v>2490.8291851903414</v>
      </c>
      <c r="E46" s="232">
        <v>1.467630484165511</v>
      </c>
      <c r="F46" s="232">
        <v>207.06312342889396</v>
      </c>
      <c r="G46" s="233">
        <v>5.8956099863877398E-2</v>
      </c>
      <c r="H46" s="233">
        <v>5.0784942761363112</v>
      </c>
      <c r="I46" s="233">
        <v>8.8441953911856359</v>
      </c>
      <c r="J46" s="234">
        <v>9.0667396672489389</v>
      </c>
      <c r="K46" s="145"/>
      <c r="U46" s="146"/>
      <c r="V46" s="146"/>
      <c r="W46" s="146"/>
      <c r="X46" s="146"/>
    </row>
    <row r="47" spans="1:24" ht="16.8">
      <c r="A47" s="167" t="s">
        <v>126</v>
      </c>
      <c r="B47" s="229">
        <v>6360.0160119299762</v>
      </c>
      <c r="C47" s="229">
        <v>6427.6622940475208</v>
      </c>
      <c r="D47" s="229">
        <v>6434.2266217754877</v>
      </c>
      <c r="E47" s="229">
        <v>6.5643277279668837</v>
      </c>
      <c r="F47" s="229">
        <v>74.210609845511499</v>
      </c>
      <c r="G47" s="230">
        <v>0.1021262074400795</v>
      </c>
      <c r="H47" s="230">
        <v>0.99759887400342961</v>
      </c>
      <c r="I47" s="230">
        <v>0.61964915821479849</v>
      </c>
      <c r="J47" s="231">
        <v>1.1668305505254892</v>
      </c>
      <c r="K47" s="145"/>
      <c r="U47" s="146"/>
      <c r="V47" s="146"/>
      <c r="W47" s="146"/>
      <c r="X47" s="146"/>
    </row>
    <row r="48" spans="1:24" ht="17.399999999999999" thickBot="1">
      <c r="A48" s="170" t="s">
        <v>35</v>
      </c>
      <c r="B48" s="238">
        <v>686.65958076391189</v>
      </c>
      <c r="C48" s="238">
        <v>513.49590859644093</v>
      </c>
      <c r="D48" s="238">
        <v>533.53013641004202</v>
      </c>
      <c r="E48" s="238">
        <v>20.034227813601092</v>
      </c>
      <c r="F48" s="238">
        <v>-153.12944435386987</v>
      </c>
      <c r="G48" s="239">
        <v>3.9015360158100236</v>
      </c>
      <c r="H48" s="239">
        <v>-14.049846034148436</v>
      </c>
      <c r="I48" s="239">
        <v>-23.113076870595012</v>
      </c>
      <c r="J48" s="243">
        <v>-22.300634643954531</v>
      </c>
      <c r="K48" s="145"/>
      <c r="U48" s="146"/>
      <c r="V48" s="146"/>
      <c r="W48" s="146"/>
      <c r="X48" s="146"/>
    </row>
    <row r="49" spans="3:21">
      <c r="E49" s="241"/>
      <c r="F49" s="241"/>
      <c r="K49" s="146"/>
      <c r="U49" s="146"/>
    </row>
    <row r="50" spans="3:21">
      <c r="C50" s="228"/>
    </row>
    <row r="51" spans="3:21">
      <c r="C51" s="228"/>
    </row>
    <row r="52" spans="3:21">
      <c r="C52" s="228"/>
      <c r="H52" s="145"/>
      <c r="I52" s="145"/>
      <c r="J52" s="145"/>
    </row>
    <row r="53" spans="3:21">
      <c r="C53" s="228"/>
      <c r="H53" s="145"/>
      <c r="I53" s="145"/>
      <c r="J53" s="145"/>
    </row>
    <row r="54" spans="3:21">
      <c r="C54" s="228"/>
    </row>
    <row r="55" spans="3:21">
      <c r="C55" s="228"/>
    </row>
    <row r="56" spans="3:21">
      <c r="C56" s="228"/>
    </row>
    <row r="57" spans="3:21">
      <c r="C57" s="228"/>
    </row>
    <row r="58" spans="3:21">
      <c r="C58" s="228"/>
    </row>
    <row r="59" spans="3:21">
      <c r="C59" s="228"/>
    </row>
    <row r="60" spans="3:21">
      <c r="C60" s="228"/>
    </row>
    <row r="61" spans="3:21">
      <c r="C61" s="228"/>
    </row>
    <row r="62" spans="3:21">
      <c r="C62" s="228"/>
    </row>
    <row r="63" spans="3:21">
      <c r="C63" s="228"/>
    </row>
    <row r="64" spans="3:21">
      <c r="C64" s="228"/>
    </row>
    <row r="65" spans="3:3">
      <c r="C65" s="228"/>
    </row>
    <row r="66" spans="3:3">
      <c r="C66" s="228"/>
    </row>
    <row r="67" spans="3:3">
      <c r="C67" s="228"/>
    </row>
    <row r="68" spans="3:3">
      <c r="C68" s="228"/>
    </row>
    <row r="69" spans="3:3">
      <c r="C69" s="228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80" zoomScaleNormal="80" workbookViewId="0">
      <selection activeCell="B2" sqref="B2:C2"/>
    </sheetView>
  </sheetViews>
  <sheetFormatPr defaultRowHeight="14.4"/>
  <cols>
    <col min="1" max="1" width="56.5546875" bestFit="1" customWidth="1"/>
    <col min="2" max="2" width="10.5546875" style="101" bestFit="1" customWidth="1"/>
    <col min="3" max="3" width="10.88671875" style="101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1" t="s">
        <v>110</v>
      </c>
    </row>
    <row r="2" spans="1:6" ht="17.399999999999999" thickBot="1">
      <c r="A2" s="50" t="s">
        <v>36</v>
      </c>
      <c r="B2" s="193">
        <v>44407</v>
      </c>
      <c r="C2" s="193">
        <v>44439</v>
      </c>
    </row>
    <row r="3" spans="1:6" ht="16.2">
      <c r="A3" s="51"/>
      <c r="B3" s="99"/>
      <c r="C3" s="99"/>
    </row>
    <row r="4" spans="1:6" ht="16.2">
      <c r="A4" s="51" t="s">
        <v>37</v>
      </c>
      <c r="B4" s="251">
        <v>3.75</v>
      </c>
      <c r="C4" s="251">
        <v>3.75</v>
      </c>
    </row>
    <row r="5" spans="1:6" ht="16.2">
      <c r="A5" s="51"/>
      <c r="B5" s="251"/>
      <c r="C5" s="251"/>
    </row>
    <row r="6" spans="1:6" ht="16.2">
      <c r="A6" s="51" t="s">
        <v>38</v>
      </c>
      <c r="B6" s="251">
        <v>7.5</v>
      </c>
      <c r="C6" s="251">
        <v>7.5</v>
      </c>
    </row>
    <row r="7" spans="1:6" ht="16.2">
      <c r="A7" s="51"/>
      <c r="B7" s="252"/>
      <c r="C7" s="252"/>
    </row>
    <row r="8" spans="1:6" ht="16.2">
      <c r="A8" s="51" t="s">
        <v>39</v>
      </c>
      <c r="B8" s="251">
        <v>8.5</v>
      </c>
      <c r="C8" s="251">
        <v>8.5</v>
      </c>
    </row>
    <row r="9" spans="1:6" ht="16.2">
      <c r="A9" s="51"/>
      <c r="B9" s="251"/>
      <c r="C9" s="251"/>
    </row>
    <row r="10" spans="1:6" ht="16.2">
      <c r="A10" s="51" t="s">
        <v>40</v>
      </c>
      <c r="B10" s="251">
        <v>7.081414770313847</v>
      </c>
      <c r="C10" s="251">
        <v>7.0549544136020064</v>
      </c>
      <c r="D10" s="133"/>
    </row>
    <row r="11" spans="1:6" ht="16.2">
      <c r="A11" s="51"/>
      <c r="B11" s="251"/>
      <c r="C11" s="251"/>
      <c r="D11" s="133"/>
    </row>
    <row r="12" spans="1:6" ht="16.2">
      <c r="A12" s="51" t="s">
        <v>41</v>
      </c>
      <c r="B12" s="251">
        <v>4.3469199019970928</v>
      </c>
      <c r="C12" s="251">
        <v>4.3409760006701603</v>
      </c>
      <c r="D12" s="133"/>
    </row>
    <row r="13" spans="1:6" ht="16.8" thickBot="1">
      <c r="A13" s="51"/>
      <c r="B13" s="82"/>
      <c r="C13" s="82"/>
    </row>
    <row r="14" spans="1:6" ht="17.399999999999999" thickBot="1">
      <c r="A14" s="50" t="s">
        <v>117</v>
      </c>
      <c r="B14" s="131">
        <f>B2</f>
        <v>44407</v>
      </c>
      <c r="C14" s="193">
        <f>C2</f>
        <v>44439</v>
      </c>
    </row>
    <row r="15" spans="1:6" ht="16.2">
      <c r="A15" s="51"/>
      <c r="B15" s="82"/>
      <c r="C15" s="82"/>
    </row>
    <row r="16" spans="1:6" ht="16.2">
      <c r="A16" s="51" t="s">
        <v>116</v>
      </c>
      <c r="B16" s="253">
        <v>42696.097899389999</v>
      </c>
      <c r="C16" s="253">
        <v>40945.470058580002</v>
      </c>
      <c r="D16" s="242"/>
      <c r="E16" s="130"/>
      <c r="F16" s="130"/>
    </row>
    <row r="17" spans="1:7" ht="16.2">
      <c r="A17" s="51" t="s">
        <v>46</v>
      </c>
      <c r="B17" s="253">
        <v>859.80992894999508</v>
      </c>
      <c r="C17" s="253">
        <v>-1750.627840809997</v>
      </c>
      <c r="E17" s="211"/>
    </row>
    <row r="18" spans="1:7" ht="16.8" thickBot="1">
      <c r="A18" s="51"/>
      <c r="B18" s="100"/>
      <c r="C18" s="100"/>
    </row>
    <row r="19" spans="1:7" ht="17.399999999999999" thickBot="1">
      <c r="A19" s="50" t="s">
        <v>108</v>
      </c>
      <c r="B19" s="131">
        <f>B2</f>
        <v>44407</v>
      </c>
      <c r="C19" s="193">
        <f>C2</f>
        <v>44439</v>
      </c>
    </row>
    <row r="20" spans="1:7" ht="16.2">
      <c r="A20" s="51"/>
      <c r="B20" s="82"/>
      <c r="C20" s="82"/>
    </row>
    <row r="21" spans="1:7" ht="16.8">
      <c r="A21" s="52" t="s">
        <v>111</v>
      </c>
      <c r="B21" s="254">
        <v>14.56625</v>
      </c>
      <c r="C21" s="254">
        <v>14.61505</v>
      </c>
    </row>
    <row r="22" spans="1:7" ht="16.2">
      <c r="A22" s="51" t="s">
        <v>114</v>
      </c>
      <c r="B22" s="254">
        <f>1/B21</f>
        <v>6.8651849309190771E-2</v>
      </c>
      <c r="C22" s="254">
        <f>1/C21</f>
        <v>6.8422619149438424E-2</v>
      </c>
      <c r="E22" s="133"/>
    </row>
    <row r="23" spans="1:7" ht="16.8">
      <c r="A23" s="52" t="s">
        <v>112</v>
      </c>
      <c r="B23" s="254">
        <v>20.315950000000001</v>
      </c>
      <c r="C23" s="254">
        <v>20.151299999999999</v>
      </c>
    </row>
    <row r="24" spans="1:7" ht="16.2">
      <c r="A24" s="51" t="s">
        <v>115</v>
      </c>
      <c r="B24" s="254">
        <f>1/B23</f>
        <v>4.9222408993918568E-2</v>
      </c>
      <c r="C24" s="254">
        <f>1/C23</f>
        <v>4.9624589976825319E-2</v>
      </c>
      <c r="F24" s="101"/>
      <c r="G24" s="101"/>
    </row>
    <row r="25" spans="1:7" ht="16.8">
      <c r="A25" s="52" t="s">
        <v>47</v>
      </c>
      <c r="B25" s="254">
        <v>7.5183499999999999</v>
      </c>
      <c r="C25" s="254">
        <v>7.5160499999999999</v>
      </c>
    </row>
    <row r="26" spans="1:7" ht="16.2">
      <c r="A26" s="51" t="s">
        <v>113</v>
      </c>
      <c r="B26" s="254">
        <f>1/B25</f>
        <v>0.13300790732009019</v>
      </c>
      <c r="C26" s="254">
        <f>1/C25</f>
        <v>0.1330486093094112</v>
      </c>
    </row>
    <row r="27" spans="1:7" ht="16.8">
      <c r="A27" s="52" t="s">
        <v>48</v>
      </c>
      <c r="B27" s="254">
        <v>17.303100000000001</v>
      </c>
      <c r="C27" s="254">
        <v>17.277349999999998</v>
      </c>
    </row>
    <row r="28" spans="1:7" ht="16.2">
      <c r="A28" s="51" t="s">
        <v>49</v>
      </c>
      <c r="B28" s="254">
        <f>1/B27</f>
        <v>5.7793112216885989E-2</v>
      </c>
      <c r="C28" s="254">
        <f>1/C27</f>
        <v>5.7879246527968706E-2</v>
      </c>
    </row>
    <row r="29" spans="1:7" ht="17.399999999999999" thickBot="1">
      <c r="A29" s="52"/>
      <c r="B29" s="82"/>
      <c r="C29" s="82"/>
    </row>
    <row r="30" spans="1:7" ht="17.399999999999999" thickBot="1">
      <c r="A30" s="50" t="s">
        <v>42</v>
      </c>
      <c r="B30" s="131">
        <f>B2</f>
        <v>44407</v>
      </c>
      <c r="C30" s="193">
        <f>C2</f>
        <v>44439</v>
      </c>
    </row>
    <row r="31" spans="1:7" ht="16.2">
      <c r="A31" s="51"/>
      <c r="B31" s="83"/>
      <c r="C31" s="240"/>
    </row>
    <row r="32" spans="1:7" ht="16.2">
      <c r="A32" s="51" t="s">
        <v>43</v>
      </c>
      <c r="B32" s="255">
        <v>4.0384696385909962</v>
      </c>
      <c r="C32" s="255">
        <v>3.4454141503840248</v>
      </c>
    </row>
    <row r="33" spans="1:4" ht="16.2">
      <c r="A33" s="51" t="s">
        <v>44</v>
      </c>
      <c r="B33" s="255">
        <v>3.1023616206449418</v>
      </c>
      <c r="C33" s="255">
        <v>2.9461529824584574</v>
      </c>
      <c r="D33" s="129"/>
    </row>
    <row r="34" spans="1:4" ht="16.8" thickBot="1">
      <c r="A34" s="53" t="s">
        <v>45</v>
      </c>
      <c r="B34" s="256">
        <v>0.16248789230304794</v>
      </c>
      <c r="C34" s="256">
        <v>-0.15150830274988891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topLeftCell="A19" zoomScale="80" zoomScaleNormal="80" workbookViewId="0">
      <selection activeCell="K18" sqref="K18"/>
    </sheetView>
  </sheetViews>
  <sheetFormatPr defaultColWidth="9.109375" defaultRowHeight="14.4"/>
  <cols>
    <col min="1" max="16384" width="9.109375" style="209"/>
  </cols>
  <sheetData>
    <row r="1" spans="2:2">
      <c r="B1" s="208" t="s">
        <v>118</v>
      </c>
    </row>
    <row r="15" spans="2:2">
      <c r="B15" s="208" t="s">
        <v>119</v>
      </c>
    </row>
    <row r="30" spans="2:2">
      <c r="B30" s="210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opLeftCell="A28" zoomScale="80" zoomScaleNormal="80" workbookViewId="0">
      <selection activeCell="L43" sqref="L1:T1048576"/>
    </sheetView>
  </sheetViews>
  <sheetFormatPr defaultColWidth="9.109375" defaultRowHeight="13.2"/>
  <cols>
    <col min="1" max="1" width="52.88671875" style="102" bestFit="1" customWidth="1"/>
    <col min="2" max="10" width="12.33203125" style="102" customWidth="1"/>
    <col min="11" max="11" width="6" style="145" customWidth="1"/>
    <col min="12" max="13" width="5.109375" style="145" customWidth="1"/>
    <col min="14" max="16" width="7" style="145" bestFit="1" customWidth="1"/>
    <col min="17" max="17" width="7.21875" style="145" bestFit="1" customWidth="1"/>
    <col min="18" max="18" width="8.5546875" style="145" bestFit="1" customWidth="1"/>
    <col min="19" max="20" width="7.21875" style="145" bestFit="1" customWidth="1"/>
    <col min="21" max="23" width="5.5546875" style="145" customWidth="1"/>
    <col min="24" max="27" width="5.5546875" style="102" customWidth="1"/>
    <col min="28" max="16384" width="9.109375" style="102"/>
  </cols>
  <sheetData>
    <row r="1" spans="1:27" ht="20.399999999999999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8">
      <c r="A4" s="111"/>
      <c r="B4" s="300" t="s">
        <v>95</v>
      </c>
      <c r="C4" s="302"/>
      <c r="D4" s="301"/>
      <c r="E4" s="300" t="s">
        <v>1</v>
      </c>
      <c r="F4" s="301"/>
      <c r="G4" s="112" t="s">
        <v>2</v>
      </c>
      <c r="H4" s="300" t="s">
        <v>93</v>
      </c>
      <c r="I4" s="302"/>
      <c r="J4" s="303"/>
    </row>
    <row r="5" spans="1:27" ht="17.399999999999999" thickBot="1">
      <c r="A5" s="113"/>
      <c r="B5" s="159">
        <v>44074</v>
      </c>
      <c r="C5" s="141">
        <v>44408</v>
      </c>
      <c r="D5" s="141">
        <v>44439</v>
      </c>
      <c r="E5" s="142" t="s">
        <v>4</v>
      </c>
      <c r="F5" s="134" t="s">
        <v>5</v>
      </c>
      <c r="G5" s="142" t="s">
        <v>4</v>
      </c>
      <c r="H5" s="194">
        <v>44377</v>
      </c>
      <c r="I5" s="194">
        <v>44408</v>
      </c>
      <c r="J5" s="194">
        <v>44439</v>
      </c>
    </row>
    <row r="6" spans="1:27" ht="17.399999999999999" thickTop="1">
      <c r="A6" s="116" t="s">
        <v>50</v>
      </c>
      <c r="B6" s="212">
        <v>34626.540165265425</v>
      </c>
      <c r="C6" s="171">
        <v>43821.610561644316</v>
      </c>
      <c r="D6" s="171">
        <v>41784.300374377388</v>
      </c>
      <c r="E6" s="171">
        <v>-2037.3101872669286</v>
      </c>
      <c r="F6" s="171">
        <v>7157.7602091119625</v>
      </c>
      <c r="G6" s="171">
        <v>-4.649099294059539</v>
      </c>
      <c r="H6" s="171">
        <v>29.053830017918614</v>
      </c>
      <c r="I6" s="171">
        <v>22.376225417600921</v>
      </c>
      <c r="J6" s="214">
        <v>20.671312163876124</v>
      </c>
      <c r="X6" s="145"/>
      <c r="Y6" s="145"/>
      <c r="Z6" s="145"/>
      <c r="AA6" s="145"/>
    </row>
    <row r="7" spans="1:27" ht="16.8">
      <c r="A7" s="116" t="s">
        <v>51</v>
      </c>
      <c r="B7" s="173">
        <v>33569.866597525463</v>
      </c>
      <c r="C7" s="171">
        <v>42696.504280004316</v>
      </c>
      <c r="D7" s="171">
        <v>40945.363165277391</v>
      </c>
      <c r="E7" s="171">
        <v>-1751.1411147269246</v>
      </c>
      <c r="F7" s="171">
        <v>7375.4965677519285</v>
      </c>
      <c r="G7" s="171">
        <v>-4.1013688222410849</v>
      </c>
      <c r="H7" s="171">
        <v>31.103123426148102</v>
      </c>
      <c r="I7" s="171">
        <v>20.049066649653625</v>
      </c>
      <c r="J7" s="214">
        <v>21.970586467256311</v>
      </c>
      <c r="X7" s="145"/>
      <c r="Y7" s="145"/>
      <c r="Z7" s="145"/>
      <c r="AA7" s="145"/>
    </row>
    <row r="8" spans="1:27" ht="16.2">
      <c r="A8" s="105" t="s">
        <v>52</v>
      </c>
      <c r="B8" s="177">
        <v>9611.0219970199996</v>
      </c>
      <c r="C8" s="175">
        <v>14688.922261530002</v>
      </c>
      <c r="D8" s="175">
        <v>13794.561866650001</v>
      </c>
      <c r="E8" s="175">
        <v>-894.36039488000097</v>
      </c>
      <c r="F8" s="175">
        <v>4183.5398696300017</v>
      </c>
      <c r="G8" s="175">
        <v>-6.0886726674448539</v>
      </c>
      <c r="H8" s="175">
        <v>8.4728820045377944</v>
      </c>
      <c r="I8" s="175">
        <v>45.131622140524712</v>
      </c>
      <c r="J8" s="215">
        <v>43.528564089512571</v>
      </c>
      <c r="X8" s="145"/>
      <c r="Y8" s="145"/>
      <c r="Z8" s="145"/>
      <c r="AA8" s="145"/>
    </row>
    <row r="9" spans="1:27" ht="16.2">
      <c r="A9" s="105" t="s">
        <v>53</v>
      </c>
      <c r="B9" s="177">
        <v>23750.732513090003</v>
      </c>
      <c r="C9" s="175">
        <v>27934.801121979999</v>
      </c>
      <c r="D9" s="175">
        <v>27085.571478429996</v>
      </c>
      <c r="E9" s="175">
        <v>-849.22964355000295</v>
      </c>
      <c r="F9" s="175">
        <v>3334.8389653399936</v>
      </c>
      <c r="G9" s="175">
        <v>-3.0400418454448896</v>
      </c>
      <c r="H9" s="175">
        <v>46.552934523804282</v>
      </c>
      <c r="I9" s="175">
        <v>10.622168190283858</v>
      </c>
      <c r="J9" s="215">
        <v>14.040994160925464</v>
      </c>
      <c r="X9" s="145"/>
      <c r="Y9" s="145"/>
      <c r="Z9" s="145"/>
      <c r="AA9" s="145"/>
    </row>
    <row r="10" spans="1:27" ht="16.2">
      <c r="A10" s="105" t="s">
        <v>54</v>
      </c>
      <c r="B10" s="177">
        <v>208.11208741546091</v>
      </c>
      <c r="C10" s="175">
        <v>72.780896494311094</v>
      </c>
      <c r="D10" s="175">
        <v>65.229820197393153</v>
      </c>
      <c r="E10" s="175">
        <v>-7.551076296917941</v>
      </c>
      <c r="F10" s="175">
        <v>-142.88226721806774</v>
      </c>
      <c r="G10" s="175">
        <v>-10.375080083697739</v>
      </c>
      <c r="H10" s="175">
        <v>-69.195680121551021</v>
      </c>
      <c r="I10" s="175">
        <v>-62.15828558135366</v>
      </c>
      <c r="J10" s="215">
        <v>-68.656400016221667</v>
      </c>
      <c r="X10" s="145"/>
      <c r="Y10" s="145"/>
      <c r="Z10" s="145"/>
      <c r="AA10" s="145"/>
    </row>
    <row r="11" spans="1:27" ht="16.2">
      <c r="A11" s="105" t="s">
        <v>94</v>
      </c>
      <c r="B11" s="177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215">
        <v>0</v>
      </c>
      <c r="X11" s="145"/>
      <c r="Y11" s="145"/>
      <c r="Z11" s="145"/>
      <c r="AA11" s="145"/>
    </row>
    <row r="12" spans="1:27" ht="16.8">
      <c r="A12" s="116" t="s">
        <v>55</v>
      </c>
      <c r="B12" s="173">
        <v>1056.6735677399638</v>
      </c>
      <c r="C12" s="171">
        <v>1125.1062816400001</v>
      </c>
      <c r="D12" s="171">
        <v>838.93720910000002</v>
      </c>
      <c r="E12" s="171">
        <v>-286.16907254000012</v>
      </c>
      <c r="F12" s="171">
        <v>-217.73635863996378</v>
      </c>
      <c r="G12" s="171">
        <v>-25.43484799701487</v>
      </c>
      <c r="H12" s="171">
        <v>-5.9619838035904138</v>
      </c>
      <c r="I12" s="171">
        <v>362.91701748272425</v>
      </c>
      <c r="J12" s="174">
        <v>-20.605829963709894</v>
      </c>
      <c r="X12" s="145"/>
      <c r="Y12" s="145"/>
      <c r="Z12" s="145"/>
      <c r="AA12" s="145"/>
    </row>
    <row r="13" spans="1:27" ht="16.2">
      <c r="A13" s="105" t="s">
        <v>56</v>
      </c>
      <c r="B13" s="177">
        <v>966.69588020996378</v>
      </c>
      <c r="C13" s="175">
        <v>1021.7350010500001</v>
      </c>
      <c r="D13" s="175">
        <v>734.60099594999997</v>
      </c>
      <c r="E13" s="175">
        <v>-287.13400510000008</v>
      </c>
      <c r="F13" s="175">
        <v>-232.09488425996381</v>
      </c>
      <c r="G13" s="175">
        <v>-28.102590672231344</v>
      </c>
      <c r="H13" s="175">
        <v>220.75918642045195</v>
      </c>
      <c r="I13" s="175">
        <v>562.79477557284042</v>
      </c>
      <c r="J13" s="178">
        <v>-24.009090036625935</v>
      </c>
      <c r="X13" s="145"/>
      <c r="Y13" s="145"/>
      <c r="Z13" s="145"/>
      <c r="AA13" s="145"/>
    </row>
    <row r="14" spans="1:27" ht="16.2">
      <c r="A14" s="105" t="s">
        <v>57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-100</v>
      </c>
      <c r="I14" s="177">
        <v>0</v>
      </c>
      <c r="J14" s="178">
        <v>0</v>
      </c>
      <c r="X14" s="145"/>
      <c r="Y14" s="145"/>
      <c r="Z14" s="145"/>
      <c r="AA14" s="145"/>
    </row>
    <row r="15" spans="1:27" ht="16.2">
      <c r="A15" s="105" t="s">
        <v>58</v>
      </c>
      <c r="B15" s="177">
        <v>89.977687530000011</v>
      </c>
      <c r="C15" s="175">
        <v>103.37128059</v>
      </c>
      <c r="D15" s="175">
        <v>104.33621314999999</v>
      </c>
      <c r="E15" s="175">
        <v>0.96493255999999406</v>
      </c>
      <c r="F15" s="175">
        <v>14.35852561999998</v>
      </c>
      <c r="G15" s="175">
        <v>0.93346290622748995</v>
      </c>
      <c r="H15" s="175">
        <v>19.511062049126494</v>
      </c>
      <c r="I15" s="175">
        <v>16.289252557461992</v>
      </c>
      <c r="J15" s="215">
        <v>15.957873573059558</v>
      </c>
      <c r="X15" s="145"/>
      <c r="Y15" s="145"/>
      <c r="Z15" s="145"/>
      <c r="AA15" s="145"/>
    </row>
    <row r="16" spans="1:27" ht="16.8">
      <c r="A16" s="117"/>
      <c r="B16" s="177"/>
      <c r="C16" s="175"/>
      <c r="D16" s="175"/>
      <c r="E16" s="175"/>
      <c r="F16" s="175"/>
      <c r="G16" s="175"/>
      <c r="H16" s="175"/>
      <c r="I16" s="175"/>
      <c r="J16" s="215"/>
      <c r="X16" s="145"/>
      <c r="Y16" s="145"/>
      <c r="Z16" s="145"/>
      <c r="AA16" s="145"/>
    </row>
    <row r="17" spans="1:27" ht="16.8">
      <c r="A17" s="116" t="s">
        <v>59</v>
      </c>
      <c r="B17" s="173">
        <v>34626.597853855463</v>
      </c>
      <c r="C17" s="171">
        <v>43821.668250234296</v>
      </c>
      <c r="D17" s="171">
        <v>41784.358062977393</v>
      </c>
      <c r="E17" s="171">
        <v>-2037.3101872569023</v>
      </c>
      <c r="F17" s="171">
        <v>7157.7602091219305</v>
      </c>
      <c r="G17" s="171">
        <v>-4.6490931737771319</v>
      </c>
      <c r="H17" s="171">
        <v>29.053688725856205</v>
      </c>
      <c r="I17" s="171">
        <v>22.376107363566121</v>
      </c>
      <c r="J17" s="214">
        <v>20.6712777250941</v>
      </c>
      <c r="X17" s="145"/>
      <c r="Y17" s="145"/>
      <c r="Z17" s="145"/>
      <c r="AA17" s="145"/>
    </row>
    <row r="18" spans="1:27" ht="16.8">
      <c r="A18" s="116" t="s">
        <v>60</v>
      </c>
      <c r="B18" s="173">
        <v>7070.2328980000011</v>
      </c>
      <c r="C18" s="171">
        <v>7988.02717863</v>
      </c>
      <c r="D18" s="171">
        <v>7516.1961832500001</v>
      </c>
      <c r="E18" s="171">
        <v>-471.83099537999988</v>
      </c>
      <c r="F18" s="171">
        <v>445.96328524999899</v>
      </c>
      <c r="G18" s="171">
        <v>-5.9067274663544822</v>
      </c>
      <c r="H18" s="171">
        <v>1.6236301047880346</v>
      </c>
      <c r="I18" s="171">
        <v>7.8713258505553227</v>
      </c>
      <c r="J18" s="214">
        <v>6.3076180330092342</v>
      </c>
      <c r="X18" s="145"/>
      <c r="Y18" s="145"/>
      <c r="Z18" s="145"/>
      <c r="AA18" s="145"/>
    </row>
    <row r="19" spans="1:27" ht="16.2">
      <c r="A19" s="105" t="s">
        <v>61</v>
      </c>
      <c r="B19" s="177">
        <v>4553.7830208400001</v>
      </c>
      <c r="C19" s="175">
        <v>4238.9992493</v>
      </c>
      <c r="D19" s="175">
        <v>4435.759272289999</v>
      </c>
      <c r="E19" s="175">
        <v>196.76002298999902</v>
      </c>
      <c r="F19" s="175">
        <v>-118.02374855000107</v>
      </c>
      <c r="G19" s="175">
        <v>4.6416621334030879</v>
      </c>
      <c r="H19" s="175">
        <v>-7.7962464092242385</v>
      </c>
      <c r="I19" s="175">
        <v>-6.39776566221731</v>
      </c>
      <c r="J19" s="215">
        <v>-2.5917736530237647</v>
      </c>
      <c r="X19" s="145"/>
      <c r="Y19" s="145"/>
      <c r="Z19" s="145"/>
      <c r="AA19" s="145"/>
    </row>
    <row r="20" spans="1:27" ht="16.2">
      <c r="A20" s="105" t="s">
        <v>62</v>
      </c>
      <c r="B20" s="177">
        <v>2516.4498771600011</v>
      </c>
      <c r="C20" s="177">
        <v>3749.02792933</v>
      </c>
      <c r="D20" s="177">
        <v>3080.4369109600007</v>
      </c>
      <c r="E20" s="177">
        <v>-668.59101836999935</v>
      </c>
      <c r="F20" s="177">
        <v>563.98703379999961</v>
      </c>
      <c r="G20" s="177">
        <v>-17.833716658640242</v>
      </c>
      <c r="H20" s="177">
        <v>17.402285563580364</v>
      </c>
      <c r="I20" s="177">
        <v>30.337189786939774</v>
      </c>
      <c r="J20" s="178">
        <v>22.412011418105422</v>
      </c>
      <c r="X20" s="145"/>
      <c r="Y20" s="145"/>
      <c r="Z20" s="145"/>
      <c r="AA20" s="145"/>
    </row>
    <row r="21" spans="1:27" ht="16.2">
      <c r="A21" s="105" t="s">
        <v>63</v>
      </c>
      <c r="B21" s="177">
        <v>17022.419138329999</v>
      </c>
      <c r="C21" s="175">
        <v>19974.311851270002</v>
      </c>
      <c r="D21" s="175">
        <v>18311.920329779998</v>
      </c>
      <c r="E21" s="175">
        <v>-1662.3915214900044</v>
      </c>
      <c r="F21" s="175">
        <v>1289.5011914499992</v>
      </c>
      <c r="G21" s="175">
        <v>-8.3226472775046147</v>
      </c>
      <c r="H21" s="175">
        <v>38.786686962326115</v>
      </c>
      <c r="I21" s="175">
        <v>9.9877690976211397</v>
      </c>
      <c r="J21" s="215">
        <v>7.5753110117373694</v>
      </c>
      <c r="X21" s="145"/>
      <c r="Y21" s="145"/>
      <c r="Z21" s="145"/>
      <c r="AA21" s="145"/>
    </row>
    <row r="22" spans="1:27" ht="16.8">
      <c r="A22" s="116" t="s">
        <v>64</v>
      </c>
      <c r="B22" s="173">
        <v>6576.6596779799993</v>
      </c>
      <c r="C22" s="173">
        <v>10648.097678870001</v>
      </c>
      <c r="D22" s="173">
        <v>8921.2338306999991</v>
      </c>
      <c r="E22" s="173">
        <v>-1726.8638481700018</v>
      </c>
      <c r="F22" s="173">
        <v>2344.5741527199998</v>
      </c>
      <c r="G22" s="173">
        <v>-16.217580832271821</v>
      </c>
      <c r="H22" s="173">
        <v>180.88458319038386</v>
      </c>
      <c r="I22" s="173">
        <v>38.608489020542692</v>
      </c>
      <c r="J22" s="174">
        <v>35.649923631750511</v>
      </c>
      <c r="X22" s="145"/>
      <c r="Y22" s="145"/>
      <c r="Z22" s="145"/>
      <c r="AA22" s="145"/>
    </row>
    <row r="23" spans="1:27" ht="16.8">
      <c r="A23" s="118" t="s">
        <v>104</v>
      </c>
      <c r="B23" s="173">
        <v>10445.75946035</v>
      </c>
      <c r="C23" s="173">
        <v>9326.2141723999994</v>
      </c>
      <c r="D23" s="173">
        <v>9390.6864990799986</v>
      </c>
      <c r="E23" s="173">
        <v>64.472326679999242</v>
      </c>
      <c r="F23" s="173">
        <v>-1055.0729612700015</v>
      </c>
      <c r="G23" s="173">
        <v>0.69130223141131353</v>
      </c>
      <c r="H23" s="173">
        <v>-14.947037046677622</v>
      </c>
      <c r="I23" s="173">
        <v>-10.995350679330727</v>
      </c>
      <c r="J23" s="174">
        <v>-10.100490684998505</v>
      </c>
      <c r="X23" s="145"/>
      <c r="Y23" s="145"/>
      <c r="Z23" s="145"/>
      <c r="AA23" s="145"/>
    </row>
    <row r="24" spans="1:27" ht="16.8">
      <c r="A24" s="118" t="s">
        <v>65</v>
      </c>
      <c r="B24" s="173">
        <v>3303.7295315734982</v>
      </c>
      <c r="C24" s="213">
        <v>2932.2141204369686</v>
      </c>
      <c r="D24" s="213">
        <v>2956.6507098385482</v>
      </c>
      <c r="E24" s="213">
        <v>24.436589401579567</v>
      </c>
      <c r="F24" s="213">
        <v>-347.07882173495</v>
      </c>
      <c r="G24" s="213">
        <v>0.83338352514100222</v>
      </c>
      <c r="H24" s="213">
        <v>-16.582553732462884</v>
      </c>
      <c r="I24" s="213">
        <v>-12.328815965445301</v>
      </c>
      <c r="J24" s="174">
        <v>-10.505666956630179</v>
      </c>
      <c r="X24" s="145"/>
      <c r="Y24" s="145"/>
      <c r="Z24" s="145"/>
      <c r="AA24" s="145"/>
    </row>
    <row r="25" spans="1:27" ht="16.8">
      <c r="A25" s="118" t="s">
        <v>103</v>
      </c>
      <c r="B25" s="173">
        <v>8077.3873185900002</v>
      </c>
      <c r="C25" s="173">
        <v>13696.514081579982</v>
      </c>
      <c r="D25" s="173">
        <v>13773.337842979998</v>
      </c>
      <c r="E25" s="173">
        <v>76.823761400015428</v>
      </c>
      <c r="F25" s="173">
        <v>5695.9505243899976</v>
      </c>
      <c r="G25" s="173">
        <v>0.56090010160565384</v>
      </c>
      <c r="H25" s="173">
        <v>46.779054338188473</v>
      </c>
      <c r="I25" s="173">
        <v>76.89383624443218</v>
      </c>
      <c r="J25" s="174">
        <v>70.517239049325298</v>
      </c>
      <c r="X25" s="145"/>
      <c r="Y25" s="145"/>
      <c r="Z25" s="145"/>
      <c r="AA25" s="145"/>
    </row>
    <row r="26" spans="1:27" ht="17.399999999999999" thickBot="1">
      <c r="A26" s="124" t="s">
        <v>66</v>
      </c>
      <c r="B26" s="181">
        <v>-847.17103263803676</v>
      </c>
      <c r="C26" s="181">
        <v>-769.39898168265825</v>
      </c>
      <c r="D26" s="181">
        <v>-773.74700287115502</v>
      </c>
      <c r="E26" s="181">
        <v>-4.348021188496773</v>
      </c>
      <c r="F26" s="181">
        <v>73.424029766881745</v>
      </c>
      <c r="G26" s="181">
        <v>0.56511917639762999</v>
      </c>
      <c r="H26" s="181">
        <v>-29.129191561136764</v>
      </c>
      <c r="I26" s="181">
        <v>-8.8355763132498168</v>
      </c>
      <c r="J26" s="182">
        <v>-8.6669665201186064</v>
      </c>
      <c r="X26" s="145"/>
      <c r="Y26" s="145"/>
      <c r="Z26" s="145"/>
      <c r="AA26" s="145"/>
    </row>
    <row r="27" spans="1:27" ht="16.8" hidden="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X27" s="145"/>
      <c r="Y27" s="145"/>
      <c r="Z27" s="145"/>
      <c r="AA27" s="145"/>
    </row>
    <row r="28" spans="1:27">
      <c r="A28" s="106"/>
      <c r="B28" s="119"/>
      <c r="C28" s="119"/>
      <c r="D28" s="119"/>
      <c r="E28" s="119"/>
      <c r="F28" s="119"/>
      <c r="G28" s="119"/>
      <c r="H28" s="106"/>
      <c r="I28" s="106"/>
      <c r="J28" s="106"/>
    </row>
    <row r="29" spans="1:27" ht="13.8" thickBot="1">
      <c r="A29" s="107"/>
      <c r="B29" s="119"/>
      <c r="C29" s="119"/>
      <c r="D29" s="119"/>
      <c r="E29" s="119"/>
      <c r="F29" s="119"/>
      <c r="G29" s="119"/>
      <c r="H29" s="106"/>
      <c r="I29" s="106"/>
      <c r="J29" s="106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8">
      <c r="A32" s="136"/>
      <c r="B32" s="300" t="str">
        <f>B4</f>
        <v>N$ Million</v>
      </c>
      <c r="C32" s="302"/>
      <c r="D32" s="301"/>
      <c r="E32" s="300" t="s">
        <v>1</v>
      </c>
      <c r="F32" s="301"/>
      <c r="G32" s="140" t="s">
        <v>2</v>
      </c>
      <c r="H32" s="300" t="str">
        <f>H4</f>
        <v>Annual percentage change</v>
      </c>
      <c r="I32" s="302"/>
      <c r="J32" s="303"/>
    </row>
    <row r="33" spans="1:27" ht="17.399999999999999" thickBot="1">
      <c r="A33" s="137"/>
      <c r="B33" s="142">
        <f>B5</f>
        <v>44074</v>
      </c>
      <c r="C33" s="142">
        <f>C5</f>
        <v>44408</v>
      </c>
      <c r="D33" s="114">
        <f>D5</f>
        <v>44439</v>
      </c>
      <c r="E33" s="142" t="s">
        <v>4</v>
      </c>
      <c r="F33" s="134" t="s">
        <v>5</v>
      </c>
      <c r="G33" s="142" t="s">
        <v>4</v>
      </c>
      <c r="H33" s="115">
        <f>H5</f>
        <v>44377</v>
      </c>
      <c r="I33" s="143">
        <f>I5</f>
        <v>44408</v>
      </c>
      <c r="J33" s="132">
        <f>J5</f>
        <v>44439</v>
      </c>
    </row>
    <row r="34" spans="1:27" ht="17.399999999999999" thickTop="1">
      <c r="A34" s="138" t="s">
        <v>50</v>
      </c>
      <c r="B34" s="216">
        <v>166745.10176189136</v>
      </c>
      <c r="C34" s="217">
        <v>167426.4971437832</v>
      </c>
      <c r="D34" s="217">
        <v>167729.34906275416</v>
      </c>
      <c r="E34" s="217">
        <v>302.85191897096229</v>
      </c>
      <c r="F34" s="217">
        <v>984.24730086280033</v>
      </c>
      <c r="G34" s="216">
        <v>0.18088649296106496</v>
      </c>
      <c r="H34" s="217">
        <v>1.3098742186881793</v>
      </c>
      <c r="I34" s="217">
        <v>1.3865487415093867</v>
      </c>
      <c r="J34" s="219">
        <v>0.59027059293667605</v>
      </c>
      <c r="X34" s="145"/>
      <c r="Y34" s="145"/>
      <c r="Z34" s="145"/>
      <c r="AA34" s="145"/>
    </row>
    <row r="35" spans="1:27" ht="16.8">
      <c r="A35" s="118" t="s">
        <v>51</v>
      </c>
      <c r="B35" s="217">
        <v>23849.100327224332</v>
      </c>
      <c r="C35" s="217">
        <v>19234.68716746031</v>
      </c>
      <c r="D35" s="217">
        <v>19264.693748527738</v>
      </c>
      <c r="E35" s="217">
        <v>30.00658106742776</v>
      </c>
      <c r="F35" s="217">
        <v>-4584.4065786965948</v>
      </c>
      <c r="G35" s="217">
        <v>0.15600243875132946</v>
      </c>
      <c r="H35" s="217">
        <v>-22.741435097862265</v>
      </c>
      <c r="I35" s="217">
        <v>-18.542703839265641</v>
      </c>
      <c r="J35" s="219">
        <v>-19.222560874451773</v>
      </c>
      <c r="X35" s="145"/>
      <c r="Y35" s="145"/>
      <c r="Z35" s="145"/>
      <c r="AA35" s="145"/>
    </row>
    <row r="36" spans="1:27" ht="16.2">
      <c r="A36" s="120" t="s">
        <v>67</v>
      </c>
      <c r="B36" s="218">
        <v>213.28109705831395</v>
      </c>
      <c r="C36" s="218">
        <v>131.46939558718191</v>
      </c>
      <c r="D36" s="218">
        <v>141.06126820438587</v>
      </c>
      <c r="E36" s="218">
        <v>9.5918726172039612</v>
      </c>
      <c r="F36" s="218">
        <v>-72.219828853928078</v>
      </c>
      <c r="G36" s="218">
        <v>7.2958977063549639</v>
      </c>
      <c r="H36" s="218">
        <v>-51.285383282168794</v>
      </c>
      <c r="I36" s="218">
        <v>-39.077844144669285</v>
      </c>
      <c r="J36" s="220">
        <v>-33.86133597867898</v>
      </c>
      <c r="X36" s="145"/>
      <c r="Y36" s="145"/>
      <c r="Z36" s="145"/>
      <c r="AA36" s="145"/>
    </row>
    <row r="37" spans="1:27" ht="16.2">
      <c r="A37" s="120" t="s">
        <v>52</v>
      </c>
      <c r="B37" s="218">
        <v>13607.911880396194</v>
      </c>
      <c r="C37" s="218">
        <v>9751.169784331596</v>
      </c>
      <c r="D37" s="218">
        <v>9870.9481511294616</v>
      </c>
      <c r="E37" s="218">
        <v>119.7783667978656</v>
      </c>
      <c r="F37" s="218">
        <v>-3736.9637292667321</v>
      </c>
      <c r="G37" s="218">
        <v>1.2283486950491778</v>
      </c>
      <c r="H37" s="218">
        <v>-16.131122233136537</v>
      </c>
      <c r="I37" s="218">
        <v>-24.692138836863691</v>
      </c>
      <c r="J37" s="220">
        <v>-27.461698474475497</v>
      </c>
      <c r="X37" s="145"/>
      <c r="Y37" s="145"/>
      <c r="Z37" s="145"/>
      <c r="AA37" s="145"/>
    </row>
    <row r="38" spans="1:27" ht="16.2">
      <c r="A38" s="120" t="s">
        <v>68</v>
      </c>
      <c r="B38" s="218">
        <v>686.65958076391189</v>
      </c>
      <c r="C38" s="218">
        <v>513.49590859644093</v>
      </c>
      <c r="D38" s="218">
        <v>533.53013641004202</v>
      </c>
      <c r="E38" s="218">
        <v>20.034227813601092</v>
      </c>
      <c r="F38" s="218">
        <v>-153.12944435386987</v>
      </c>
      <c r="G38" s="218">
        <v>3.9015360158100236</v>
      </c>
      <c r="H38" s="218">
        <v>-14.049846034148445</v>
      </c>
      <c r="I38" s="218">
        <v>-23.113076870595009</v>
      </c>
      <c r="J38" s="220">
        <v>-22.300634643954538</v>
      </c>
      <c r="X38" s="145"/>
      <c r="Y38" s="145"/>
      <c r="Z38" s="145"/>
      <c r="AA38" s="145"/>
    </row>
    <row r="39" spans="1:27" ht="16.2">
      <c r="A39" s="120" t="s">
        <v>69</v>
      </c>
      <c r="B39" s="218">
        <v>9341.2477690059131</v>
      </c>
      <c r="C39" s="218">
        <v>8838.5520789450893</v>
      </c>
      <c r="D39" s="218">
        <v>8719.154192783848</v>
      </c>
      <c r="E39" s="218">
        <v>-119.39788616124133</v>
      </c>
      <c r="F39" s="218">
        <v>-622.09357622206517</v>
      </c>
      <c r="G39" s="218">
        <v>-1.3508760834895952</v>
      </c>
      <c r="H39" s="218">
        <v>-30.438751024096959</v>
      </c>
      <c r="I39" s="218">
        <v>-9.6368615276053191</v>
      </c>
      <c r="J39" s="220">
        <v>-6.659641105829138</v>
      </c>
      <c r="X39" s="145"/>
      <c r="Y39" s="145"/>
      <c r="Z39" s="145"/>
      <c r="AA39" s="145"/>
    </row>
    <row r="40" spans="1:27" ht="16.8">
      <c r="A40" s="118" t="s">
        <v>55</v>
      </c>
      <c r="B40" s="217">
        <v>142896.00143466704</v>
      </c>
      <c r="C40" s="217">
        <v>148191.8099763229</v>
      </c>
      <c r="D40" s="217">
        <v>148464.65531422643</v>
      </c>
      <c r="E40" s="217">
        <v>272.84533790353453</v>
      </c>
      <c r="F40" s="217">
        <v>5568.6538795593951</v>
      </c>
      <c r="G40" s="217">
        <v>0.1841163408066393</v>
      </c>
      <c r="H40" s="217">
        <v>5.4032214802929559</v>
      </c>
      <c r="I40" s="217">
        <v>4.7117442442166464</v>
      </c>
      <c r="J40" s="219">
        <v>3.8969976931827688</v>
      </c>
      <c r="X40" s="145"/>
      <c r="Y40" s="145"/>
      <c r="Z40" s="145"/>
      <c r="AA40" s="145"/>
    </row>
    <row r="41" spans="1:27" ht="16.2">
      <c r="A41" s="120" t="s">
        <v>70</v>
      </c>
      <c r="B41" s="218">
        <v>4162.0479224816863</v>
      </c>
      <c r="C41" s="218">
        <v>4963.141631422819</v>
      </c>
      <c r="D41" s="218">
        <v>4444.1166437656138</v>
      </c>
      <c r="E41" s="218">
        <v>-519.0249876572052</v>
      </c>
      <c r="F41" s="218">
        <v>282.06872128392752</v>
      </c>
      <c r="G41" s="218">
        <v>-10.457589692204948</v>
      </c>
      <c r="H41" s="218">
        <v>-14.831789394542156</v>
      </c>
      <c r="I41" s="218">
        <v>7.0596205620622214</v>
      </c>
      <c r="J41" s="220">
        <v>6.7771617851949202</v>
      </c>
      <c r="X41" s="145"/>
      <c r="Y41" s="145"/>
      <c r="Z41" s="145"/>
      <c r="AA41" s="145"/>
    </row>
    <row r="42" spans="1:27" ht="16.2">
      <c r="A42" s="120" t="s">
        <v>57</v>
      </c>
      <c r="B42" s="218">
        <v>29202.758506917384</v>
      </c>
      <c r="C42" s="218">
        <v>33774.51702646089</v>
      </c>
      <c r="D42" s="218">
        <v>34108.893180970881</v>
      </c>
      <c r="E42" s="218">
        <v>334.37615450999147</v>
      </c>
      <c r="F42" s="218">
        <v>4906.1346740534973</v>
      </c>
      <c r="G42" s="218">
        <v>0.99002497725733463</v>
      </c>
      <c r="H42" s="218">
        <v>27.877317967805354</v>
      </c>
      <c r="I42" s="218">
        <v>20.214037587352166</v>
      </c>
      <c r="J42" s="220">
        <v>16.800243966306681</v>
      </c>
      <c r="X42" s="145"/>
      <c r="Y42" s="145"/>
      <c r="Z42" s="145"/>
      <c r="AA42" s="145"/>
    </row>
    <row r="43" spans="1:27" ht="16.2">
      <c r="A43" s="120" t="s">
        <v>10</v>
      </c>
      <c r="B43" s="218">
        <v>5446.7932411820138</v>
      </c>
      <c r="C43" s="218">
        <v>3697.1268663112983</v>
      </c>
      <c r="D43" s="218">
        <v>4240.4289024742984</v>
      </c>
      <c r="E43" s="218">
        <v>543.30203616300014</v>
      </c>
      <c r="F43" s="218">
        <v>-1206.3643387077154</v>
      </c>
      <c r="G43" s="218">
        <v>14.695250009233902</v>
      </c>
      <c r="H43" s="218">
        <v>-27.289880340186244</v>
      </c>
      <c r="I43" s="218">
        <v>-33.939720539528011</v>
      </c>
      <c r="J43" s="220">
        <v>-22.148157370591164</v>
      </c>
      <c r="X43" s="145"/>
      <c r="Y43" s="145"/>
      <c r="Z43" s="145"/>
      <c r="AA43" s="145"/>
    </row>
    <row r="44" spans="1:27" ht="16.2">
      <c r="A44" s="120" t="s">
        <v>71</v>
      </c>
      <c r="B44" s="218">
        <v>268.55737074000001</v>
      </c>
      <c r="C44" s="218">
        <v>182.43018481999999</v>
      </c>
      <c r="D44" s="218">
        <v>147.06029508</v>
      </c>
      <c r="E44" s="218">
        <v>-35.369889739999991</v>
      </c>
      <c r="F44" s="218">
        <v>-121.49707566000001</v>
      </c>
      <c r="G44" s="218">
        <v>-19.388178428311477</v>
      </c>
      <c r="H44" s="218">
        <v>-13.503848802576229</v>
      </c>
      <c r="I44" s="218">
        <v>-21.794693778632364</v>
      </c>
      <c r="J44" s="220">
        <v>-45.240640882512096</v>
      </c>
      <c r="X44" s="145"/>
      <c r="Y44" s="145"/>
      <c r="Z44" s="145"/>
      <c r="AA44" s="145"/>
    </row>
    <row r="45" spans="1:27" ht="16.2">
      <c r="A45" s="120" t="s">
        <v>12</v>
      </c>
      <c r="B45" s="218">
        <v>652.3104793208114</v>
      </c>
      <c r="C45" s="218">
        <v>432.31657954355899</v>
      </c>
      <c r="D45" s="218">
        <v>586.64772559995811</v>
      </c>
      <c r="E45" s="218">
        <v>154.33114605639912</v>
      </c>
      <c r="F45" s="218">
        <v>-65.662753720853289</v>
      </c>
      <c r="G45" s="218">
        <v>35.698641541655064</v>
      </c>
      <c r="H45" s="218">
        <v>-19.682572438118626</v>
      </c>
      <c r="I45" s="218">
        <v>-11.133661280228438</v>
      </c>
      <c r="J45" s="220">
        <v>-10.066181029196656</v>
      </c>
      <c r="X45" s="145"/>
      <c r="Y45" s="145"/>
      <c r="Z45" s="145"/>
      <c r="AA45" s="145"/>
    </row>
    <row r="46" spans="1:27" ht="16.2">
      <c r="A46" s="120" t="s">
        <v>72</v>
      </c>
      <c r="B46" s="218">
        <v>43997.264014914399</v>
      </c>
      <c r="C46" s="218">
        <v>43864.419386162175</v>
      </c>
      <c r="D46" s="218">
        <v>43241.268546142361</v>
      </c>
      <c r="E46" s="218">
        <v>-623.1508400198145</v>
      </c>
      <c r="F46" s="218">
        <v>-755.99546877203829</v>
      </c>
      <c r="G46" s="218">
        <v>-1.4206294047434653</v>
      </c>
      <c r="H46" s="218">
        <v>0.34177241376103495</v>
      </c>
      <c r="I46" s="218">
        <v>1.3618190815371918</v>
      </c>
      <c r="J46" s="220">
        <v>-1.7182783650268902</v>
      </c>
      <c r="X46" s="145"/>
      <c r="Y46" s="145"/>
      <c r="Z46" s="145"/>
      <c r="AA46" s="145"/>
    </row>
    <row r="47" spans="1:27" ht="16.2">
      <c r="A47" s="120" t="s">
        <v>14</v>
      </c>
      <c r="B47" s="218">
        <v>59166.269899110754</v>
      </c>
      <c r="C47" s="218">
        <v>61277.858301602151</v>
      </c>
      <c r="D47" s="218">
        <v>61696.240020193327</v>
      </c>
      <c r="E47" s="218">
        <v>418.38171859117574</v>
      </c>
      <c r="F47" s="218">
        <v>2529.9701210825733</v>
      </c>
      <c r="G47" s="218">
        <v>0.68276165353553608</v>
      </c>
      <c r="H47" s="218">
        <v>3.7928641324141381</v>
      </c>
      <c r="I47" s="218">
        <v>3.5082210534270786</v>
      </c>
      <c r="J47" s="220">
        <v>4.2760345132397646</v>
      </c>
      <c r="X47" s="145"/>
      <c r="Y47" s="145"/>
      <c r="Z47" s="145"/>
      <c r="AA47" s="145"/>
    </row>
    <row r="48" spans="1:27" ht="16.8">
      <c r="A48" s="121"/>
      <c r="B48" s="217"/>
      <c r="C48" s="217"/>
      <c r="D48" s="217"/>
      <c r="E48" s="217"/>
      <c r="F48" s="217"/>
      <c r="G48" s="217"/>
      <c r="H48" s="217"/>
      <c r="I48" s="217"/>
      <c r="J48" s="219"/>
      <c r="X48" s="145"/>
      <c r="Y48" s="145"/>
      <c r="Z48" s="145"/>
      <c r="AA48" s="145"/>
    </row>
    <row r="49" spans="1:27" ht="16.8">
      <c r="A49" s="118" t="s">
        <v>59</v>
      </c>
      <c r="B49" s="217">
        <v>166745.10120700084</v>
      </c>
      <c r="C49" s="217">
        <v>167426.49552750436</v>
      </c>
      <c r="D49" s="217">
        <v>167729.34715312658</v>
      </c>
      <c r="E49" s="217">
        <v>302.85162562222104</v>
      </c>
      <c r="F49" s="217">
        <v>984.24594612573856</v>
      </c>
      <c r="G49" s="217">
        <v>0.1808863194968211</v>
      </c>
      <c r="H49" s="217">
        <v>1.3098735574411364</v>
      </c>
      <c r="I49" s="217">
        <v>1.3865481678882077</v>
      </c>
      <c r="J49" s="219">
        <v>0.59026978244109785</v>
      </c>
      <c r="X49" s="145"/>
      <c r="Y49" s="145"/>
      <c r="Z49" s="145"/>
      <c r="AA49" s="145"/>
    </row>
    <row r="50" spans="1:27" ht="16.8">
      <c r="A50" s="118" t="s">
        <v>73</v>
      </c>
      <c r="B50" s="217">
        <v>7156.9289453700003</v>
      </c>
      <c r="C50" s="217">
        <v>5558.8510097499993</v>
      </c>
      <c r="D50" s="217">
        <v>5462.100154329999</v>
      </c>
      <c r="E50" s="217">
        <v>-96.750855420000335</v>
      </c>
      <c r="F50" s="217">
        <v>-1694.8287910400013</v>
      </c>
      <c r="G50" s="217">
        <v>-1.740482974814455</v>
      </c>
      <c r="H50" s="217">
        <v>-11.788794607703167</v>
      </c>
      <c r="I50" s="217">
        <v>-21.158763094950658</v>
      </c>
      <c r="J50" s="219">
        <v>-23.680950362605316</v>
      </c>
      <c r="X50" s="145"/>
      <c r="Y50" s="145"/>
      <c r="Z50" s="145"/>
      <c r="AA50" s="145"/>
    </row>
    <row r="51" spans="1:27" ht="16.2">
      <c r="A51" s="120" t="s">
        <v>52</v>
      </c>
      <c r="B51" s="218">
        <v>4451.8029308599998</v>
      </c>
      <c r="C51" s="218">
        <v>3942.1186189</v>
      </c>
      <c r="D51" s="218">
        <v>3870.4551876299993</v>
      </c>
      <c r="E51" s="218">
        <v>-71.663431270000729</v>
      </c>
      <c r="F51" s="218">
        <v>-581.34774323000056</v>
      </c>
      <c r="G51" s="218">
        <v>-1.8178912964825429</v>
      </c>
      <c r="H51" s="218">
        <v>-0.35112329059322178</v>
      </c>
      <c r="I51" s="218">
        <v>-8.0636561883922298</v>
      </c>
      <c r="J51" s="220">
        <v>-13.058703456976602</v>
      </c>
      <c r="X51" s="145"/>
      <c r="Y51" s="145"/>
      <c r="Z51" s="145"/>
      <c r="AA51" s="145"/>
    </row>
    <row r="52" spans="1:27" ht="16.2">
      <c r="A52" s="120" t="s">
        <v>74</v>
      </c>
      <c r="B52" s="218">
        <v>452.09409726000001</v>
      </c>
      <c r="C52" s="218">
        <v>387.76553670999994</v>
      </c>
      <c r="D52" s="218">
        <v>397.16617500000001</v>
      </c>
      <c r="E52" s="218">
        <v>9.4006382900000744</v>
      </c>
      <c r="F52" s="218">
        <v>-54.927922260000003</v>
      </c>
      <c r="G52" s="218">
        <v>2.424309898646456</v>
      </c>
      <c r="H52" s="218">
        <v>-17.516044107937944</v>
      </c>
      <c r="I52" s="218">
        <v>-14.112702399248775</v>
      </c>
      <c r="J52" s="220">
        <v>-12.149665875511502</v>
      </c>
      <c r="X52" s="145"/>
      <c r="Y52" s="145"/>
      <c r="Z52" s="145"/>
      <c r="AA52" s="145"/>
    </row>
    <row r="53" spans="1:27" ht="16.2">
      <c r="A53" s="120" t="s">
        <v>68</v>
      </c>
      <c r="B53" s="218">
        <v>543.68659637000007</v>
      </c>
      <c r="C53" s="218">
        <v>565.35977409999987</v>
      </c>
      <c r="D53" s="218">
        <v>532.56515280999997</v>
      </c>
      <c r="E53" s="218">
        <v>-32.794621289999895</v>
      </c>
      <c r="F53" s="218">
        <v>-11.121443560000102</v>
      </c>
      <c r="G53" s="218">
        <v>-5.8006640713350777</v>
      </c>
      <c r="H53" s="218">
        <v>102.94786829388576</v>
      </c>
      <c r="I53" s="218">
        <v>18.904351529245588</v>
      </c>
      <c r="J53" s="220">
        <v>-2.045561474984666</v>
      </c>
      <c r="X53" s="145"/>
      <c r="Y53" s="145"/>
      <c r="Z53" s="145"/>
      <c r="AA53" s="145"/>
    </row>
    <row r="54" spans="1:27" ht="16.2">
      <c r="A54" s="120" t="s">
        <v>75</v>
      </c>
      <c r="B54" s="218">
        <v>1709.3453208799997</v>
      </c>
      <c r="C54" s="218">
        <v>663.60708004000003</v>
      </c>
      <c r="D54" s="218">
        <v>661.91363889000002</v>
      </c>
      <c r="E54" s="218">
        <v>-1.6934411500000124</v>
      </c>
      <c r="F54" s="218">
        <v>-1047.4316819899996</v>
      </c>
      <c r="G54" s="218">
        <v>-0.25518732408610845</v>
      </c>
      <c r="H54" s="218">
        <v>-64.011068932581622</v>
      </c>
      <c r="I54" s="218">
        <v>-63.85297112659638</v>
      </c>
      <c r="J54" s="220">
        <v>-61.276774750859836</v>
      </c>
      <c r="X54" s="145"/>
      <c r="Y54" s="145"/>
      <c r="Z54" s="145"/>
      <c r="AA54" s="145"/>
    </row>
    <row r="55" spans="1:27" ht="16.8">
      <c r="A55" s="118" t="s">
        <v>76</v>
      </c>
      <c r="B55" s="217">
        <v>159588.17226163085</v>
      </c>
      <c r="C55" s="217">
        <v>161867.64451775435</v>
      </c>
      <c r="D55" s="217">
        <v>162267.24699879659</v>
      </c>
      <c r="E55" s="217">
        <v>399.60248104223865</v>
      </c>
      <c r="F55" s="217">
        <v>2679.0747371657344</v>
      </c>
      <c r="G55" s="217">
        <v>0.24686989313569541</v>
      </c>
      <c r="H55" s="217">
        <v>1.8836844173644209</v>
      </c>
      <c r="I55" s="217">
        <v>2.3920761076643373</v>
      </c>
      <c r="J55" s="219">
        <v>1.6787426656993176</v>
      </c>
      <c r="X55" s="145"/>
      <c r="Y55" s="145"/>
      <c r="Z55" s="145"/>
      <c r="AA55" s="145"/>
    </row>
    <row r="56" spans="1:27" ht="16.8">
      <c r="A56" s="118" t="s">
        <v>77</v>
      </c>
      <c r="B56" s="217">
        <v>121398.64386122706</v>
      </c>
      <c r="C56" s="217">
        <v>118510.70809661353</v>
      </c>
      <c r="D56" s="217">
        <v>120037.97029394469</v>
      </c>
      <c r="E56" s="217">
        <v>1527.2621973311616</v>
      </c>
      <c r="F56" s="217">
        <v>-1360.6735672823706</v>
      </c>
      <c r="G56" s="217">
        <v>1.2887124057060646</v>
      </c>
      <c r="H56" s="217">
        <v>-1.6195898637063237</v>
      </c>
      <c r="I56" s="217">
        <v>-1.9571530252193412</v>
      </c>
      <c r="J56" s="219">
        <v>-1.1208309450620959</v>
      </c>
      <c r="X56" s="145"/>
      <c r="Y56" s="145"/>
      <c r="Z56" s="145"/>
      <c r="AA56" s="145"/>
    </row>
    <row r="57" spans="1:27" ht="16.2">
      <c r="A57" s="122" t="s">
        <v>78</v>
      </c>
      <c r="B57" s="218">
        <v>58454.646748156352</v>
      </c>
      <c r="C57" s="218">
        <v>58814.955833801127</v>
      </c>
      <c r="D57" s="218">
        <v>60142.934392004754</v>
      </c>
      <c r="E57" s="218">
        <v>1327.9785582036275</v>
      </c>
      <c r="F57" s="218">
        <v>1688.2876438484018</v>
      </c>
      <c r="G57" s="218">
        <v>2.2578926386618718</v>
      </c>
      <c r="H57" s="218">
        <v>1.2956070752386779</v>
      </c>
      <c r="I57" s="218">
        <v>1.5491617766196271</v>
      </c>
      <c r="J57" s="220">
        <v>2.8882009177510781</v>
      </c>
      <c r="X57" s="145"/>
      <c r="Y57" s="145"/>
      <c r="Z57" s="145"/>
      <c r="AA57" s="145"/>
    </row>
    <row r="58" spans="1:27" ht="16.2">
      <c r="A58" s="122" t="s">
        <v>75</v>
      </c>
      <c r="B58" s="218">
        <v>62943.997113070713</v>
      </c>
      <c r="C58" s="218">
        <v>59695.752262812399</v>
      </c>
      <c r="D58" s="218">
        <v>59895.035901939933</v>
      </c>
      <c r="E58" s="218">
        <v>199.28363912753412</v>
      </c>
      <c r="F58" s="218">
        <v>-3048.9612111307797</v>
      </c>
      <c r="G58" s="218">
        <v>0.33383219336977277</v>
      </c>
      <c r="H58" s="218">
        <v>-4.2212842564191533</v>
      </c>
      <c r="I58" s="218">
        <v>-5.1827224188682521</v>
      </c>
      <c r="J58" s="220">
        <v>-4.843926904822581</v>
      </c>
      <c r="X58" s="145"/>
      <c r="Y58" s="145"/>
      <c r="Z58" s="145"/>
      <c r="AA58" s="145"/>
    </row>
    <row r="59" spans="1:27" ht="16.8">
      <c r="A59" s="118" t="s">
        <v>79</v>
      </c>
      <c r="B59" s="217">
        <v>4827.1526402600002</v>
      </c>
      <c r="C59" s="217">
        <v>3592.4469723100001</v>
      </c>
      <c r="D59" s="217">
        <v>3544.1738230400001</v>
      </c>
      <c r="E59" s="217">
        <v>-48.273149269999976</v>
      </c>
      <c r="F59" s="217">
        <v>-1282.9788172200001</v>
      </c>
      <c r="G59" s="217">
        <v>-1.3437400646991193</v>
      </c>
      <c r="H59" s="217">
        <v>-24.6340819425711</v>
      </c>
      <c r="I59" s="217">
        <v>-18.930396720637717</v>
      </c>
      <c r="J59" s="219">
        <v>-26.578376795453821</v>
      </c>
      <c r="X59" s="145"/>
      <c r="Y59" s="145"/>
      <c r="Z59" s="145"/>
      <c r="AA59" s="145"/>
    </row>
    <row r="60" spans="1:27" ht="16.8">
      <c r="A60" s="118" t="s">
        <v>80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9">
        <v>0</v>
      </c>
      <c r="X60" s="145"/>
      <c r="Y60" s="145"/>
      <c r="Z60" s="145"/>
      <c r="AA60" s="145"/>
    </row>
    <row r="61" spans="1:27" ht="16.8">
      <c r="A61" s="118" t="s">
        <v>81</v>
      </c>
      <c r="B61" s="217">
        <v>24763.045033030005</v>
      </c>
      <c r="C61" s="217">
        <v>24875.471861629998</v>
      </c>
      <c r="D61" s="217">
        <v>23443.887583470001</v>
      </c>
      <c r="E61" s="217">
        <v>-1431.5842781599968</v>
      </c>
      <c r="F61" s="217">
        <v>-1319.1574495600034</v>
      </c>
      <c r="G61" s="217">
        <v>-5.7550035075643819</v>
      </c>
      <c r="H61" s="217">
        <v>-4.1816396839556518</v>
      </c>
      <c r="I61" s="217">
        <v>0.12503687756218085</v>
      </c>
      <c r="J61" s="219">
        <v>-5.3271213124252483</v>
      </c>
      <c r="X61" s="145"/>
      <c r="Y61" s="145"/>
      <c r="Z61" s="145"/>
      <c r="AA61" s="145"/>
    </row>
    <row r="62" spans="1:27" ht="16.8">
      <c r="A62" s="118" t="s">
        <v>82</v>
      </c>
      <c r="B62" s="217">
        <v>2542.6481154599996</v>
      </c>
      <c r="C62" s="217">
        <v>1838.9435763099998</v>
      </c>
      <c r="D62" s="217">
        <v>1515.50635887</v>
      </c>
      <c r="E62" s="217">
        <v>-323.43721743999981</v>
      </c>
      <c r="F62" s="217">
        <v>-1027.1417565899997</v>
      </c>
      <c r="G62" s="217">
        <v>-17.588207795315</v>
      </c>
      <c r="H62" s="217">
        <v>-12.282325425039758</v>
      </c>
      <c r="I62" s="217">
        <v>-20.62720463070228</v>
      </c>
      <c r="J62" s="219">
        <v>-40.396535814165368</v>
      </c>
      <c r="X62" s="145"/>
      <c r="Y62" s="145"/>
      <c r="Z62" s="145"/>
      <c r="AA62" s="145"/>
    </row>
    <row r="63" spans="1:27" ht="16.8">
      <c r="A63" s="118" t="s">
        <v>83</v>
      </c>
      <c r="B63" s="217">
        <v>83.674822000000006</v>
      </c>
      <c r="C63" s="217">
        <v>697.07287291</v>
      </c>
      <c r="D63" s="217">
        <v>632.38900000000001</v>
      </c>
      <c r="E63" s="217">
        <v>-64.683872909999991</v>
      </c>
      <c r="F63" s="217">
        <v>548.71417799999995</v>
      </c>
      <c r="G63" s="217">
        <v>-9.2793559215653829</v>
      </c>
      <c r="H63" s="217">
        <v>2392.0886765703945</v>
      </c>
      <c r="I63" s="217">
        <v>948.02500700614905</v>
      </c>
      <c r="J63" s="219">
        <v>655.76975831511174</v>
      </c>
      <c r="X63" s="145"/>
      <c r="Y63" s="145"/>
      <c r="Z63" s="145"/>
      <c r="AA63" s="145"/>
    </row>
    <row r="64" spans="1:27" ht="16.8">
      <c r="A64" s="118" t="s">
        <v>68</v>
      </c>
      <c r="B64" s="217">
        <v>8.7884738599999999</v>
      </c>
      <c r="C64" s="217">
        <v>9.3880761899999996</v>
      </c>
      <c r="D64" s="217">
        <v>9.5458751999999993</v>
      </c>
      <c r="E64" s="217">
        <v>0.15779900999999974</v>
      </c>
      <c r="F64" s="217">
        <v>0.75740133999999948</v>
      </c>
      <c r="G64" s="217">
        <v>1.6808450081400537</v>
      </c>
      <c r="H64" s="217">
        <v>7.0601662558197376</v>
      </c>
      <c r="I64" s="217">
        <v>7.3399974062302533</v>
      </c>
      <c r="J64" s="219">
        <v>8.6181213264711261</v>
      </c>
      <c r="X64" s="145"/>
      <c r="Y64" s="145"/>
      <c r="Z64" s="145"/>
      <c r="AA64" s="145"/>
    </row>
    <row r="65" spans="1:27" ht="16.8">
      <c r="A65" s="118" t="s">
        <v>84</v>
      </c>
      <c r="B65" s="217">
        <v>183.107405</v>
      </c>
      <c r="C65" s="217">
        <v>181.64024942</v>
      </c>
      <c r="D65" s="217">
        <v>90.440921769999989</v>
      </c>
      <c r="E65" s="217">
        <v>-91.199327650000015</v>
      </c>
      <c r="F65" s="217">
        <v>-92.666483230000011</v>
      </c>
      <c r="G65" s="217">
        <v>-50.208765921215623</v>
      </c>
      <c r="H65" s="217">
        <v>2.6066903543437121</v>
      </c>
      <c r="I65" s="217">
        <v>4.9174781153727736</v>
      </c>
      <c r="J65" s="219">
        <v>-50.607720223002453</v>
      </c>
      <c r="X65" s="145"/>
      <c r="Y65" s="145"/>
      <c r="Z65" s="145"/>
      <c r="AA65" s="145"/>
    </row>
    <row r="66" spans="1:27" ht="16.8">
      <c r="A66" s="118" t="s">
        <v>125</v>
      </c>
      <c r="B66" s="217">
        <v>22012.634274559998</v>
      </c>
      <c r="C66" s="217">
        <v>23646.115146607925</v>
      </c>
      <c r="D66" s="217">
        <v>23588.775680140094</v>
      </c>
      <c r="E66" s="217">
        <v>-57.339466467830789</v>
      </c>
      <c r="F66" s="217">
        <v>1576.141405580096</v>
      </c>
      <c r="G66" s="217">
        <v>-0.24249000781870222</v>
      </c>
      <c r="H66" s="217">
        <v>7.0549644727833822</v>
      </c>
      <c r="I66" s="217">
        <v>8.0016597026829572</v>
      </c>
      <c r="J66" s="219">
        <v>7.1601671382040877</v>
      </c>
      <c r="X66" s="145"/>
      <c r="Y66" s="145"/>
      <c r="Z66" s="145"/>
      <c r="AA66" s="145"/>
    </row>
    <row r="67" spans="1:27" ht="17.399999999999999" thickBot="1">
      <c r="A67" s="249" t="s">
        <v>66</v>
      </c>
      <c r="B67" s="222">
        <v>-16231.52236376622</v>
      </c>
      <c r="C67" s="226">
        <v>-11484.142334237096</v>
      </c>
      <c r="D67" s="226">
        <v>-10595.442537638215</v>
      </c>
      <c r="E67" s="226">
        <v>888.69979659888122</v>
      </c>
      <c r="F67" s="226">
        <v>5636.0798261280052</v>
      </c>
      <c r="G67" s="226">
        <v>-7.7384951416828613</v>
      </c>
      <c r="H67" s="226">
        <v>-24.924090109988867</v>
      </c>
      <c r="I67" s="226">
        <v>-30.506552130455916</v>
      </c>
      <c r="J67" s="227">
        <v>-34.723051232147384</v>
      </c>
      <c r="X67" s="145"/>
      <c r="Y67" s="145"/>
      <c r="Z67" s="145"/>
      <c r="AA67" s="145"/>
    </row>
    <row r="68" spans="1:27" ht="16.8" hidden="1">
      <c r="A68" s="250"/>
      <c r="B68" s="246"/>
      <c r="C68" s="247"/>
      <c r="D68" s="247"/>
      <c r="E68" s="247"/>
      <c r="F68" s="247"/>
      <c r="G68" s="247"/>
      <c r="H68" s="247"/>
      <c r="I68" s="247"/>
      <c r="J68" s="247"/>
      <c r="X68" s="145"/>
      <c r="Y68" s="145"/>
      <c r="Z68" s="145"/>
      <c r="AA68" s="145"/>
    </row>
    <row r="69" spans="1:27" hidden="1">
      <c r="A69" s="248"/>
      <c r="B69" s="123"/>
      <c r="C69" s="123"/>
      <c r="D69" s="123"/>
      <c r="E69" s="123"/>
      <c r="F69" s="123"/>
      <c r="G69" s="123"/>
      <c r="H69" s="108"/>
      <c r="I69" s="108"/>
      <c r="J69" s="108"/>
    </row>
    <row r="70" spans="1:27">
      <c r="A70" s="248"/>
      <c r="B70" s="123"/>
      <c r="C70" s="123"/>
      <c r="D70" s="123"/>
      <c r="E70" s="123"/>
      <c r="F70" s="123"/>
      <c r="G70" s="123"/>
      <c r="H70" s="108"/>
      <c r="I70" s="108"/>
      <c r="J70" s="108"/>
    </row>
    <row r="71" spans="1:27" ht="13.8" thickBot="1">
      <c r="A71" s="108"/>
      <c r="B71" s="123"/>
      <c r="C71" s="123"/>
      <c r="D71" s="123"/>
      <c r="E71" s="123"/>
      <c r="F71" s="123"/>
      <c r="G71" s="123"/>
      <c r="H71" s="108"/>
      <c r="I71" s="108"/>
      <c r="J71" s="108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36"/>
      <c r="B74" s="300" t="str">
        <f>B4</f>
        <v>N$ Million</v>
      </c>
      <c r="C74" s="302"/>
      <c r="D74" s="301"/>
      <c r="E74" s="300" t="s">
        <v>1</v>
      </c>
      <c r="F74" s="301"/>
      <c r="G74" s="139" t="s">
        <v>2</v>
      </c>
      <c r="H74" s="300" t="str">
        <f>H4</f>
        <v>Annual percentage change</v>
      </c>
      <c r="I74" s="302"/>
      <c r="J74" s="303"/>
    </row>
    <row r="75" spans="1:27" ht="17.399999999999999" thickBot="1">
      <c r="A75" s="137"/>
      <c r="B75" s="135">
        <f>B5</f>
        <v>44074</v>
      </c>
      <c r="C75" s="135">
        <f>C5</f>
        <v>44408</v>
      </c>
      <c r="D75" s="142">
        <f>D5</f>
        <v>44439</v>
      </c>
      <c r="E75" s="142" t="s">
        <v>4</v>
      </c>
      <c r="F75" s="134" t="s">
        <v>5</v>
      </c>
      <c r="G75" s="142" t="s">
        <v>4</v>
      </c>
      <c r="H75" s="135">
        <f>H5</f>
        <v>44377</v>
      </c>
      <c r="I75" s="135">
        <f>I5</f>
        <v>44408</v>
      </c>
      <c r="J75" s="144">
        <f>J5</f>
        <v>44439</v>
      </c>
    </row>
    <row r="76" spans="1:27" ht="17.399999999999999" thickTop="1">
      <c r="A76" s="118" t="s">
        <v>50</v>
      </c>
      <c r="B76" s="217">
        <v>176662.93185408166</v>
      </c>
      <c r="C76" s="217">
        <v>184285.12333387986</v>
      </c>
      <c r="D76" s="217">
        <v>185479.43949396419</v>
      </c>
      <c r="E76" s="217">
        <v>1194.3161600843305</v>
      </c>
      <c r="F76" s="217">
        <v>8816.5076398825331</v>
      </c>
      <c r="G76" s="217">
        <v>0.64808061468994538</v>
      </c>
      <c r="H76" s="217">
        <v>3.3027877223925799</v>
      </c>
      <c r="I76" s="217">
        <v>4.8495600015529163</v>
      </c>
      <c r="J76" s="219">
        <v>4.9905815257072135</v>
      </c>
    </row>
    <row r="77" spans="1:27" ht="16.8">
      <c r="A77" s="118" t="s">
        <v>6</v>
      </c>
      <c r="B77" s="217">
        <v>46958.308447806296</v>
      </c>
      <c r="C77" s="217">
        <v>53440.124963569804</v>
      </c>
      <c r="D77" s="217">
        <v>51791.30479992339</v>
      </c>
      <c r="E77" s="217">
        <v>-1648.8201636464146</v>
      </c>
      <c r="F77" s="217">
        <v>4832.9963521170939</v>
      </c>
      <c r="G77" s="217">
        <v>-3.0853598579165293</v>
      </c>
      <c r="H77" s="217">
        <v>12.875394821659427</v>
      </c>
      <c r="I77" s="217">
        <v>9.5447202034259391</v>
      </c>
      <c r="J77" s="219">
        <v>10.292100614077526</v>
      </c>
      <c r="X77" s="145"/>
      <c r="Y77" s="145"/>
      <c r="Z77" s="145"/>
      <c r="AA77" s="145"/>
    </row>
    <row r="78" spans="1:27" ht="16.8">
      <c r="A78" s="118" t="s">
        <v>7</v>
      </c>
      <c r="B78" s="217">
        <v>129704.62340627536</v>
      </c>
      <c r="C78" s="217">
        <v>130844.99837031007</v>
      </c>
      <c r="D78" s="217">
        <v>133688.13469404081</v>
      </c>
      <c r="E78" s="217">
        <v>2843.1363237307378</v>
      </c>
      <c r="F78" s="217">
        <v>3983.5112877654465</v>
      </c>
      <c r="G78" s="217">
        <v>2.1729040919731943</v>
      </c>
      <c r="H78" s="217">
        <v>-1.0976964939885647E-2</v>
      </c>
      <c r="I78" s="217">
        <v>3.0457149044160303</v>
      </c>
      <c r="J78" s="219">
        <v>3.0712176506521729</v>
      </c>
      <c r="X78" s="145"/>
      <c r="Y78" s="145"/>
      <c r="Z78" s="145"/>
      <c r="AA78" s="145"/>
    </row>
    <row r="79" spans="1:27" ht="16.2">
      <c r="A79" s="105" t="s">
        <v>85</v>
      </c>
      <c r="B79" s="218">
        <v>20083.450713477385</v>
      </c>
      <c r="C79" s="218">
        <v>21287.47577128089</v>
      </c>
      <c r="D79" s="218">
        <v>23672.152991400882</v>
      </c>
      <c r="E79" s="218">
        <v>2384.6772201199929</v>
      </c>
      <c r="F79" s="218">
        <v>3588.7022779234976</v>
      </c>
      <c r="G79" s="218">
        <v>11.202254535679515</v>
      </c>
      <c r="H79" s="218">
        <v>-3.524621461590641</v>
      </c>
      <c r="I79" s="218">
        <v>17.634179824843471</v>
      </c>
      <c r="J79" s="220">
        <v>17.868952547657699</v>
      </c>
      <c r="X79" s="145"/>
      <c r="Y79" s="145"/>
      <c r="Z79" s="145"/>
      <c r="AA79" s="145"/>
    </row>
    <row r="80" spans="1:27" ht="16.8">
      <c r="A80" s="118" t="s">
        <v>86</v>
      </c>
      <c r="B80" s="217">
        <v>109621.17269279798</v>
      </c>
      <c r="C80" s="217">
        <v>109557.52259902918</v>
      </c>
      <c r="D80" s="217">
        <v>110015.98170263994</v>
      </c>
      <c r="E80" s="217">
        <v>458.45910361075948</v>
      </c>
      <c r="F80" s="217">
        <v>394.80900984196342</v>
      </c>
      <c r="G80" s="217">
        <v>0.41846428500275579</v>
      </c>
      <c r="H80" s="217">
        <v>0.69782966159064586</v>
      </c>
      <c r="I80" s="217">
        <v>0.62107644688072128</v>
      </c>
      <c r="J80" s="219">
        <v>0.36015762296976561</v>
      </c>
      <c r="X80" s="145"/>
      <c r="Y80" s="145"/>
      <c r="Z80" s="145"/>
      <c r="AA80" s="145"/>
    </row>
    <row r="81" spans="1:27" ht="16.2">
      <c r="A81" s="109" t="s">
        <v>10</v>
      </c>
      <c r="B81" s="218">
        <v>5446.7942421820135</v>
      </c>
      <c r="C81" s="218">
        <v>3697.1278673112984</v>
      </c>
      <c r="D81" s="218">
        <v>4240.429903474298</v>
      </c>
      <c r="E81" s="218">
        <v>543.30203616299968</v>
      </c>
      <c r="F81" s="218">
        <v>-1206.3643387077154</v>
      </c>
      <c r="G81" s="218">
        <v>14.695246030484483</v>
      </c>
      <c r="H81" s="218">
        <v>-27.289875276620762</v>
      </c>
      <c r="I81" s="218">
        <v>-33.939714469113952</v>
      </c>
      <c r="J81" s="220">
        <v>-22.148153300250968</v>
      </c>
      <c r="X81" s="145"/>
      <c r="Y81" s="145"/>
      <c r="Z81" s="145"/>
      <c r="AA81" s="145"/>
    </row>
    <row r="82" spans="1:27" ht="16.2">
      <c r="A82" s="109" t="s">
        <v>11</v>
      </c>
      <c r="B82" s="218">
        <v>268.55737074000001</v>
      </c>
      <c r="C82" s="218">
        <v>182.43018481999999</v>
      </c>
      <c r="D82" s="218">
        <v>147.06029508</v>
      </c>
      <c r="E82" s="218">
        <v>-35.369889739999991</v>
      </c>
      <c r="F82" s="218">
        <v>-121.49707566000001</v>
      </c>
      <c r="G82" s="218">
        <v>-19.388178428311477</v>
      </c>
      <c r="H82" s="218">
        <v>-13.503848802576229</v>
      </c>
      <c r="I82" s="218">
        <v>-21.794693778632364</v>
      </c>
      <c r="J82" s="220">
        <v>-45.240640882512096</v>
      </c>
      <c r="X82" s="145"/>
      <c r="Y82" s="145"/>
      <c r="Z82" s="145"/>
      <c r="AA82" s="145"/>
    </row>
    <row r="83" spans="1:27" ht="16.2">
      <c r="A83" s="109" t="s">
        <v>12</v>
      </c>
      <c r="B83" s="218">
        <v>652.3104793208114</v>
      </c>
      <c r="C83" s="218">
        <v>432.31657954355899</v>
      </c>
      <c r="D83" s="218">
        <v>586.64772559995811</v>
      </c>
      <c r="E83" s="218">
        <v>154.33114605639912</v>
      </c>
      <c r="F83" s="218">
        <v>-65.662753720853289</v>
      </c>
      <c r="G83" s="218">
        <v>35.698641541655064</v>
      </c>
      <c r="H83" s="218">
        <v>-19.682572438118626</v>
      </c>
      <c r="I83" s="218">
        <v>-11.133661280228438</v>
      </c>
      <c r="J83" s="220">
        <v>-10.066181029196656</v>
      </c>
      <c r="X83" s="145"/>
      <c r="Y83" s="145"/>
      <c r="Z83" s="145"/>
      <c r="AA83" s="145"/>
    </row>
    <row r="84" spans="1:27" ht="16.2">
      <c r="A84" s="109" t="s">
        <v>87</v>
      </c>
      <c r="B84" s="218">
        <v>43997.264014914399</v>
      </c>
      <c r="C84" s="218">
        <v>43864.419386162175</v>
      </c>
      <c r="D84" s="218">
        <v>43241.268546142361</v>
      </c>
      <c r="E84" s="218">
        <v>-623.1508400198145</v>
      </c>
      <c r="F84" s="218">
        <v>-755.99546877203829</v>
      </c>
      <c r="G84" s="218">
        <v>-1.4206294047434653</v>
      </c>
      <c r="H84" s="218">
        <v>0.34177241376103495</v>
      </c>
      <c r="I84" s="218">
        <v>1.3618190815371918</v>
      </c>
      <c r="J84" s="220">
        <v>-1.7182783650268902</v>
      </c>
      <c r="X84" s="145"/>
      <c r="Y84" s="145"/>
      <c r="Z84" s="145"/>
      <c r="AA84" s="145"/>
    </row>
    <row r="85" spans="1:27" ht="16.2">
      <c r="A85" s="109" t="s">
        <v>14</v>
      </c>
      <c r="B85" s="218">
        <v>59256.246585640751</v>
      </c>
      <c r="C85" s="218">
        <v>61381.228581192154</v>
      </c>
      <c r="D85" s="218">
        <v>61800.575232343326</v>
      </c>
      <c r="E85" s="218">
        <v>419.34665115117241</v>
      </c>
      <c r="F85" s="218">
        <v>2544.3286467025755</v>
      </c>
      <c r="G85" s="218">
        <v>0.68318386719236912</v>
      </c>
      <c r="H85" s="218">
        <v>3.8160033517762599</v>
      </c>
      <c r="I85" s="218">
        <v>3.5273833353567881</v>
      </c>
      <c r="J85" s="220">
        <v>4.2937728818604199</v>
      </c>
      <c r="X85" s="145"/>
      <c r="Y85" s="145"/>
      <c r="Z85" s="145"/>
      <c r="AA85" s="145"/>
    </row>
    <row r="86" spans="1:27" ht="16.2">
      <c r="A86" s="110"/>
      <c r="B86" s="221"/>
      <c r="C86" s="221"/>
      <c r="D86" s="221"/>
      <c r="E86" s="221"/>
      <c r="F86" s="221"/>
      <c r="G86" s="221"/>
      <c r="H86" s="221"/>
      <c r="I86" s="221"/>
      <c r="J86" s="223"/>
      <c r="X86" s="145"/>
      <c r="Y86" s="145"/>
      <c r="Z86" s="145"/>
      <c r="AA86" s="145"/>
    </row>
    <row r="87" spans="1:27" ht="16.8">
      <c r="A87" s="118" t="s">
        <v>59</v>
      </c>
      <c r="B87" s="217">
        <v>176662.98898778117</v>
      </c>
      <c r="C87" s="217">
        <v>184285.18075989885</v>
      </c>
      <c r="D87" s="217">
        <v>185479.4965226498</v>
      </c>
      <c r="E87" s="217">
        <v>1194.3157627509499</v>
      </c>
      <c r="F87" s="217">
        <v>8816.5075348686369</v>
      </c>
      <c r="G87" s="217">
        <v>0.64808019713045439</v>
      </c>
      <c r="H87" s="217">
        <v>3.3027727832571259</v>
      </c>
      <c r="I87" s="217">
        <v>4.8495443393752993</v>
      </c>
      <c r="J87" s="219">
        <v>4.9905798522849665</v>
      </c>
      <c r="X87" s="145"/>
      <c r="Y87" s="145"/>
      <c r="Z87" s="145"/>
      <c r="AA87" s="145"/>
    </row>
    <row r="88" spans="1:27" ht="16.8">
      <c r="A88" s="118" t="s">
        <v>88</v>
      </c>
      <c r="B88" s="217">
        <v>124426.24564180538</v>
      </c>
      <c r="C88" s="217">
        <v>121543.6532304307</v>
      </c>
      <c r="D88" s="217">
        <v>123049.48054801908</v>
      </c>
      <c r="E88" s="217">
        <v>1505.8273175883805</v>
      </c>
      <c r="F88" s="217">
        <v>-1376.7650937862927</v>
      </c>
      <c r="G88" s="217">
        <v>1.2389189213636058</v>
      </c>
      <c r="H88" s="217">
        <v>-1.6940796225078429</v>
      </c>
      <c r="I88" s="217">
        <v>-1.8409435481755168</v>
      </c>
      <c r="J88" s="219">
        <v>-1.1064909068699933</v>
      </c>
      <c r="X88" s="145"/>
      <c r="Y88" s="145"/>
      <c r="Z88" s="145"/>
      <c r="AA88" s="145"/>
    </row>
    <row r="89" spans="1:27" ht="16.2">
      <c r="A89" s="105" t="s">
        <v>89</v>
      </c>
      <c r="B89" s="218">
        <v>3027.601780578314</v>
      </c>
      <c r="C89" s="218">
        <v>3032.9451338171816</v>
      </c>
      <c r="D89" s="218">
        <v>3011.5102540743846</v>
      </c>
      <c r="E89" s="218">
        <v>-21.434879742796966</v>
      </c>
      <c r="F89" s="218">
        <v>-16.091526503929344</v>
      </c>
      <c r="G89" s="218">
        <v>-0.70673483353850486</v>
      </c>
      <c r="H89" s="218">
        <v>-4.6481068459988251</v>
      </c>
      <c r="I89" s="218">
        <v>2.926043255994955</v>
      </c>
      <c r="J89" s="220">
        <v>-0.53149415511492748</v>
      </c>
      <c r="X89" s="145"/>
      <c r="Y89" s="145"/>
      <c r="Z89" s="145"/>
      <c r="AA89" s="145"/>
    </row>
    <row r="90" spans="1:27" ht="16.2">
      <c r="A90" s="105" t="s">
        <v>90</v>
      </c>
      <c r="B90" s="218">
        <v>58454.64674815636</v>
      </c>
      <c r="C90" s="218">
        <v>58814.955833801127</v>
      </c>
      <c r="D90" s="218">
        <v>60142.934392004761</v>
      </c>
      <c r="E90" s="218">
        <v>1327.9785582036347</v>
      </c>
      <c r="F90" s="218">
        <v>1688.2876438484018</v>
      </c>
      <c r="G90" s="218">
        <v>2.2578926386619003</v>
      </c>
      <c r="H90" s="218">
        <v>1.2956070752386779</v>
      </c>
      <c r="I90" s="218">
        <v>1.5491617766196271</v>
      </c>
      <c r="J90" s="220">
        <v>2.8882009177510781</v>
      </c>
      <c r="X90" s="145"/>
      <c r="Y90" s="145"/>
      <c r="Z90" s="145"/>
      <c r="AA90" s="145"/>
    </row>
    <row r="91" spans="1:27" ht="16.2">
      <c r="A91" s="105" t="s">
        <v>91</v>
      </c>
      <c r="B91" s="218">
        <v>62943.997113070713</v>
      </c>
      <c r="C91" s="218">
        <v>59695.752262812399</v>
      </c>
      <c r="D91" s="218">
        <v>59895.035901939933</v>
      </c>
      <c r="E91" s="218">
        <v>199.28363912753412</v>
      </c>
      <c r="F91" s="218">
        <v>-3048.9612111307797</v>
      </c>
      <c r="G91" s="218">
        <v>0.33383219336977277</v>
      </c>
      <c r="H91" s="218">
        <v>-4.2212842564191675</v>
      </c>
      <c r="I91" s="218">
        <v>-5.1827224188682521</v>
      </c>
      <c r="J91" s="220">
        <v>-4.843926904822581</v>
      </c>
      <c r="X91" s="145"/>
      <c r="Y91" s="145"/>
      <c r="Z91" s="145"/>
      <c r="AA91" s="145"/>
    </row>
    <row r="92" spans="1:27" ht="16.2">
      <c r="A92" s="105" t="s">
        <v>21</v>
      </c>
      <c r="B92" s="218">
        <v>0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8">
        <v>0</v>
      </c>
      <c r="I92" s="218">
        <v>0</v>
      </c>
      <c r="J92" s="220">
        <v>0</v>
      </c>
      <c r="X92" s="145"/>
      <c r="Y92" s="145"/>
      <c r="Z92" s="145"/>
      <c r="AA92" s="145"/>
    </row>
    <row r="93" spans="1:27" ht="17.399999999999999" thickBot="1">
      <c r="A93" s="124" t="s">
        <v>15</v>
      </c>
      <c r="B93" s="222">
        <v>52236.743345975774</v>
      </c>
      <c r="C93" s="222">
        <v>62741.527529468163</v>
      </c>
      <c r="D93" s="222">
        <v>62430.015974630718</v>
      </c>
      <c r="E93" s="222">
        <v>-311.51155483744515</v>
      </c>
      <c r="F93" s="222">
        <v>10193.272628654944</v>
      </c>
      <c r="G93" s="222">
        <v>-0.49649979384250287</v>
      </c>
      <c r="H93" s="222">
        <v>14.949201572316156</v>
      </c>
      <c r="I93" s="222">
        <v>20.799934479465193</v>
      </c>
      <c r="J93" s="224">
        <v>19.513606660244093</v>
      </c>
      <c r="X93" s="145"/>
      <c r="Y93" s="145"/>
      <c r="Z93" s="145"/>
      <c r="AA93" s="145"/>
    </row>
    <row r="94" spans="1:27">
      <c r="A94" s="104"/>
      <c r="X94" s="145"/>
      <c r="Y94" s="145"/>
      <c r="Z94" s="145"/>
      <c r="AA94" s="145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8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5"/>
    </row>
    <row r="3" spans="3:14" ht="19.8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6"/>
    </row>
    <row r="4" spans="3:14" ht="16.8">
      <c r="C4" s="44"/>
      <c r="D4" s="304" t="s">
        <v>100</v>
      </c>
      <c r="E4" s="304"/>
      <c r="F4" s="304"/>
      <c r="G4" s="45" t="s">
        <v>1</v>
      </c>
      <c r="H4" s="45"/>
      <c r="I4" s="46" t="s">
        <v>2</v>
      </c>
      <c r="J4" s="304" t="s">
        <v>93</v>
      </c>
      <c r="K4" s="304"/>
      <c r="L4" s="305"/>
      <c r="M4" s="44"/>
    </row>
    <row r="5" spans="3:14" ht="16.8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">
      <c r="C7" s="17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">
      <c r="C8" s="20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">
      <c r="C9" s="20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">
      <c r="C10" s="20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">
      <c r="C11" s="20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">
      <c r="C12" s="17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">
      <c r="C13" s="20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">
      <c r="C14" s="20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">
      <c r="C15" s="20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">
      <c r="C16" s="36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22" ht="15">
      <c r="C17" s="17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22" ht="15">
      <c r="C18" s="17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22" ht="15">
      <c r="C19" s="20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22" ht="15">
      <c r="C20" s="20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22" ht="15">
      <c r="C21" s="17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22" ht="15">
      <c r="C22" s="20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22" ht="15">
      <c r="C23" s="32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22">
      <c r="C24" s="19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22">
      <c r="C25" s="19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22" ht="15">
      <c r="C26" s="30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22" s="38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22" ht="19.8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7"/>
      <c r="N29" s="56"/>
    </row>
    <row r="30" spans="3:22" ht="16.8">
      <c r="C30" s="44"/>
      <c r="D30" s="304" t="s">
        <v>100</v>
      </c>
      <c r="E30" s="304"/>
      <c r="F30" s="304"/>
      <c r="G30" s="45" t="s">
        <v>1</v>
      </c>
      <c r="H30" s="45"/>
      <c r="I30" s="46" t="s">
        <v>2</v>
      </c>
      <c r="J30" s="304" t="s">
        <v>93</v>
      </c>
      <c r="K30" s="304"/>
      <c r="L30" s="305"/>
      <c r="M30" s="77"/>
      <c r="N30" s="56"/>
    </row>
    <row r="31" spans="3:22" ht="16.8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22" ht="15">
      <c r="C32" s="18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  <c r="O32" s="38"/>
      <c r="P32" s="38"/>
      <c r="Q32" s="38"/>
      <c r="R32" s="38"/>
      <c r="S32" s="38"/>
      <c r="T32" s="38"/>
      <c r="U32" s="38"/>
      <c r="V32" s="38"/>
    </row>
    <row r="33" spans="3:22" ht="15">
      <c r="C33" s="18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  <c r="O33" s="38"/>
      <c r="P33" s="38"/>
      <c r="Q33" s="38"/>
      <c r="R33" s="38"/>
      <c r="S33" s="38"/>
      <c r="T33" s="38"/>
      <c r="U33" s="38"/>
      <c r="V33" s="38"/>
    </row>
    <row r="34" spans="3:22" ht="15">
      <c r="C34" s="32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  <c r="O34" s="38"/>
      <c r="P34" s="38"/>
      <c r="Q34" s="38"/>
      <c r="R34" s="38"/>
      <c r="S34" s="38"/>
      <c r="T34" s="38"/>
      <c r="U34" s="38"/>
      <c r="V34" s="38"/>
    </row>
    <row r="35" spans="3:22" ht="15">
      <c r="C35" s="32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  <c r="O35" s="38"/>
      <c r="P35" s="38"/>
      <c r="Q35" s="38"/>
      <c r="R35" s="38"/>
      <c r="S35" s="38"/>
      <c r="T35" s="38"/>
      <c r="U35" s="38"/>
      <c r="V35" s="38"/>
    </row>
    <row r="36" spans="3:22" ht="15">
      <c r="C36" s="32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  <c r="O36" s="38"/>
      <c r="P36" s="38"/>
      <c r="Q36" s="38"/>
      <c r="R36" s="38"/>
      <c r="S36" s="38"/>
      <c r="T36" s="38"/>
      <c r="U36" s="38"/>
      <c r="V36" s="38"/>
    </row>
    <row r="37" spans="3:22" ht="15">
      <c r="C37" s="32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  <c r="O37" s="38"/>
      <c r="P37" s="38"/>
      <c r="Q37" s="38"/>
      <c r="R37" s="38"/>
      <c r="S37" s="38"/>
      <c r="T37" s="38"/>
      <c r="U37" s="38"/>
      <c r="V37" s="38"/>
    </row>
    <row r="38" spans="3:22" ht="15">
      <c r="C38" s="18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  <c r="O38" s="38"/>
      <c r="P38" s="38"/>
      <c r="Q38" s="38"/>
      <c r="R38" s="38"/>
      <c r="S38" s="38"/>
      <c r="T38" s="38"/>
      <c r="U38" s="38"/>
      <c r="V38" s="38"/>
    </row>
    <row r="39" spans="3:22" ht="15">
      <c r="C39" s="32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  <c r="O39" s="38"/>
      <c r="P39" s="38"/>
      <c r="Q39" s="38"/>
      <c r="R39" s="38"/>
      <c r="S39" s="38"/>
      <c r="T39" s="38"/>
      <c r="U39" s="38"/>
      <c r="V39" s="38"/>
    </row>
    <row r="40" spans="3:22" ht="15">
      <c r="C40" s="32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  <c r="O40" s="38"/>
      <c r="P40" s="38"/>
      <c r="Q40" s="38"/>
      <c r="R40" s="38"/>
      <c r="S40" s="38"/>
      <c r="T40" s="38"/>
      <c r="U40" s="38"/>
      <c r="V40" s="38"/>
    </row>
    <row r="41" spans="3:22" ht="15">
      <c r="C41" s="32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  <c r="O41" s="38"/>
      <c r="P41" s="38"/>
      <c r="Q41" s="38"/>
      <c r="R41" s="38"/>
      <c r="S41" s="38"/>
      <c r="T41" s="38"/>
      <c r="U41" s="38"/>
      <c r="V41" s="38"/>
    </row>
    <row r="42" spans="3:22" ht="15">
      <c r="C42" s="32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  <c r="O42" s="38"/>
      <c r="P42" s="38"/>
      <c r="Q42" s="38"/>
      <c r="R42" s="38"/>
      <c r="S42" s="38"/>
      <c r="T42" s="38"/>
      <c r="U42" s="38"/>
      <c r="V42" s="38"/>
    </row>
    <row r="43" spans="3:22" ht="15">
      <c r="C43" s="32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  <c r="O43" s="38"/>
      <c r="P43" s="38"/>
      <c r="Q43" s="38"/>
      <c r="R43" s="38"/>
      <c r="S43" s="38"/>
      <c r="T43" s="38"/>
      <c r="U43" s="38"/>
      <c r="V43" s="38"/>
    </row>
    <row r="44" spans="3:22" ht="15">
      <c r="C44" s="32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  <c r="O44" s="38"/>
      <c r="P44" s="38"/>
      <c r="Q44" s="38"/>
      <c r="R44" s="38"/>
      <c r="S44" s="38"/>
      <c r="T44" s="38"/>
      <c r="U44" s="38"/>
      <c r="V44" s="38"/>
    </row>
    <row r="45" spans="3:22" ht="15">
      <c r="C45" s="32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  <c r="O45" s="38"/>
      <c r="P45" s="38"/>
      <c r="Q45" s="38"/>
      <c r="R45" s="38"/>
      <c r="S45" s="38"/>
      <c r="T45" s="38"/>
      <c r="U45" s="38"/>
      <c r="V45" s="38"/>
    </row>
    <row r="46" spans="3:22" ht="15">
      <c r="C46" s="33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  <c r="O46" s="38"/>
      <c r="P46" s="38"/>
      <c r="Q46" s="38"/>
      <c r="R46" s="38"/>
      <c r="S46" s="38"/>
      <c r="T46" s="38"/>
      <c r="U46" s="38"/>
      <c r="V46" s="38"/>
    </row>
    <row r="47" spans="3:22" ht="15">
      <c r="C47" s="18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  <c r="O47" s="38"/>
      <c r="P47" s="38"/>
      <c r="Q47" s="38"/>
      <c r="R47" s="38"/>
      <c r="S47" s="38"/>
      <c r="T47" s="38"/>
      <c r="U47" s="38"/>
      <c r="V47" s="38"/>
    </row>
    <row r="48" spans="3:22" ht="15">
      <c r="C48" s="18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  <c r="O48" s="38"/>
      <c r="P48" s="38"/>
      <c r="Q48" s="38"/>
      <c r="R48" s="38"/>
      <c r="S48" s="38"/>
      <c r="T48" s="38"/>
      <c r="U48" s="38"/>
      <c r="V48" s="38"/>
    </row>
    <row r="49" spans="3:22" ht="15">
      <c r="C49" s="33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  <c r="O49" s="38"/>
      <c r="P49" s="38"/>
      <c r="Q49" s="38"/>
      <c r="R49" s="38"/>
      <c r="S49" s="38"/>
      <c r="T49" s="38"/>
      <c r="U49" s="38"/>
      <c r="V49" s="38"/>
    </row>
    <row r="50" spans="3:22" ht="15">
      <c r="C50" s="32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  <c r="O50" s="38"/>
      <c r="P50" s="38"/>
      <c r="Q50" s="38"/>
      <c r="R50" s="38"/>
      <c r="S50" s="38"/>
      <c r="T50" s="38"/>
      <c r="U50" s="38"/>
      <c r="V50" s="38"/>
    </row>
    <row r="51" spans="3:22" ht="15">
      <c r="C51" s="32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  <c r="O51" s="38"/>
      <c r="P51" s="38"/>
      <c r="Q51" s="38"/>
      <c r="R51" s="38"/>
      <c r="S51" s="38"/>
      <c r="T51" s="38"/>
      <c r="U51" s="38"/>
      <c r="V51" s="38"/>
    </row>
    <row r="52" spans="3:22" ht="15">
      <c r="C52" s="32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  <c r="O52" s="38"/>
      <c r="P52" s="38"/>
      <c r="Q52" s="38"/>
      <c r="R52" s="38"/>
      <c r="S52" s="38"/>
      <c r="T52" s="38"/>
      <c r="U52" s="38"/>
      <c r="V52" s="38"/>
    </row>
    <row r="53" spans="3:22" ht="1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  <c r="O53" s="38"/>
      <c r="P53" s="38"/>
      <c r="Q53" s="38"/>
      <c r="R53" s="38"/>
      <c r="S53" s="38"/>
      <c r="T53" s="38"/>
      <c r="U53" s="38"/>
      <c r="V53" s="38"/>
    </row>
    <row r="54" spans="3:22" ht="15">
      <c r="C54" s="18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  <c r="O54" s="38"/>
      <c r="P54" s="38"/>
      <c r="Q54" s="38"/>
      <c r="R54" s="38"/>
      <c r="S54" s="38"/>
      <c r="T54" s="38"/>
      <c r="U54" s="38"/>
      <c r="V54" s="38"/>
    </row>
    <row r="55" spans="3:22" ht="15">
      <c r="C55" s="32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  <c r="O55" s="38"/>
      <c r="P55" s="38"/>
      <c r="Q55" s="38"/>
      <c r="R55" s="38"/>
      <c r="S55" s="38"/>
      <c r="T55" s="38"/>
      <c r="U55" s="38"/>
      <c r="V55" s="38"/>
    </row>
    <row r="56" spans="3:22">
      <c r="C56" s="34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  <c r="O56" s="38"/>
      <c r="P56" s="38"/>
      <c r="Q56" s="38"/>
      <c r="R56" s="38"/>
      <c r="S56" s="38"/>
      <c r="T56" s="38"/>
      <c r="U56" s="38"/>
      <c r="V56" s="38"/>
    </row>
    <row r="57" spans="3:22">
      <c r="C57" s="34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  <c r="O57" s="38"/>
      <c r="P57" s="38"/>
      <c r="Q57" s="38"/>
      <c r="R57" s="38"/>
      <c r="S57" s="38"/>
      <c r="T57" s="38"/>
      <c r="U57" s="38"/>
      <c r="V57" s="38"/>
    </row>
    <row r="58" spans="3:22" ht="15">
      <c r="C58" s="32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  <c r="O58" s="38"/>
      <c r="P58" s="38"/>
      <c r="Q58" s="38"/>
      <c r="R58" s="38"/>
      <c r="S58" s="38"/>
      <c r="T58" s="38"/>
      <c r="U58" s="38"/>
      <c r="V58" s="38"/>
    </row>
    <row r="59" spans="3:22" ht="15">
      <c r="C59" s="32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  <c r="O59" s="38"/>
      <c r="P59" s="38"/>
      <c r="Q59" s="38"/>
      <c r="R59" s="38"/>
      <c r="S59" s="38"/>
      <c r="T59" s="38"/>
      <c r="U59" s="38"/>
      <c r="V59" s="38"/>
    </row>
    <row r="60" spans="3:22" ht="15">
      <c r="C60" s="32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  <c r="O60" s="38"/>
      <c r="P60" s="38"/>
      <c r="Q60" s="38"/>
      <c r="R60" s="38"/>
      <c r="S60" s="38"/>
      <c r="T60" s="38"/>
      <c r="U60" s="38"/>
      <c r="V60" s="38"/>
    </row>
    <row r="61" spans="3:22" ht="15">
      <c r="C61" s="32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  <c r="O61" s="38"/>
      <c r="P61" s="38"/>
      <c r="Q61" s="38"/>
      <c r="R61" s="38"/>
      <c r="S61" s="38"/>
      <c r="T61" s="38"/>
      <c r="U61" s="38"/>
      <c r="V61" s="38"/>
    </row>
    <row r="62" spans="3:22" ht="15">
      <c r="C62" s="32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  <c r="O62" s="38"/>
      <c r="P62" s="38"/>
      <c r="Q62" s="38"/>
      <c r="R62" s="38"/>
      <c r="S62" s="38"/>
      <c r="T62" s="38"/>
      <c r="U62" s="38"/>
      <c r="V62" s="38"/>
    </row>
    <row r="63" spans="3:22" ht="15">
      <c r="C63" s="32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  <c r="O63" s="38"/>
      <c r="P63" s="38"/>
      <c r="Q63" s="38"/>
      <c r="R63" s="38"/>
      <c r="S63" s="38"/>
      <c r="T63" s="38"/>
      <c r="U63" s="38"/>
      <c r="V63" s="38"/>
    </row>
    <row r="64" spans="3:22" ht="15">
      <c r="C64" s="32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  <c r="O64" s="38"/>
      <c r="P64" s="38"/>
      <c r="Q64" s="38"/>
      <c r="R64" s="38"/>
      <c r="S64" s="38"/>
      <c r="T64" s="38"/>
      <c r="U64" s="38"/>
      <c r="V64" s="38"/>
    </row>
    <row r="65" spans="3:22" ht="15">
      <c r="C65" s="32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  <c r="O65" s="38"/>
      <c r="P65" s="38"/>
      <c r="Q65" s="38"/>
      <c r="R65" s="38"/>
      <c r="S65" s="38"/>
      <c r="T65" s="38"/>
      <c r="U65" s="38"/>
      <c r="V65" s="38"/>
    </row>
    <row r="66" spans="3:22" ht="15"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  <c r="O66" s="38"/>
      <c r="P66" s="38"/>
      <c r="Q66" s="38"/>
      <c r="R66" s="38"/>
      <c r="S66" s="38"/>
      <c r="T66" s="38"/>
      <c r="U66" s="38"/>
      <c r="V66" s="38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22" ht="19.8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7"/>
      <c r="N68" s="56"/>
    </row>
    <row r="69" spans="3:22" ht="16.8">
      <c r="C69" s="44"/>
      <c r="D69" s="304" t="s">
        <v>100</v>
      </c>
      <c r="E69" s="304"/>
      <c r="F69" s="304"/>
      <c r="G69" s="45" t="s">
        <v>1</v>
      </c>
      <c r="H69" s="45"/>
      <c r="I69" s="46" t="s">
        <v>2</v>
      </c>
      <c r="J69" s="304" t="s">
        <v>93</v>
      </c>
      <c r="K69" s="304"/>
      <c r="L69" s="305"/>
      <c r="M69" s="77"/>
      <c r="N69" s="56"/>
    </row>
    <row r="70" spans="3:22" ht="16.8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22" ht="15">
      <c r="C71" s="17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22" ht="15">
      <c r="C72" s="17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22" ht="15">
      <c r="C73" s="17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22" ht="15">
      <c r="C74" s="20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22" ht="15">
      <c r="C75" s="20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22" ht="15">
      <c r="C76" s="25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22" ht="15">
      <c r="C77" s="25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22" ht="15">
      <c r="C78" s="25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22" ht="15">
      <c r="C79" s="25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22" ht="15">
      <c r="C80" s="25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">
      <c r="C81" s="25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">
      <c r="C82" s="17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">
      <c r="C83" s="17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">
      <c r="C84" s="20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">
      <c r="C85" s="20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">
      <c r="C86" s="20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">
      <c r="C87" s="20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">
      <c r="C88" s="37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2021-09-29T10:00:21Z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</Properties>
</file>