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65A9F4B1-899D-4954-B9DD-07D83494111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/>
  <c r="C24" i="4"/>
  <c r="C26" i="4"/>
  <c r="C28" i="4"/>
  <c r="B20" i="36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/>
  <c r="B74" i="37"/>
  <c r="B32" i="37"/>
  <c r="H32" i="37"/>
  <c r="B30" i="4"/>
  <c r="B19" i="4"/>
  <c r="J33" i="37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<sst xmlns="http://schemas.openxmlformats.org/spreadsheetml/2006/main" count="325" uniqueCount="128">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</sst>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-NCPI'!$A$169:$B$202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-NCPI'!$E$169:$E$202</c:f>
              <c:numCache>
                <c:formatCode>0.0</c:formatCode>
                <c:ptCount val="34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  <c:pt idx="31">
                  <c:v>3.4454141503840248</c:v>
                </c:pt>
                <c:pt idx="32">
                  <c:v>3.4739483876015953</c:v>
                </c:pt>
                <c:pt idx="33">
                  <c:v>3.6121650753511574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8B3-4060-A612-9BD376C83343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-NCPI'!$A$169:$B$202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-NCPI'!$D$169:$D$202</c:f>
              <c:numCache>
                <c:formatCode>0.0</c:formatCode>
                <c:ptCount val="34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  <c:pt idx="31">
                  <c:v>4.9000000000000004</c:v>
                </c:pt>
                <c:pt idx="32">
                  <c:v>5</c:v>
                </c:pt>
                <c:pt idx="3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3-4060-A612-9BD376C83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786176727909015"/>
          <c:h val="0.64253258596912666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[18]IR!$C$345:$D$378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[18]IR!$M$345:$M$378</c:f>
              <c:numCache>
                <c:formatCode>0.00</c:formatCode>
                <c:ptCount val="34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6.65434940250708</c:v>
                </c:pt>
                <c:pt idx="30">
                  <c:v>7.081414770313847</c:v>
                </c:pt>
                <c:pt idx="31">
                  <c:v>7.0549544136020064</c:v>
                </c:pt>
                <c:pt idx="32">
                  <c:v>7.1179815916834919</c:v>
                </c:pt>
                <c:pt idx="33">
                  <c:v>6.620123275245688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EC-411B-A673-C2EBFEBD00AD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[18]IR!$C$345:$D$378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[18]IR!$F$345:$F$378</c:f>
              <c:numCache>
                <c:formatCode>0.00</c:formatCode>
                <c:ptCount val="34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  <c:pt idx="31">
                  <c:v>3.75</c:v>
                </c:pt>
                <c:pt idx="32">
                  <c:v>3.75</c:v>
                </c:pt>
                <c:pt idx="33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EC-411B-A673-C2EBFEBD00AD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[18]IR!$C$345:$D$378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[18]IR!$L$345:$L$378</c:f>
              <c:numCache>
                <c:formatCode>0.00</c:formatCode>
                <c:ptCount val="34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  <c:pt idx="31">
                  <c:v>4.3409760006701603</c:v>
                </c:pt>
                <c:pt idx="32">
                  <c:v>4.3569983231806049</c:v>
                </c:pt>
                <c:pt idx="33">
                  <c:v>4.385990521527992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BEC-411B-A673-C2EBFEBD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99990262599976"/>
          <c:y val="0.88426353485475317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tabSelected="1"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6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October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15</xdr:row>
      <xdr:rowOff>0</xdr:rowOff>
    </xdr:from>
    <xdr:to>
      <xdr:col>9</xdr:col>
      <xdr:colOff>123825</xdr:colOff>
      <xdr:row>28</xdr:row>
      <xdr:rowOff>177800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09D9553-6DA0-4DE0-88D4-E54A6A821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1</xdr:row>
      <xdr:rowOff>0</xdr:rowOff>
    </xdr:from>
    <xdr:to>
      <xdr:col>9</xdr:col>
      <xdr:colOff>104774</xdr:colOff>
      <xdr:row>13</xdr:row>
      <xdr:rowOff>76200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97D97068-B0BC-4563-95F6-6FA61052B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  <row r="202">
          <cell r="B202" t="str">
            <v>O</v>
          </cell>
          <cell r="D202">
            <v>5</v>
          </cell>
          <cell r="E202">
            <v>3.6121650753511574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0"/>
      <c r="B3" s="260" t="s">
        <v>95</v>
      </c>
      <c r="C3" s="261"/>
      <c r="D3" s="262"/>
      <c r="E3" s="265" t="s">
        <v>1</v>
      </c>
      <c r="F3" s="266"/>
      <c r="G3" s="41" t="s">
        <v>2</v>
      </c>
      <c r="H3" s="263" t="s">
        <v>3</v>
      </c>
      <c r="I3" s="271"/>
      <c r="J3" s="271"/>
    </row>
    <row r="4" spans="1:12" ht="1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5.6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1"/>
      <c r="L18" s="54"/>
    </row>
    <row r="19" spans="1:12" ht="16.8">
      <c r="A19" s="40"/>
      <c r="B19" s="260" t="s">
        <v>95</v>
      </c>
      <c r="C19" s="261"/>
      <c r="D19" s="262"/>
      <c r="E19" s="265" t="s">
        <v>1</v>
      </c>
      <c r="F19" s="266"/>
      <c r="G19" s="41" t="s">
        <v>2</v>
      </c>
      <c r="H19" s="263" t="s">
        <v>3</v>
      </c>
      <c r="I19" s="271"/>
      <c r="J19" s="271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1"/>
      <c r="L30" s="54"/>
    </row>
    <row r="31" spans="1:12" ht="15">
      <c r="A31" s="40"/>
      <c r="B31" s="260" t="s">
        <v>95</v>
      </c>
      <c r="C31" s="261"/>
      <c r="D31" s="262"/>
      <c r="E31" s="263" t="s">
        <v>23</v>
      </c>
      <c r="F31" s="267"/>
      <c r="G31" s="41" t="s">
        <v>2</v>
      </c>
      <c r="H31" s="263" t="s">
        <v>3</v>
      </c>
      <c r="I31" s="264"/>
      <c r="J31" s="264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5.6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K1" sqref="K1:S1048576"/>
    </sheetView>
  </sheetViews>
  <sheetFormatPr defaultColWidth="9.109375" defaultRowHeight="14.4"/>
  <cols>
    <col min="1" max="1" width="52.88671875" style="102" bestFit="1" customWidth="1"/>
    <col min="2" max="2" width="12" style="101" customWidth="1"/>
    <col min="3" max="7" width="12" style="102" customWidth="1"/>
    <col min="8" max="8" width="10" style="102" customWidth="1"/>
    <col min="9" max="10" width="10.44140625" style="102" customWidth="1"/>
    <col min="11" max="11" width="5.109375" style="102" bestFit="1" customWidth="1"/>
    <col min="12" max="13" width="4.88671875" style="145" customWidth="1"/>
    <col min="14" max="18" width="4.5546875" style="145" bestFit="1" customWidth="1"/>
    <col min="19" max="19" width="4.88671875" style="145" customWidth="1"/>
    <col min="20" max="20" width="6" style="145" bestFit="1" customWidth="1"/>
    <col min="21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49"/>
      <c r="B3" s="285" t="s">
        <v>95</v>
      </c>
      <c r="C3" s="286"/>
      <c r="D3" s="287"/>
      <c r="E3" s="277" t="s">
        <v>1</v>
      </c>
      <c r="F3" s="278"/>
      <c r="G3" s="150" t="s">
        <v>2</v>
      </c>
      <c r="H3" s="288" t="s">
        <v>93</v>
      </c>
      <c r="I3" s="289"/>
      <c r="J3" s="290"/>
    </row>
    <row r="4" spans="1:24" ht="17.399999999999999" thickBot="1">
      <c r="A4" s="137"/>
      <c r="B4" s="142">
        <v>44135</v>
      </c>
      <c r="C4" s="142">
        <v>44469</v>
      </c>
      <c r="D4" s="142">
        <v>44500</v>
      </c>
      <c r="E4" s="200" t="s">
        <v>4</v>
      </c>
      <c r="F4" s="200" t="s">
        <v>5</v>
      </c>
      <c r="G4" s="200" t="s">
        <v>4</v>
      </c>
      <c r="H4" s="194">
        <v>44439</v>
      </c>
      <c r="I4" s="194">
        <v>44469</v>
      </c>
      <c r="J4" s="194">
        <v>44500</v>
      </c>
    </row>
    <row r="5" spans="1:24" ht="17.399999999999999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8">
      <c r="A6" s="152" t="s">
        <v>6</v>
      </c>
      <c r="B6" s="171">
        <v>48939.633414249343</v>
      </c>
      <c r="C6" s="171">
        <v>55684.851228948683</v>
      </c>
      <c r="D6" s="171">
        <v>59255.998846898503</v>
      </c>
      <c r="E6" s="171">
        <v>3571.1476179498204</v>
      </c>
      <c r="F6" s="171">
        <v>10316.36543264916</v>
      </c>
      <c r="G6" s="171">
        <v>6.4131402690958481</v>
      </c>
      <c r="H6" s="172">
        <v>18.77150627296264</v>
      </c>
      <c r="I6" s="173">
        <v>24.654092858786527</v>
      </c>
      <c r="J6" s="174">
        <v>21.079776681869106</v>
      </c>
      <c r="K6" s="145"/>
      <c r="U6" s="146"/>
      <c r="V6" s="146"/>
      <c r="W6" s="146"/>
      <c r="X6" s="146"/>
    </row>
    <row r="7" spans="1:24" ht="16.8">
      <c r="A7" s="152" t="s">
        <v>7</v>
      </c>
      <c r="B7" s="171">
        <v>130994.23508033625</v>
      </c>
      <c r="C7" s="171">
        <v>134665.04871828199</v>
      </c>
      <c r="D7" s="171">
        <v>135396.97011980059</v>
      </c>
      <c r="E7" s="171">
        <v>731.92140151860076</v>
      </c>
      <c r="F7" s="171">
        <v>4402.7350394643436</v>
      </c>
      <c r="G7" s="171">
        <v>0.54351252124058647</v>
      </c>
      <c r="H7" s="172">
        <v>3.1148856049844085</v>
      </c>
      <c r="I7" s="173">
        <v>1.5547972974036668</v>
      </c>
      <c r="J7" s="174">
        <v>3.3610143505660659</v>
      </c>
      <c r="K7" s="145"/>
      <c r="U7" s="146"/>
      <c r="V7" s="146"/>
      <c r="W7" s="146"/>
      <c r="X7" s="146"/>
    </row>
    <row r="8" spans="1:24" ht="16.2">
      <c r="A8" s="153" t="s">
        <v>8</v>
      </c>
      <c r="B8" s="175">
        <v>21715.417611966244</v>
      </c>
      <c r="C8" s="175">
        <v>23629.141241822959</v>
      </c>
      <c r="D8" s="175">
        <v>23679.82932332476</v>
      </c>
      <c r="E8" s="175">
        <v>50.688081501801207</v>
      </c>
      <c r="F8" s="175">
        <v>1964.4117113585162</v>
      </c>
      <c r="G8" s="175">
        <v>0.21451512343615775</v>
      </c>
      <c r="H8" s="176">
        <v>18.210356740851452</v>
      </c>
      <c r="I8" s="177">
        <v>1.8526730166694421</v>
      </c>
      <c r="J8" s="178">
        <v>9.0461613332088575</v>
      </c>
      <c r="K8" s="145"/>
      <c r="U8" s="146"/>
      <c r="V8" s="146"/>
      <c r="W8" s="146"/>
      <c r="X8" s="146"/>
    </row>
    <row r="9" spans="1:24" ht="16.8">
      <c r="A9" s="154" t="s">
        <v>9</v>
      </c>
      <c r="B9" s="171">
        <v>109278.81746837001</v>
      </c>
      <c r="C9" s="171">
        <v>111035.90747645903</v>
      </c>
      <c r="D9" s="171">
        <v>111717.14079647584</v>
      </c>
      <c r="E9" s="171">
        <v>681.23332001680683</v>
      </c>
      <c r="F9" s="171">
        <v>2438.3233281058347</v>
      </c>
      <c r="G9" s="171">
        <v>0.61352524196844627</v>
      </c>
      <c r="H9" s="172">
        <v>0.34927798460704196</v>
      </c>
      <c r="I9" s="173">
        <v>1.4916321663303762</v>
      </c>
      <c r="J9" s="174">
        <v>2.2312863412999491</v>
      </c>
      <c r="K9" s="145"/>
      <c r="U9" s="146"/>
      <c r="V9" s="146"/>
      <c r="W9" s="146"/>
      <c r="X9" s="146"/>
    </row>
    <row r="10" spans="1:24" ht="16.2">
      <c r="A10" s="155" t="s">
        <v>10</v>
      </c>
      <c r="B10" s="175">
        <v>4978.4972888606444</v>
      </c>
      <c r="C10" s="175">
        <v>4238.5377691899985</v>
      </c>
      <c r="D10" s="175">
        <v>4209.4529830700003</v>
      </c>
      <c r="E10" s="175">
        <v>-29.084786119998171</v>
      </c>
      <c r="F10" s="175">
        <v>-769.0443057906441</v>
      </c>
      <c r="G10" s="175">
        <v>-0.68619858318629667</v>
      </c>
      <c r="H10" s="176">
        <v>-22.231777364482241</v>
      </c>
      <c r="I10" s="177">
        <v>-25.138145876200696</v>
      </c>
      <c r="J10" s="178">
        <v>-15.44731795900293</v>
      </c>
      <c r="K10" s="145"/>
      <c r="U10" s="146"/>
      <c r="V10" s="146"/>
      <c r="W10" s="146"/>
      <c r="X10" s="146"/>
    </row>
    <row r="11" spans="1:24" ht="16.2">
      <c r="A11" s="155" t="s">
        <v>11</v>
      </c>
      <c r="B11" s="175">
        <v>95.806212320000014</v>
      </c>
      <c r="C11" s="175">
        <v>170.11099932000002</v>
      </c>
      <c r="D11" s="175">
        <v>164.27065929</v>
      </c>
      <c r="E11" s="175">
        <v>-5.8403400300000214</v>
      </c>
      <c r="F11" s="175">
        <v>68.464446969999983</v>
      </c>
      <c r="G11" s="175">
        <v>-3.4332524371417037</v>
      </c>
      <c r="H11" s="176">
        <v>-45.240640882512096</v>
      </c>
      <c r="I11" s="177">
        <v>59.896405040870548</v>
      </c>
      <c r="J11" s="178">
        <v>71.461385762045921</v>
      </c>
      <c r="K11" s="145"/>
      <c r="U11" s="146"/>
      <c r="V11" s="146"/>
      <c r="W11" s="146"/>
      <c r="X11" s="146"/>
    </row>
    <row r="12" spans="1:24" ht="16.2">
      <c r="A12" s="155" t="s">
        <v>12</v>
      </c>
      <c r="B12" s="175">
        <v>395.50359641464496</v>
      </c>
      <c r="C12" s="175">
        <v>701.45804573459804</v>
      </c>
      <c r="D12" s="175">
        <v>687.21294864108359</v>
      </c>
      <c r="E12" s="175">
        <v>-14.24509709351446</v>
      </c>
      <c r="F12" s="175">
        <v>291.70935222643863</v>
      </c>
      <c r="G12" s="175">
        <v>-2.0307839050582572</v>
      </c>
      <c r="H12" s="176">
        <v>-10.066181029196656</v>
      </c>
      <c r="I12" s="177">
        <v>40.669471113705612</v>
      </c>
      <c r="J12" s="178">
        <v>73.75643480131879</v>
      </c>
      <c r="K12" s="145"/>
      <c r="U12" s="146"/>
      <c r="V12" s="146"/>
      <c r="W12" s="146"/>
      <c r="X12" s="146"/>
    </row>
    <row r="13" spans="1:24" ht="16.8">
      <c r="A13" s="156" t="s">
        <v>109</v>
      </c>
      <c r="B13" s="171">
        <v>103809.01037077472</v>
      </c>
      <c r="C13" s="171">
        <v>105925.80066221443</v>
      </c>
      <c r="D13" s="171">
        <v>106656.20420547476</v>
      </c>
      <c r="E13" s="171">
        <v>730.40354326032684</v>
      </c>
      <c r="F13" s="171">
        <v>2847.1938347000396</v>
      </c>
      <c r="G13" s="171">
        <v>0.68954262199963523</v>
      </c>
      <c r="H13" s="172">
        <v>1.7248436504769415</v>
      </c>
      <c r="I13" s="173">
        <v>2.7038329378966921</v>
      </c>
      <c r="J13" s="174">
        <v>2.7427232227055498</v>
      </c>
      <c r="K13" s="145"/>
      <c r="U13" s="146"/>
      <c r="V13" s="146"/>
      <c r="W13" s="146"/>
      <c r="X13" s="146"/>
    </row>
    <row r="14" spans="1:24" ht="16.2">
      <c r="A14" s="155" t="s">
        <v>13</v>
      </c>
      <c r="B14" s="175">
        <v>43816.303916947225</v>
      </c>
      <c r="C14" s="175">
        <v>44246.799049436653</v>
      </c>
      <c r="D14" s="175">
        <v>45040.977837391205</v>
      </c>
      <c r="E14" s="175">
        <v>794.17878795455181</v>
      </c>
      <c r="F14" s="175">
        <v>1224.67392044398</v>
      </c>
      <c r="G14" s="175">
        <v>1.7948841611507902</v>
      </c>
      <c r="H14" s="176">
        <v>-1.7175704947430717</v>
      </c>
      <c r="I14" s="177">
        <v>1.4871932062852125</v>
      </c>
      <c r="J14" s="178">
        <v>2.7950187737544496</v>
      </c>
      <c r="K14" s="145"/>
      <c r="U14" s="146"/>
      <c r="V14" s="146"/>
      <c r="W14" s="146"/>
      <c r="X14" s="146"/>
    </row>
    <row r="15" spans="1:24" ht="16.2">
      <c r="A15" s="155" t="s">
        <v>14</v>
      </c>
      <c r="B15" s="175">
        <v>59992.706453827501</v>
      </c>
      <c r="C15" s="175">
        <v>61679.001612777778</v>
      </c>
      <c r="D15" s="175">
        <v>61615.226368083546</v>
      </c>
      <c r="E15" s="175">
        <v>-63.775244694232242</v>
      </c>
      <c r="F15" s="175">
        <v>1622.519914256045</v>
      </c>
      <c r="G15" s="175">
        <v>-0.10339863328951537</v>
      </c>
      <c r="H15" s="176">
        <v>4.2808071601977815</v>
      </c>
      <c r="I15" s="177">
        <v>3.5947411989312457</v>
      </c>
      <c r="J15" s="178">
        <v>2.7045286171658063</v>
      </c>
      <c r="K15" s="145"/>
      <c r="U15" s="146"/>
      <c r="V15" s="146"/>
      <c r="W15" s="146"/>
      <c r="X15" s="146"/>
    </row>
    <row r="16" spans="1:24" s="103" customFormat="1" ht="16.8">
      <c r="A16" s="152" t="s">
        <v>15</v>
      </c>
      <c r="B16" s="171">
        <v>52369.239196224255</v>
      </c>
      <c r="C16" s="171">
        <v>67234.429612295571</v>
      </c>
      <c r="D16" s="171">
        <v>65840.641147514514</v>
      </c>
      <c r="E16" s="171">
        <v>-1393.788464781057</v>
      </c>
      <c r="F16" s="171">
        <v>13471.40195129026</v>
      </c>
      <c r="G16" s="171">
        <v>-2.0730278710153129</v>
      </c>
      <c r="H16" s="172">
        <v>27.239979959904971</v>
      </c>
      <c r="I16" s="173">
        <v>30.736788178594452</v>
      </c>
      <c r="J16" s="174">
        <v>25.723883252941221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399999999999999" thickBot="1">
      <c r="A17" s="157" t="s">
        <v>16</v>
      </c>
      <c r="B17" s="179">
        <v>127564.6868714498</v>
      </c>
      <c r="C17" s="179">
        <v>123115.52781501843</v>
      </c>
      <c r="D17" s="179">
        <v>128812.38529835414</v>
      </c>
      <c r="E17" s="181">
        <v>5696.8574833357125</v>
      </c>
      <c r="F17" s="179">
        <v>1247.698426904346</v>
      </c>
      <c r="G17" s="179">
        <v>4.6272453072655964</v>
      </c>
      <c r="H17" s="180">
        <v>-1.1045467599197138</v>
      </c>
      <c r="I17" s="181">
        <v>-2.1709136186659634</v>
      </c>
      <c r="J17" s="182">
        <v>0.97809076908697534</v>
      </c>
      <c r="K17" s="145"/>
      <c r="U17" s="146"/>
      <c r="V17" s="146"/>
      <c r="W17" s="146"/>
      <c r="X17" s="146"/>
    </row>
    <row r="18" spans="1:24" ht="13.8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5"/>
      <c r="U19" s="146"/>
      <c r="V19" s="146"/>
      <c r="W19" s="146"/>
      <c r="X19" s="146"/>
    </row>
    <row r="20" spans="1:24" ht="15.75" customHeight="1">
      <c r="A20" s="136"/>
      <c r="B20" s="285" t="str">
        <f>B3</f>
        <v>N$ Million</v>
      </c>
      <c r="C20" s="286"/>
      <c r="D20" s="287"/>
      <c r="E20" s="277" t="s">
        <v>1</v>
      </c>
      <c r="F20" s="278"/>
      <c r="G20" s="207" t="s">
        <v>2</v>
      </c>
      <c r="H20" s="285" t="str">
        <f>H3</f>
        <v>Annual percentage change</v>
      </c>
      <c r="I20" s="286"/>
      <c r="J20" s="291"/>
      <c r="K20" s="145"/>
      <c r="U20" s="146"/>
      <c r="V20" s="146"/>
      <c r="W20" s="146"/>
      <c r="X20" s="146"/>
    </row>
    <row r="21" spans="1:24" ht="17.399999999999999" thickBot="1">
      <c r="A21" s="137"/>
      <c r="B21" s="141">
        <f>B4</f>
        <v>44135</v>
      </c>
      <c r="C21" s="141">
        <f>C4</f>
        <v>44469</v>
      </c>
      <c r="D21" s="141">
        <f>D4</f>
        <v>44500</v>
      </c>
      <c r="E21" s="200" t="s">
        <v>4</v>
      </c>
      <c r="F21" s="200" t="s">
        <v>5</v>
      </c>
      <c r="G21" s="200" t="s">
        <v>4</v>
      </c>
      <c r="H21" s="194">
        <f>H4</f>
        <v>44439</v>
      </c>
      <c r="I21" s="194">
        <f>I4</f>
        <v>44469</v>
      </c>
      <c r="J21" s="195">
        <f>J4</f>
        <v>44500</v>
      </c>
      <c r="K21" s="145"/>
      <c r="U21" s="146"/>
      <c r="V21" s="146"/>
      <c r="W21" s="146"/>
      <c r="X21" s="146"/>
    </row>
    <row r="22" spans="1:24" ht="13.8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8">
      <c r="A23" s="162" t="s">
        <v>17</v>
      </c>
      <c r="B23" s="183">
        <v>127564.6868714498</v>
      </c>
      <c r="C23" s="183">
        <v>123115.52781501843</v>
      </c>
      <c r="D23" s="183">
        <v>128812.38529835414</v>
      </c>
      <c r="E23" s="183">
        <v>5696.8574833357125</v>
      </c>
      <c r="F23" s="183">
        <v>1247.698426904346</v>
      </c>
      <c r="G23" s="184">
        <v>4.6272453072655964</v>
      </c>
      <c r="H23" s="184">
        <v>-1.1045467599197138</v>
      </c>
      <c r="I23" s="184">
        <v>-2.1709136186659634</v>
      </c>
      <c r="J23" s="185">
        <v>0.97809076908697534</v>
      </c>
      <c r="K23" s="145"/>
      <c r="U23" s="146"/>
      <c r="V23" s="146"/>
      <c r="W23" s="146"/>
      <c r="X23" s="146"/>
    </row>
    <row r="24" spans="1:24" ht="16.2">
      <c r="A24" s="105" t="s">
        <v>18</v>
      </c>
      <c r="B24" s="186">
        <v>3086.4180113411576</v>
      </c>
      <c r="C24" s="186">
        <v>3034.3585759535122</v>
      </c>
      <c r="D24" s="186">
        <v>3181.1054476209388</v>
      </c>
      <c r="E24" s="186">
        <v>146.7468716674266</v>
      </c>
      <c r="F24" s="186">
        <v>94.687436279781195</v>
      </c>
      <c r="G24" s="187">
        <v>4.8361743674711732</v>
      </c>
      <c r="H24" s="187">
        <v>-0.53149415511492748</v>
      </c>
      <c r="I24" s="187">
        <v>1.3255965322395582</v>
      </c>
      <c r="J24" s="188">
        <v>3.0678746667447143</v>
      </c>
      <c r="K24" s="145"/>
      <c r="U24" s="146"/>
      <c r="V24" s="146"/>
      <c r="W24" s="146"/>
      <c r="X24" s="146"/>
    </row>
    <row r="25" spans="1:24" ht="16.2">
      <c r="A25" s="105" t="s">
        <v>19</v>
      </c>
      <c r="B25" s="186">
        <v>59935.644514042157</v>
      </c>
      <c r="C25" s="186">
        <v>61347.243888738463</v>
      </c>
      <c r="D25" s="186">
        <v>66353.947522276416</v>
      </c>
      <c r="E25" s="186">
        <v>5006.7036335379526</v>
      </c>
      <c r="F25" s="186">
        <v>6418.3030082342593</v>
      </c>
      <c r="G25" s="187">
        <v>8.1612527575293967</v>
      </c>
      <c r="H25" s="187">
        <v>2.892251933695448</v>
      </c>
      <c r="I25" s="187">
        <v>2.0508047199709694</v>
      </c>
      <c r="J25" s="188">
        <v>10.708657694888927</v>
      </c>
      <c r="K25" s="145"/>
      <c r="U25" s="146"/>
      <c r="V25" s="146"/>
      <c r="W25" s="146"/>
      <c r="X25" s="146"/>
    </row>
    <row r="26" spans="1:24" ht="16.2">
      <c r="A26" s="105" t="s">
        <v>20</v>
      </c>
      <c r="B26" s="186">
        <v>64542.624346066485</v>
      </c>
      <c r="C26" s="186">
        <v>58733.925350326463</v>
      </c>
      <c r="D26" s="186">
        <v>59277.332328456789</v>
      </c>
      <c r="E26" s="186">
        <v>543.40697813032602</v>
      </c>
      <c r="F26" s="186">
        <v>-5265.2920176096959</v>
      </c>
      <c r="G26" s="187">
        <v>0.9252011931589692</v>
      </c>
      <c r="H26" s="187">
        <v>-4.8438458454645144</v>
      </c>
      <c r="I26" s="187">
        <v>-6.3829527509684283</v>
      </c>
      <c r="J26" s="188">
        <v>-8.1578523819826501</v>
      </c>
      <c r="K26" s="145"/>
      <c r="U26" s="146"/>
      <c r="V26" s="146"/>
      <c r="W26" s="146"/>
      <c r="X26" s="146"/>
    </row>
    <row r="27" spans="1:24" ht="16.8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5"/>
      <c r="U29" s="146"/>
      <c r="V29" s="146"/>
      <c r="W29" s="146"/>
      <c r="X29" s="146"/>
    </row>
    <row r="30" spans="1:24" ht="15.75" customHeight="1">
      <c r="A30" s="149"/>
      <c r="B30" s="285" t="str">
        <f>B3</f>
        <v>N$ Million</v>
      </c>
      <c r="C30" s="286"/>
      <c r="D30" s="287"/>
      <c r="E30" s="277" t="s">
        <v>1</v>
      </c>
      <c r="F30" s="278"/>
      <c r="G30" s="165" t="s">
        <v>2</v>
      </c>
      <c r="H30" s="285" t="str">
        <f>H3</f>
        <v>Annual percentage change</v>
      </c>
      <c r="I30" s="286"/>
      <c r="J30" s="291"/>
      <c r="K30" s="145"/>
      <c r="U30" s="146"/>
      <c r="V30" s="146"/>
      <c r="W30" s="146"/>
      <c r="X30" s="146"/>
    </row>
    <row r="31" spans="1:24" ht="17.399999999999999" thickBot="1">
      <c r="A31" s="137"/>
      <c r="B31" s="142">
        <f>B4</f>
        <v>44135</v>
      </c>
      <c r="C31" s="142">
        <f>C4</f>
        <v>44469</v>
      </c>
      <c r="D31" s="141">
        <f>D4</f>
        <v>44500</v>
      </c>
      <c r="E31" s="141" t="s">
        <v>4</v>
      </c>
      <c r="F31" s="141" t="s">
        <v>5</v>
      </c>
      <c r="G31" s="141" t="s">
        <v>4</v>
      </c>
      <c r="H31" s="141">
        <f>H4</f>
        <v>44439</v>
      </c>
      <c r="I31" s="141">
        <f>I4</f>
        <v>44469</v>
      </c>
      <c r="J31" s="205">
        <f>J4</f>
        <v>44500</v>
      </c>
      <c r="K31" s="145"/>
      <c r="U31" s="146"/>
      <c r="V31" s="146"/>
      <c r="W31" s="146"/>
      <c r="X31" s="146"/>
    </row>
    <row r="32" spans="1:24" ht="13.8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8">
      <c r="A33" s="167" t="s">
        <v>24</v>
      </c>
      <c r="B33" s="191">
        <v>103607.24193826229</v>
      </c>
      <c r="C33" s="191">
        <v>105695.10777144515</v>
      </c>
      <c r="D33" s="191">
        <v>106395.09948435244</v>
      </c>
      <c r="E33" s="191">
        <v>699.99171290728555</v>
      </c>
      <c r="F33" s="191">
        <v>2787.8575460901484</v>
      </c>
      <c r="G33" s="125">
        <v>0.66227446820050773</v>
      </c>
      <c r="H33" s="125">
        <v>1.8546131647675423</v>
      </c>
      <c r="I33" s="125">
        <v>2.7361092573493266</v>
      </c>
      <c r="J33" s="128">
        <v>2.6907940930918812</v>
      </c>
      <c r="K33" s="145"/>
      <c r="U33" s="146"/>
      <c r="V33" s="146"/>
      <c r="W33" s="146"/>
      <c r="X33" s="146"/>
    </row>
    <row r="34" spans="1:24" ht="16.8">
      <c r="A34" s="109" t="s">
        <v>10</v>
      </c>
      <c r="B34" s="192">
        <v>4978.4962878606448</v>
      </c>
      <c r="C34" s="192">
        <v>4238.5367681899988</v>
      </c>
      <c r="D34" s="192">
        <v>4209.4519820700007</v>
      </c>
      <c r="E34" s="192">
        <v>-29.084786119998171</v>
      </c>
      <c r="F34" s="192">
        <v>-769.0443057906441</v>
      </c>
      <c r="G34" s="125">
        <v>-0.68619874524335955</v>
      </c>
      <c r="H34" s="126">
        <v>-22.231781450190695</v>
      </c>
      <c r="I34" s="126">
        <v>-25.13815032058821</v>
      </c>
      <c r="J34" s="127">
        <v>-15.447321064913694</v>
      </c>
      <c r="K34" s="145"/>
      <c r="U34" s="146"/>
      <c r="V34" s="146"/>
      <c r="W34" s="146"/>
      <c r="X34" s="146"/>
    </row>
    <row r="35" spans="1:24" ht="16.8">
      <c r="A35" s="167" t="s">
        <v>25</v>
      </c>
      <c r="B35" s="191">
        <v>43173.374591799417</v>
      </c>
      <c r="C35" s="191">
        <v>43691.476617911969</v>
      </c>
      <c r="D35" s="191">
        <v>44468.384688239967</v>
      </c>
      <c r="E35" s="191">
        <v>776.90807032799785</v>
      </c>
      <c r="F35" s="191">
        <v>1295.0100964405501</v>
      </c>
      <c r="G35" s="125">
        <v>1.7781684906696285</v>
      </c>
      <c r="H35" s="125">
        <v>-1.2348135796753072</v>
      </c>
      <c r="I35" s="125">
        <v>1.8106853265547247</v>
      </c>
      <c r="J35" s="128">
        <v>2.999557270388892</v>
      </c>
      <c r="K35" s="145"/>
      <c r="U35" s="146"/>
      <c r="V35" s="146"/>
      <c r="W35" s="146"/>
      <c r="X35" s="146"/>
    </row>
    <row r="36" spans="1:24" ht="16.8">
      <c r="A36" s="167" t="s">
        <v>26</v>
      </c>
      <c r="B36" s="229">
        <v>39711.636086157843</v>
      </c>
      <c r="C36" s="229">
        <v>40140.878659818605</v>
      </c>
      <c r="D36" s="229">
        <v>40832.770612691442</v>
      </c>
      <c r="E36" s="229">
        <v>691.89195287283655</v>
      </c>
      <c r="F36" s="229">
        <v>1121.1345265335985</v>
      </c>
      <c r="G36" s="230">
        <v>1.7236592121871723</v>
      </c>
      <c r="H36" s="230">
        <v>-1.1077856551951604</v>
      </c>
      <c r="I36" s="230">
        <v>1.952627062212329</v>
      </c>
      <c r="J36" s="231">
        <v>2.8231889617974937</v>
      </c>
      <c r="K36" s="145"/>
      <c r="U36" s="146"/>
      <c r="V36" s="146"/>
      <c r="W36" s="146"/>
      <c r="X36" s="146"/>
    </row>
    <row r="37" spans="1:24" ht="16.2">
      <c r="A37" s="168" t="s">
        <v>27</v>
      </c>
      <c r="B37" s="232">
        <v>12276.29297491642</v>
      </c>
      <c r="C37" s="232">
        <v>12724.488591354655</v>
      </c>
      <c r="D37" s="232">
        <v>13023.289942507179</v>
      </c>
      <c r="E37" s="232">
        <v>298.80135115252415</v>
      </c>
      <c r="F37" s="232">
        <v>746.9969675907596</v>
      </c>
      <c r="G37" s="233">
        <v>2.3482385874080478</v>
      </c>
      <c r="H37" s="233">
        <v>0.42761171522442964</v>
      </c>
      <c r="I37" s="233">
        <v>2.7765840991622639</v>
      </c>
      <c r="J37" s="234">
        <v>6.0848740667648116</v>
      </c>
      <c r="K37" s="145"/>
      <c r="U37" s="146"/>
      <c r="V37" s="146"/>
      <c r="W37" s="146"/>
      <c r="X37" s="146"/>
    </row>
    <row r="38" spans="1:24" ht="16.2">
      <c r="A38" s="168" t="s">
        <v>28</v>
      </c>
      <c r="B38" s="232">
        <v>16926.711658382701</v>
      </c>
      <c r="C38" s="232">
        <v>16866.843739179836</v>
      </c>
      <c r="D38" s="232">
        <v>17085.902610730041</v>
      </c>
      <c r="E38" s="232">
        <v>219.05887155020537</v>
      </c>
      <c r="F38" s="232">
        <v>159.1909523473405</v>
      </c>
      <c r="G38" s="233">
        <v>1.2987543783390549</v>
      </c>
      <c r="H38" s="233">
        <v>-0.97985954731080938</v>
      </c>
      <c r="I38" s="233">
        <v>2.7783420579485636</v>
      </c>
      <c r="J38" s="234">
        <v>0.94047181496415533</v>
      </c>
      <c r="K38" s="145"/>
      <c r="U38" s="146"/>
      <c r="V38" s="146"/>
      <c r="W38" s="146"/>
      <c r="X38" s="146"/>
    </row>
    <row r="39" spans="1:24" ht="16.2">
      <c r="A39" s="168" t="s">
        <v>107</v>
      </c>
      <c r="B39" s="232">
        <v>10508.631452858723</v>
      </c>
      <c r="C39" s="232">
        <v>10549.54632928411</v>
      </c>
      <c r="D39" s="232">
        <v>10723.578059454218</v>
      </c>
      <c r="E39" s="232">
        <v>174.03173017010704</v>
      </c>
      <c r="F39" s="232">
        <v>214.94660659549481</v>
      </c>
      <c r="G39" s="233">
        <v>1.6496607980858613</v>
      </c>
      <c r="H39" s="233">
        <v>-3.1216023676875437</v>
      </c>
      <c r="I39" s="233">
        <v>-0.29225540360813795</v>
      </c>
      <c r="J39" s="234">
        <v>2.0454291080597642</v>
      </c>
      <c r="K39" s="145"/>
      <c r="U39" s="146"/>
      <c r="V39" s="146"/>
      <c r="W39" s="146"/>
      <c r="X39" s="146"/>
    </row>
    <row r="40" spans="1:24" ht="16.8">
      <c r="A40" s="167" t="s">
        <v>127</v>
      </c>
      <c r="B40" s="229">
        <v>3461.738505641576</v>
      </c>
      <c r="C40" s="229">
        <v>3550.5979580933613</v>
      </c>
      <c r="D40" s="229">
        <v>3635.6140755485267</v>
      </c>
      <c r="E40" s="229">
        <v>85.016117455165386</v>
      </c>
      <c r="F40" s="229">
        <v>173.87556990695066</v>
      </c>
      <c r="G40" s="230">
        <v>2.3944168970574822</v>
      </c>
      <c r="H40" s="230">
        <v>-2.6190280014672425</v>
      </c>
      <c r="I40" s="230">
        <v>0.23304503056711212</v>
      </c>
      <c r="J40" s="231">
        <v>5.0227817503715642</v>
      </c>
      <c r="K40" s="145"/>
      <c r="U40" s="146"/>
      <c r="V40" s="146"/>
      <c r="W40" s="146"/>
      <c r="X40" s="146"/>
    </row>
    <row r="41" spans="1:24" ht="16.8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8">
      <c r="A42" s="167" t="s">
        <v>124</v>
      </c>
      <c r="B42" s="229">
        <v>59807.489479107513</v>
      </c>
      <c r="C42" s="229">
        <v>61537.937472767779</v>
      </c>
      <c r="D42" s="229">
        <v>61471.042313153543</v>
      </c>
      <c r="E42" s="229">
        <v>-66.895159614236036</v>
      </c>
      <c r="F42" s="229">
        <v>1663.5528340460296</v>
      </c>
      <c r="G42" s="230">
        <v>-0.10870556011703059</v>
      </c>
      <c r="H42" s="230">
        <v>4.3978426042577743</v>
      </c>
      <c r="I42" s="230">
        <v>3.7070075075467752</v>
      </c>
      <c r="J42" s="231">
        <v>2.7815125639526537</v>
      </c>
      <c r="K42" s="145"/>
      <c r="U42" s="146"/>
      <c r="V42" s="146"/>
      <c r="W42" s="146"/>
      <c r="X42" s="146"/>
    </row>
    <row r="43" spans="1:24" ht="16.8">
      <c r="A43" s="167" t="s">
        <v>33</v>
      </c>
      <c r="B43" s="229">
        <v>53448.243998157799</v>
      </c>
      <c r="C43" s="229">
        <v>55093.88940426011</v>
      </c>
      <c r="D43" s="229">
        <v>55075.42337590002</v>
      </c>
      <c r="E43" s="229">
        <v>-18.466028360089695</v>
      </c>
      <c r="F43" s="229">
        <v>1627.1793777422208</v>
      </c>
      <c r="G43" s="230">
        <v>-3.3517380166415478E-2</v>
      </c>
      <c r="H43" s="230">
        <v>4.7878097499173089</v>
      </c>
      <c r="I43" s="230">
        <v>3.990993804676942</v>
      </c>
      <c r="J43" s="231">
        <v>3.0444019410596628</v>
      </c>
      <c r="K43" s="145"/>
      <c r="U43" s="146"/>
      <c r="V43" s="146"/>
      <c r="W43" s="146"/>
      <c r="X43" s="146"/>
    </row>
    <row r="44" spans="1:24" ht="16.2">
      <c r="A44" s="168" t="s">
        <v>27</v>
      </c>
      <c r="B44" s="232">
        <v>41436.665459395983</v>
      </c>
      <c r="C44" s="232">
        <v>42882.577092091597</v>
      </c>
      <c r="D44" s="232">
        <v>42779.832123918008</v>
      </c>
      <c r="E44" s="232">
        <v>-102.74496817358886</v>
      </c>
      <c r="F44" s="232">
        <v>1343.1666645220248</v>
      </c>
      <c r="G44" s="233">
        <v>-0.23959606707623493</v>
      </c>
      <c r="H44" s="233">
        <v>4.6330023683806729</v>
      </c>
      <c r="I44" s="233">
        <v>4.3452180711272206</v>
      </c>
      <c r="J44" s="234">
        <v>3.2414931308558153</v>
      </c>
      <c r="K44" s="145"/>
      <c r="U44" s="146"/>
      <c r="V44" s="146"/>
      <c r="W44" s="146"/>
      <c r="X44" s="146"/>
    </row>
    <row r="45" spans="1:24" ht="16.2">
      <c r="A45" s="168" t="s">
        <v>34</v>
      </c>
      <c r="B45" s="232">
        <v>9681.0304181316369</v>
      </c>
      <c r="C45" s="232">
        <v>9801.2073526807744</v>
      </c>
      <c r="D45" s="232">
        <v>9937.4712839428721</v>
      </c>
      <c r="E45" s="232">
        <v>136.26393126209769</v>
      </c>
      <c r="F45" s="232">
        <v>256.4408658112352</v>
      </c>
      <c r="G45" s="233">
        <v>1.3902769970969757</v>
      </c>
      <c r="H45" s="233">
        <v>4.4248212130536331</v>
      </c>
      <c r="I45" s="233">
        <v>2.2832132620345078</v>
      </c>
      <c r="J45" s="234">
        <v>2.6489005274784176</v>
      </c>
      <c r="K45" s="145"/>
      <c r="U45" s="146"/>
      <c r="V45" s="146"/>
      <c r="W45" s="146"/>
      <c r="X45" s="146"/>
    </row>
    <row r="46" spans="1:24" ht="16.2">
      <c r="A46" s="168" t="s">
        <v>107</v>
      </c>
      <c r="B46" s="232">
        <v>2330.5481206301752</v>
      </c>
      <c r="C46" s="232">
        <v>2410.10495948773</v>
      </c>
      <c r="D46" s="232">
        <v>2358.1199680391414</v>
      </c>
      <c r="E46" s="232">
        <v>-51.984991448588517</v>
      </c>
      <c r="F46" s="232">
        <v>27.571847408966278</v>
      </c>
      <c r="G46" s="233">
        <v>-2.1569596479166506</v>
      </c>
      <c r="H46" s="233">
        <v>9.0667396672489389</v>
      </c>
      <c r="I46" s="233">
        <v>4.7766437044254104</v>
      </c>
      <c r="J46" s="234">
        <v>1.1830627810212775</v>
      </c>
      <c r="K46" s="145"/>
      <c r="U46" s="146"/>
      <c r="V46" s="146"/>
      <c r="W46" s="146"/>
      <c r="X46" s="146"/>
    </row>
    <row r="47" spans="1:24" ht="16.8">
      <c r="A47" s="167" t="s">
        <v>126</v>
      </c>
      <c r="B47" s="229">
        <v>6359.2454809497131</v>
      </c>
      <c r="C47" s="229">
        <v>6444.0480685076682</v>
      </c>
      <c r="D47" s="229">
        <v>6395.6189372535209</v>
      </c>
      <c r="E47" s="229">
        <v>-48.429131254147251</v>
      </c>
      <c r="F47" s="229">
        <v>36.37345630380787</v>
      </c>
      <c r="G47" s="230">
        <v>-0.75153274369293399</v>
      </c>
      <c r="H47" s="230">
        <v>1.1668305505254892</v>
      </c>
      <c r="I47" s="230">
        <v>1.3409180939991217</v>
      </c>
      <c r="J47" s="231">
        <v>0.57197754690821512</v>
      </c>
      <c r="K47" s="145"/>
      <c r="U47" s="146"/>
      <c r="V47" s="146"/>
      <c r="W47" s="146"/>
      <c r="X47" s="146"/>
    </row>
    <row r="48" spans="1:24" ht="17.399999999999999" thickBot="1">
      <c r="A48" s="170" t="s">
        <v>35</v>
      </c>
      <c r="B48" s="238">
        <v>626.37786735535508</v>
      </c>
      <c r="C48" s="238">
        <v>465.69368076540201</v>
      </c>
      <c r="D48" s="238">
        <v>455.67248295891648</v>
      </c>
      <c r="E48" s="238">
        <v>-10.021197806485532</v>
      </c>
      <c r="F48" s="238">
        <v>-170.7053843964386</v>
      </c>
      <c r="G48" s="239">
        <v>-2.1518861475669979</v>
      </c>
      <c r="H48" s="239">
        <v>-22.300634643954531</v>
      </c>
      <c r="I48" s="239">
        <v>-25.785676617818016</v>
      </c>
      <c r="J48" s="243">
        <v>-27.252780357195228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80" zoomScaleNormal="80" workbookViewId="0">
      <selection activeCell="C2" sqref="C2"/>
    </sheetView>
  </sheetViews>
  <sheetFormatPr defaultRowHeight="14.4"/>
  <cols>
    <col min="1" max="1" width="56.5546875" bestFit="1" customWidth="1"/>
    <col min="2" max="2" width="10.5546875" style="101" bestFit="1" customWidth="1"/>
    <col min="3" max="3" width="10.88671875" style="101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1" t="s">
        <v>110</v>
      </c>
    </row>
    <row r="2" spans="1:6" ht="17.399999999999999" thickBot="1">
      <c r="A2" s="50" t="s">
        <v>36</v>
      </c>
      <c r="B2" s="193">
        <v>44469</v>
      </c>
      <c r="C2" s="193">
        <v>44500</v>
      </c>
    </row>
    <row r="3" spans="1:6" ht="16.2">
      <c r="A3" s="51"/>
      <c r="B3" s="99"/>
      <c r="C3" s="99"/>
    </row>
    <row r="4" spans="1:6" ht="16.2">
      <c r="A4" s="51" t="s">
        <v>37</v>
      </c>
      <c r="B4" s="251">
        <v>3.75</v>
      </c>
      <c r="C4" s="251">
        <v>3.75</v>
      </c>
    </row>
    <row r="5" spans="1:6" ht="16.2">
      <c r="A5" s="51"/>
      <c r="B5" s="251"/>
      <c r="C5" s="251"/>
    </row>
    <row r="6" spans="1:6" ht="16.2">
      <c r="A6" s="51" t="s">
        <v>38</v>
      </c>
      <c r="B6" s="251">
        <v>7.5</v>
      </c>
      <c r="C6" s="251">
        <v>7.5</v>
      </c>
    </row>
    <row r="7" spans="1:6" ht="16.2">
      <c r="A7" s="51"/>
      <c r="B7" s="252"/>
      <c r="C7" s="252"/>
    </row>
    <row r="8" spans="1:6" ht="16.2">
      <c r="A8" s="51" t="s">
        <v>39</v>
      </c>
      <c r="B8" s="251">
        <v>8.5</v>
      </c>
      <c r="C8" s="251">
        <v>8.5</v>
      </c>
    </row>
    <row r="9" spans="1:6" ht="16.2">
      <c r="A9" s="51"/>
      <c r="B9" s="251"/>
      <c r="C9" s="251"/>
    </row>
    <row r="10" spans="1:6" ht="16.2">
      <c r="A10" s="51" t="s">
        <v>40</v>
      </c>
      <c r="B10" s="251">
        <v>7.1179815916834919</v>
      </c>
      <c r="C10" s="251">
        <v>6.620123275245688</v>
      </c>
      <c r="D10" s="133"/>
    </row>
    <row r="11" spans="1:6" ht="16.2">
      <c r="A11" s="51"/>
      <c r="B11" s="251"/>
      <c r="C11" s="251"/>
      <c r="D11" s="133"/>
    </row>
    <row r="12" spans="1:6" ht="16.2">
      <c r="A12" s="51" t="s">
        <v>41</v>
      </c>
      <c r="B12" s="251">
        <v>4.3569983231806049</v>
      </c>
      <c r="C12" s="251">
        <v>4.385990521527992</v>
      </c>
      <c r="D12" s="133"/>
    </row>
    <row r="13" spans="1:6" ht="16.8" thickBot="1">
      <c r="A13" s="51"/>
      <c r="B13" s="82"/>
      <c r="C13" s="82"/>
    </row>
    <row r="14" spans="1:6" ht="17.399999999999999" thickBot="1">
      <c r="A14" s="50" t="s">
        <v>117</v>
      </c>
      <c r="B14" s="131">
        <f>B2</f>
        <v>44469</v>
      </c>
      <c r="C14" s="193">
        <f>C2</f>
        <v>44500</v>
      </c>
    </row>
    <row r="15" spans="1:6" ht="16.2">
      <c r="A15" s="51"/>
      <c r="B15" s="82"/>
      <c r="C15" s="82"/>
    </row>
    <row r="16" spans="1:6" ht="16.2">
      <c r="A16" s="51" t="s">
        <v>116</v>
      </c>
      <c r="B16" s="253">
        <v>45876.423663529997</v>
      </c>
      <c r="C16" s="253">
        <v>47894.887382319997</v>
      </c>
      <c r="D16" s="242"/>
      <c r="E16" s="130"/>
      <c r="F16" s="130"/>
    </row>
    <row r="17" spans="1:7" ht="16.2">
      <c r="A17" s="51" t="s">
        <v>46</v>
      </c>
      <c r="B17" s="253">
        <v>949.19814110999869</v>
      </c>
      <c r="C17" s="253">
        <v>2018.4637187900007</v>
      </c>
      <c r="E17" s="211"/>
    </row>
    <row r="18" spans="1:7" ht="16.8" thickBot="1">
      <c r="A18" s="51"/>
      <c r="B18" s="100"/>
      <c r="C18" s="100"/>
    </row>
    <row r="19" spans="1:7" ht="17.399999999999999" thickBot="1">
      <c r="A19" s="50" t="s">
        <v>108</v>
      </c>
      <c r="B19" s="131">
        <f>B2</f>
        <v>44469</v>
      </c>
      <c r="C19" s="193">
        <f>C2</f>
        <v>44500</v>
      </c>
    </row>
    <row r="20" spans="1:7" ht="16.2">
      <c r="A20" s="51"/>
      <c r="B20" s="82"/>
      <c r="C20" s="82"/>
    </row>
    <row r="21" spans="1:7" ht="16.8">
      <c r="A21" s="52" t="s">
        <v>111</v>
      </c>
      <c r="B21" s="254">
        <v>15.131399999999999</v>
      </c>
      <c r="C21" s="254">
        <v>15.1388</v>
      </c>
    </row>
    <row r="22" spans="1:7" ht="16.2">
      <c r="A22" s="51" t="s">
        <v>114</v>
      </c>
      <c r="B22" s="254">
        <f>1/B21</f>
        <v>6.6087738081076444E-2</v>
      </c>
      <c r="C22" s="254">
        <f>1/C21</f>
        <v>6.605543371997781E-2</v>
      </c>
      <c r="E22" s="133"/>
    </row>
    <row r="23" spans="1:7" ht="16.8">
      <c r="A23" s="52" t="s">
        <v>112</v>
      </c>
      <c r="B23" s="254">
        <v>20.351299999999998</v>
      </c>
      <c r="C23" s="254">
        <v>20.880700000000001</v>
      </c>
    </row>
    <row r="24" spans="1:7" ht="16.2">
      <c r="A24" s="51" t="s">
        <v>115</v>
      </c>
      <c r="B24" s="254">
        <f>1/B23</f>
        <v>4.9136910172814519E-2</v>
      </c>
      <c r="C24" s="254">
        <f>1/C23</f>
        <v>4.7891114761478303E-2</v>
      </c>
      <c r="F24" s="101"/>
      <c r="G24" s="101"/>
    </row>
    <row r="25" spans="1:7" ht="16.8">
      <c r="A25" s="52" t="s">
        <v>47</v>
      </c>
      <c r="B25" s="254">
        <v>7.3970500000000001</v>
      </c>
      <c r="C25" s="254">
        <v>7.5048000000000004</v>
      </c>
    </row>
    <row r="26" spans="1:7" ht="16.2">
      <c r="A26" s="51" t="s">
        <v>113</v>
      </c>
      <c r="B26" s="254">
        <f>1/B25</f>
        <v>0.13518902805848276</v>
      </c>
      <c r="C26" s="254">
        <f>1/C25</f>
        <v>0.13324805457840314</v>
      </c>
    </row>
    <row r="27" spans="1:7" ht="16.8">
      <c r="A27" s="52" t="s">
        <v>48</v>
      </c>
      <c r="B27" s="254">
        <v>17.559950000000001</v>
      </c>
      <c r="C27" s="254">
        <v>17.670500000000001</v>
      </c>
    </row>
    <row r="28" spans="1:7" ht="16.2">
      <c r="A28" s="51" t="s">
        <v>49</v>
      </c>
      <c r="B28" s="254">
        <f>1/B27</f>
        <v>5.6947770352421274E-2</v>
      </c>
      <c r="C28" s="254">
        <f>1/C27</f>
        <v>5.6591494298406951E-2</v>
      </c>
    </row>
    <row r="29" spans="1:7" ht="17.399999999999999" thickBot="1">
      <c r="A29" s="52"/>
      <c r="B29" s="82"/>
      <c r="C29" s="82"/>
    </row>
    <row r="30" spans="1:7" ht="17.399999999999999" thickBot="1">
      <c r="A30" s="50" t="s">
        <v>42</v>
      </c>
      <c r="B30" s="131">
        <f>B2</f>
        <v>44469</v>
      </c>
      <c r="C30" s="193">
        <f>C2</f>
        <v>44500</v>
      </c>
    </row>
    <row r="31" spans="1:7" ht="16.2">
      <c r="A31" s="51"/>
      <c r="B31" s="83"/>
      <c r="C31" s="240"/>
    </row>
    <row r="32" spans="1:7" ht="16.2">
      <c r="A32" s="51" t="s">
        <v>43</v>
      </c>
      <c r="B32" s="255">
        <v>3.4739483876015953</v>
      </c>
      <c r="C32" s="255">
        <v>3.6121650753511574</v>
      </c>
    </row>
    <row r="33" spans="1:4" ht="16.2">
      <c r="A33" s="51" t="s">
        <v>44</v>
      </c>
      <c r="B33" s="255">
        <v>3.3046365578888413</v>
      </c>
      <c r="C33" s="255">
        <v>3.4962745281324317</v>
      </c>
      <c r="D33" s="129"/>
    </row>
    <row r="34" spans="1:4" ht="16.8" thickBot="1">
      <c r="A34" s="53" t="s">
        <v>45</v>
      </c>
      <c r="B34" s="256">
        <v>0.34822435326114487</v>
      </c>
      <c r="C34" s="256">
        <v>0.18550761769166968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0" zoomScaleNormal="80" workbookViewId="0">
      <selection activeCell="M12" sqref="M12"/>
    </sheetView>
  </sheetViews>
  <sheetFormatPr defaultColWidth="9.109375" defaultRowHeight="14.4"/>
  <cols>
    <col min="1" max="16384" width="9.10937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opLeftCell="A25" zoomScale="80" zoomScaleNormal="80" workbookViewId="0">
      <selection activeCell="K25" sqref="K1:S1048576"/>
    </sheetView>
  </sheetViews>
  <sheetFormatPr defaultColWidth="9.109375" defaultRowHeight="13.2"/>
  <cols>
    <col min="1" max="1" width="52.88671875" style="102" bestFit="1" customWidth="1"/>
    <col min="2" max="10" width="12.33203125" style="102" customWidth="1"/>
    <col min="11" max="11" width="6" style="145" customWidth="1"/>
    <col min="12" max="13" width="5.109375" style="145" customWidth="1"/>
    <col min="14" max="16" width="4.5546875" style="145" bestFit="1" customWidth="1"/>
    <col min="17" max="17" width="7" style="145" bestFit="1" customWidth="1"/>
    <col min="18" max="19" width="4.5546875" style="145" bestFit="1" customWidth="1"/>
    <col min="20" max="20" width="7.33203125" style="145" bestFit="1" customWidth="1"/>
    <col min="21" max="23" width="5.5546875" style="145" customWidth="1"/>
    <col min="24" max="27" width="5.5546875" style="102" customWidth="1"/>
    <col min="28" max="16384" width="9.109375" style="102"/>
  </cols>
  <sheetData>
    <row r="1" spans="1:27" ht="20.399999999999999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8">
      <c r="A4" s="111"/>
      <c r="B4" s="300" t="s">
        <v>95</v>
      </c>
      <c r="C4" s="302"/>
      <c r="D4" s="301"/>
      <c r="E4" s="300" t="s">
        <v>1</v>
      </c>
      <c r="F4" s="301"/>
      <c r="G4" s="112" t="s">
        <v>2</v>
      </c>
      <c r="H4" s="300" t="s">
        <v>93</v>
      </c>
      <c r="I4" s="302"/>
      <c r="J4" s="303"/>
    </row>
    <row r="5" spans="1:27" ht="17.399999999999999" thickBot="1">
      <c r="A5" s="113"/>
      <c r="B5" s="159">
        <v>44135</v>
      </c>
      <c r="C5" s="141">
        <v>44469</v>
      </c>
      <c r="D5" s="141">
        <v>44500</v>
      </c>
      <c r="E5" s="142" t="s">
        <v>4</v>
      </c>
      <c r="F5" s="134" t="s">
        <v>5</v>
      </c>
      <c r="G5" s="142" t="s">
        <v>4</v>
      </c>
      <c r="H5" s="194">
        <v>44439</v>
      </c>
      <c r="I5" s="194">
        <v>44469</v>
      </c>
      <c r="J5" s="194">
        <v>44500</v>
      </c>
    </row>
    <row r="6" spans="1:27" ht="17.399999999999999" thickTop="1">
      <c r="A6" s="116" t="s">
        <v>50</v>
      </c>
      <c r="B6" s="212">
        <v>34524.399512293036</v>
      </c>
      <c r="C6" s="171">
        <v>47043.225516797822</v>
      </c>
      <c r="D6" s="171">
        <v>48207.29517754243</v>
      </c>
      <c r="E6" s="171">
        <v>1164.069660744608</v>
      </c>
      <c r="F6" s="171">
        <v>13682.895665249394</v>
      </c>
      <c r="G6" s="171">
        <v>2.4744682107925371</v>
      </c>
      <c r="H6" s="171">
        <v>32.170455436163479</v>
      </c>
      <c r="I6" s="171">
        <v>42.589451216825637</v>
      </c>
      <c r="J6" s="214">
        <v>39.632537737194696</v>
      </c>
      <c r="X6" s="145"/>
      <c r="Y6" s="145"/>
      <c r="Z6" s="145"/>
      <c r="AA6" s="145"/>
    </row>
    <row r="7" spans="1:27" ht="16.8">
      <c r="A7" s="116" t="s">
        <v>51</v>
      </c>
      <c r="B7" s="173">
        <v>34361.840937913046</v>
      </c>
      <c r="C7" s="171">
        <v>45882.455191697823</v>
      </c>
      <c r="D7" s="171">
        <v>47899.524156562431</v>
      </c>
      <c r="E7" s="171">
        <v>2017.0689648646076</v>
      </c>
      <c r="F7" s="171">
        <v>13537.683218649385</v>
      </c>
      <c r="G7" s="171">
        <v>4.3961661520449411</v>
      </c>
      <c r="H7" s="171">
        <v>33.831686517423066</v>
      </c>
      <c r="I7" s="171">
        <v>40.422047551298732</v>
      </c>
      <c r="J7" s="214">
        <v>39.397432876515694</v>
      </c>
      <c r="X7" s="145"/>
      <c r="Y7" s="145"/>
      <c r="Z7" s="145"/>
      <c r="AA7" s="145"/>
    </row>
    <row r="8" spans="1:27" ht="16.2">
      <c r="A8" s="105" t="s">
        <v>52</v>
      </c>
      <c r="B8" s="177">
        <v>9723.7355438699979</v>
      </c>
      <c r="C8" s="175">
        <v>14872.45730335</v>
      </c>
      <c r="D8" s="175">
        <v>14895.5796448</v>
      </c>
      <c r="E8" s="175">
        <v>23.122341450000022</v>
      </c>
      <c r="F8" s="175">
        <v>5171.8441009300022</v>
      </c>
      <c r="G8" s="175">
        <v>0.15547088808783371</v>
      </c>
      <c r="H8" s="175">
        <v>43.528564089512571</v>
      </c>
      <c r="I8" s="175">
        <v>37.724930332273743</v>
      </c>
      <c r="J8" s="215">
        <v>53.187831750426596</v>
      </c>
      <c r="X8" s="145"/>
      <c r="Y8" s="145"/>
      <c r="Z8" s="145"/>
      <c r="AA8" s="145"/>
    </row>
    <row r="9" spans="1:27" ht="16.2">
      <c r="A9" s="105" t="s">
        <v>53</v>
      </c>
      <c r="B9" s="177">
        <v>24563.806903479996</v>
      </c>
      <c r="C9" s="175">
        <v>27001.901458049997</v>
      </c>
      <c r="D9" s="175">
        <v>28985.114059260006</v>
      </c>
      <c r="E9" s="175">
        <v>1983.2126012100089</v>
      </c>
      <c r="F9" s="175">
        <v>4421.3071557800104</v>
      </c>
      <c r="G9" s="175">
        <v>7.3447146094178635</v>
      </c>
      <c r="H9" s="175">
        <v>14.040994160925464</v>
      </c>
      <c r="I9" s="175">
        <v>23.823207058017729</v>
      </c>
      <c r="J9" s="215">
        <v>17.999275003068178</v>
      </c>
      <c r="X9" s="145"/>
      <c r="Y9" s="145"/>
      <c r="Z9" s="145"/>
      <c r="AA9" s="145"/>
    </row>
    <row r="10" spans="1:27" ht="16.2">
      <c r="A10" s="105" t="s">
        <v>54</v>
      </c>
      <c r="B10" s="177">
        <v>74.298490563047807</v>
      </c>
      <c r="C10" s="175">
        <v>4008.0964302978218</v>
      </c>
      <c r="D10" s="175">
        <v>4018.8304525024287</v>
      </c>
      <c r="E10" s="175">
        <v>10.734022204606845</v>
      </c>
      <c r="F10" s="175">
        <v>3944.5319619393808</v>
      </c>
      <c r="G10" s="175">
        <v>0.26780848193837414</v>
      </c>
      <c r="H10" s="175">
        <v>1844.6180826384514</v>
      </c>
      <c r="I10" s="175">
        <v>5692.4814863082674</v>
      </c>
      <c r="J10" s="215">
        <v>5309.0337798883702</v>
      </c>
      <c r="X10" s="145"/>
      <c r="Y10" s="145"/>
      <c r="Z10" s="145"/>
      <c r="AA10" s="145"/>
    </row>
    <row r="11" spans="1:27" ht="16.2">
      <c r="A11" s="105" t="s">
        <v>94</v>
      </c>
      <c r="B11" s="177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215">
        <v>0</v>
      </c>
      <c r="X11" s="145"/>
      <c r="Y11" s="145"/>
      <c r="Z11" s="145"/>
      <c r="AA11" s="145"/>
    </row>
    <row r="12" spans="1:27" ht="16.8">
      <c r="A12" s="116" t="s">
        <v>55</v>
      </c>
      <c r="B12" s="173">
        <v>162.55857437998893</v>
      </c>
      <c r="C12" s="171">
        <v>1160.7703250999998</v>
      </c>
      <c r="D12" s="171">
        <v>307.77102098</v>
      </c>
      <c r="E12" s="171">
        <v>-852.99930411999981</v>
      </c>
      <c r="F12" s="171">
        <v>145.21244660001108</v>
      </c>
      <c r="G12" s="171">
        <v>-73.485622924286446</v>
      </c>
      <c r="H12" s="171">
        <v>-20.605829963709894</v>
      </c>
      <c r="I12" s="171">
        <v>265.71279456692974</v>
      </c>
      <c r="J12" s="174">
        <v>89.329306161709809</v>
      </c>
      <c r="X12" s="145"/>
      <c r="Y12" s="145"/>
      <c r="Z12" s="145"/>
      <c r="AA12" s="145"/>
    </row>
    <row r="13" spans="1:27" ht="16.2">
      <c r="A13" s="105" t="s">
        <v>56</v>
      </c>
      <c r="B13" s="177">
        <v>67.170089659988918</v>
      </c>
      <c r="C13" s="175">
        <v>1054.4665580899998</v>
      </c>
      <c r="D13" s="175">
        <v>200.89700005</v>
      </c>
      <c r="E13" s="175">
        <v>-853.56955803999983</v>
      </c>
      <c r="F13" s="175">
        <v>133.72691039001108</v>
      </c>
      <c r="G13" s="175">
        <v>-80.947997021935592</v>
      </c>
      <c r="H13" s="175">
        <v>-24.009090036625935</v>
      </c>
      <c r="I13" s="175">
        <v>475.83224009115668</v>
      </c>
      <c r="J13" s="178">
        <v>199.08699105052403</v>
      </c>
      <c r="X13" s="145"/>
      <c r="Y13" s="145"/>
      <c r="Z13" s="145"/>
      <c r="AA13" s="145"/>
    </row>
    <row r="14" spans="1:27" ht="16.2">
      <c r="A14" s="105" t="s">
        <v>57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  <c r="H14" s="177">
        <v>0</v>
      </c>
      <c r="I14" s="177">
        <v>-100</v>
      </c>
      <c r="J14" s="178">
        <v>0</v>
      </c>
      <c r="X14" s="145"/>
      <c r="Y14" s="145"/>
      <c r="Z14" s="145"/>
      <c r="AA14" s="145"/>
    </row>
    <row r="15" spans="1:27" ht="16.2">
      <c r="A15" s="105" t="s">
        <v>58</v>
      </c>
      <c r="B15" s="177">
        <v>95.388484720000008</v>
      </c>
      <c r="C15" s="175">
        <v>106.30376701</v>
      </c>
      <c r="D15" s="175">
        <v>106.87402093</v>
      </c>
      <c r="E15" s="175">
        <v>0.57025391999999897</v>
      </c>
      <c r="F15" s="175">
        <v>11.485536209999992</v>
      </c>
      <c r="G15" s="175">
        <v>0.5364381113101615</v>
      </c>
      <c r="H15" s="175">
        <v>15.957873573059558</v>
      </c>
      <c r="I15" s="175">
        <v>15.571946671579681</v>
      </c>
      <c r="J15" s="215">
        <v>12.040799519684398</v>
      </c>
      <c r="X15" s="145"/>
      <c r="Y15" s="145"/>
      <c r="Z15" s="145"/>
      <c r="AA15" s="145"/>
    </row>
    <row r="16" spans="1:27" ht="16.8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8">
      <c r="A17" s="116" t="s">
        <v>59</v>
      </c>
      <c r="B17" s="173">
        <v>34524.45720091305</v>
      </c>
      <c r="C17" s="171">
        <v>47043.283205357839</v>
      </c>
      <c r="D17" s="171">
        <v>48207.352866182373</v>
      </c>
      <c r="E17" s="171">
        <v>1164.0696608245344</v>
      </c>
      <c r="F17" s="171">
        <v>13682.895665269323</v>
      </c>
      <c r="G17" s="171">
        <v>2.4744651765545882</v>
      </c>
      <c r="H17" s="171">
        <v>32.170401839583576</v>
      </c>
      <c r="I17" s="171">
        <v>42.589376746923278</v>
      </c>
      <c r="J17" s="214">
        <v>39.632471513288436</v>
      </c>
      <c r="X17" s="145"/>
      <c r="Y17" s="145"/>
      <c r="Z17" s="145"/>
      <c r="AA17" s="145"/>
    </row>
    <row r="18" spans="1:27" ht="16.8">
      <c r="A18" s="116" t="s">
        <v>60</v>
      </c>
      <c r="B18" s="173">
        <v>7969.1651118099999</v>
      </c>
      <c r="C18" s="171">
        <v>7584.3951702300001</v>
      </c>
      <c r="D18" s="171">
        <v>7690.0720552599996</v>
      </c>
      <c r="E18" s="171">
        <v>105.67688502999954</v>
      </c>
      <c r="F18" s="171">
        <v>-279.09305655000026</v>
      </c>
      <c r="G18" s="171">
        <v>1.3933462413034476</v>
      </c>
      <c r="H18" s="171">
        <v>6.3076180330092342</v>
      </c>
      <c r="I18" s="171">
        <v>8.3888286136866554</v>
      </c>
      <c r="J18" s="214">
        <v>-3.5021618028266914</v>
      </c>
      <c r="X18" s="145"/>
      <c r="Y18" s="145"/>
      <c r="Z18" s="145"/>
      <c r="AA18" s="145"/>
    </row>
    <row r="19" spans="1:27" ht="16.2">
      <c r="A19" s="105" t="s">
        <v>61</v>
      </c>
      <c r="B19" s="177">
        <v>4487.5933332599998</v>
      </c>
      <c r="C19" s="175">
        <v>4377.2731615800003</v>
      </c>
      <c r="D19" s="175">
        <v>4454.411232299999</v>
      </c>
      <c r="E19" s="175">
        <v>77.138070719998723</v>
      </c>
      <c r="F19" s="175">
        <v>-33.182100960000753</v>
      </c>
      <c r="G19" s="175">
        <v>1.7622402777384565</v>
      </c>
      <c r="H19" s="175">
        <v>-2.5917736530237647</v>
      </c>
      <c r="I19" s="175">
        <v>-0.79675880555429046</v>
      </c>
      <c r="J19" s="215">
        <v>-0.73941862588283414</v>
      </c>
      <c r="X19" s="145"/>
      <c r="Y19" s="145"/>
      <c r="Z19" s="145"/>
      <c r="AA19" s="145"/>
    </row>
    <row r="20" spans="1:27" ht="16.2">
      <c r="A20" s="105" t="s">
        <v>62</v>
      </c>
      <c r="B20" s="177">
        <v>3481.5717785500005</v>
      </c>
      <c r="C20" s="177">
        <v>3207.1220086500002</v>
      </c>
      <c r="D20" s="177">
        <v>3235.6608229600006</v>
      </c>
      <c r="E20" s="177">
        <v>28.538814310000362</v>
      </c>
      <c r="F20" s="177">
        <v>-245.91095558999996</v>
      </c>
      <c r="G20" s="177">
        <v>0.88985745578209219</v>
      </c>
      <c r="H20" s="177">
        <v>22.412011418105422</v>
      </c>
      <c r="I20" s="177">
        <v>24.06824440891522</v>
      </c>
      <c r="J20" s="178">
        <v>-7.0632165938688871</v>
      </c>
      <c r="X20" s="145"/>
      <c r="Y20" s="145"/>
      <c r="Z20" s="145"/>
      <c r="AA20" s="145"/>
    </row>
    <row r="21" spans="1:27" ht="16.2">
      <c r="A21" s="105" t="s">
        <v>63</v>
      </c>
      <c r="B21" s="177">
        <v>16109.12086653</v>
      </c>
      <c r="C21" s="175">
        <v>19300.781893530002</v>
      </c>
      <c r="D21" s="175">
        <v>20451.801073709998</v>
      </c>
      <c r="E21" s="175">
        <v>1151.0191801799956</v>
      </c>
      <c r="F21" s="175">
        <v>4342.6802071799975</v>
      </c>
      <c r="G21" s="175">
        <v>5.963588348541677</v>
      </c>
      <c r="H21" s="175">
        <v>7.5753110117373694</v>
      </c>
      <c r="I21" s="175">
        <v>32.217041524324799</v>
      </c>
      <c r="J21" s="215">
        <v>26.957896977499288</v>
      </c>
      <c r="X21" s="145"/>
      <c r="Y21" s="145"/>
      <c r="Z21" s="145"/>
      <c r="AA21" s="145"/>
    </row>
    <row r="22" spans="1:27" ht="16.8">
      <c r="A22" s="116" t="s">
        <v>64</v>
      </c>
      <c r="B22" s="173">
        <v>5748.1089925199994</v>
      </c>
      <c r="C22" s="173">
        <v>9610.6976104000005</v>
      </c>
      <c r="D22" s="173">
        <v>10709.447426119999</v>
      </c>
      <c r="E22" s="173">
        <v>1098.7498157199989</v>
      </c>
      <c r="F22" s="173">
        <v>4961.3384335999999</v>
      </c>
      <c r="G22" s="173">
        <v>11.43257087322165</v>
      </c>
      <c r="H22" s="173">
        <v>35.649923631750511</v>
      </c>
      <c r="I22" s="173">
        <v>144.74123757958694</v>
      </c>
      <c r="J22" s="174">
        <v>86.312532348571978</v>
      </c>
      <c r="X22" s="145"/>
      <c r="Y22" s="145"/>
      <c r="Z22" s="145"/>
      <c r="AA22" s="145"/>
    </row>
    <row r="23" spans="1:27" ht="16.8">
      <c r="A23" s="118" t="s">
        <v>104</v>
      </c>
      <c r="B23" s="173">
        <v>10361.011874010001</v>
      </c>
      <c r="C23" s="173">
        <v>9690.0842831299997</v>
      </c>
      <c r="D23" s="173">
        <v>9742.35364759</v>
      </c>
      <c r="E23" s="173">
        <v>52.269364460000361</v>
      </c>
      <c r="F23" s="173">
        <v>-618.65822642000057</v>
      </c>
      <c r="G23" s="173">
        <v>0.53941083413484137</v>
      </c>
      <c r="H23" s="173">
        <v>-10.100490684998505</v>
      </c>
      <c r="I23" s="173">
        <v>-9.1916763556370285</v>
      </c>
      <c r="J23" s="174">
        <v>-5.9710213050895931</v>
      </c>
      <c r="X23" s="145"/>
      <c r="Y23" s="145"/>
      <c r="Z23" s="145"/>
      <c r="AA23" s="145"/>
    </row>
    <row r="24" spans="1:27" ht="16.8">
      <c r="A24" s="118" t="s">
        <v>65</v>
      </c>
      <c r="B24" s="173">
        <v>3260.7190331720763</v>
      </c>
      <c r="C24" s="213">
        <v>3076.2196048315182</v>
      </c>
      <c r="D24" s="213">
        <v>3092.8625366175365</v>
      </c>
      <c r="E24" s="213">
        <v>16.64293178601838</v>
      </c>
      <c r="F24" s="213">
        <v>-167.85649655453972</v>
      </c>
      <c r="G24" s="213">
        <v>0.54101897536440902</v>
      </c>
      <c r="H24" s="213">
        <v>-10.505666956630179</v>
      </c>
      <c r="I24" s="213">
        <v>-9.0435313607065098</v>
      </c>
      <c r="J24" s="174">
        <v>-5.1478368680924547</v>
      </c>
      <c r="X24" s="145"/>
      <c r="Y24" s="145"/>
      <c r="Z24" s="145"/>
      <c r="AA24" s="145"/>
    </row>
    <row r="25" spans="1:27" ht="16.8">
      <c r="A25" s="118" t="s">
        <v>103</v>
      </c>
      <c r="B25" s="173">
        <v>8095.4744338999999</v>
      </c>
      <c r="C25" s="173">
        <v>13956.761957080016</v>
      </c>
      <c r="D25" s="173">
        <v>13947.49828788995</v>
      </c>
      <c r="E25" s="173">
        <v>-9.263669190066139</v>
      </c>
      <c r="F25" s="173">
        <v>5852.0238539899501</v>
      </c>
      <c r="G25" s="173">
        <v>-6.6374057382034835E-2</v>
      </c>
      <c r="H25" s="173">
        <v>70.517239049325298</v>
      </c>
      <c r="I25" s="173">
        <v>56.376955685499752</v>
      </c>
      <c r="J25" s="174">
        <v>72.287596011475955</v>
      </c>
      <c r="X25" s="145"/>
      <c r="Y25" s="145"/>
      <c r="Z25" s="145"/>
      <c r="AA25" s="145"/>
    </row>
    <row r="26" spans="1:27" ht="17.399999999999999" thickBot="1">
      <c r="A26" s="124" t="s">
        <v>66</v>
      </c>
      <c r="B26" s="181">
        <v>-910.02224449902826</v>
      </c>
      <c r="C26" s="181">
        <v>3125.1245796863036</v>
      </c>
      <c r="D26" s="181">
        <v>3025.1189127048915</v>
      </c>
      <c r="E26" s="181">
        <v>-100.00566698141211</v>
      </c>
      <c r="F26" s="181">
        <v>3935.1411572039196</v>
      </c>
      <c r="G26" s="181">
        <v>-3.2000537716627804</v>
      </c>
      <c r="H26" s="181">
        <v>-478.67305861241618</v>
      </c>
      <c r="I26" s="181">
        <v>-443.33916667859398</v>
      </c>
      <c r="J26" s="182">
        <v>-432.42252384393464</v>
      </c>
      <c r="X26" s="145"/>
      <c r="Y26" s="145"/>
      <c r="Z26" s="145"/>
      <c r="AA26" s="145"/>
    </row>
    <row r="27" spans="1:27" ht="16.8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8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8">
      <c r="A32" s="136"/>
      <c r="B32" s="300" t="str">
        <f>B4</f>
        <v>N$ Million</v>
      </c>
      <c r="C32" s="302"/>
      <c r="D32" s="301"/>
      <c r="E32" s="300" t="s">
        <v>1</v>
      </c>
      <c r="F32" s="301"/>
      <c r="G32" s="140" t="s">
        <v>2</v>
      </c>
      <c r="H32" s="300" t="str">
        <f>H4</f>
        <v>Annual percentage change</v>
      </c>
      <c r="I32" s="302"/>
      <c r="J32" s="303"/>
    </row>
    <row r="33" spans="1:27" ht="17.399999999999999" thickBot="1">
      <c r="A33" s="137"/>
      <c r="B33" s="142">
        <f>B5</f>
        <v>44135</v>
      </c>
      <c r="C33" s="142">
        <f>C5</f>
        <v>44469</v>
      </c>
      <c r="D33" s="114">
        <f>D5</f>
        <v>44500</v>
      </c>
      <c r="E33" s="142" t="s">
        <v>4</v>
      </c>
      <c r="F33" s="134" t="s">
        <v>5</v>
      </c>
      <c r="G33" s="142" t="s">
        <v>4</v>
      </c>
      <c r="H33" s="115">
        <f>H5</f>
        <v>44439</v>
      </c>
      <c r="I33" s="143">
        <f>I5</f>
        <v>44469</v>
      </c>
      <c r="J33" s="132">
        <f>J5</f>
        <v>44500</v>
      </c>
    </row>
    <row r="34" spans="1:27" ht="17.399999999999999" thickTop="1">
      <c r="A34" s="138" t="s">
        <v>50</v>
      </c>
      <c r="B34" s="216">
        <v>168670.10910519346</v>
      </c>
      <c r="C34" s="217">
        <v>169944.03316128702</v>
      </c>
      <c r="D34" s="217">
        <v>172605.85004886921</v>
      </c>
      <c r="E34" s="217">
        <v>2661.8168875821866</v>
      </c>
      <c r="F34" s="217">
        <v>3935.7409436757443</v>
      </c>
      <c r="G34" s="216">
        <v>1.5662902886716523</v>
      </c>
      <c r="H34" s="217">
        <v>0.62423822084140568</v>
      </c>
      <c r="I34" s="217">
        <v>1.7862442225342221</v>
      </c>
      <c r="J34" s="219">
        <v>2.3333956232999071</v>
      </c>
      <c r="X34" s="145"/>
      <c r="Y34" s="145"/>
      <c r="Z34" s="145"/>
      <c r="AA34" s="145"/>
    </row>
    <row r="35" spans="1:27" ht="16.8">
      <c r="A35" s="118" t="s">
        <v>51</v>
      </c>
      <c r="B35" s="217">
        <v>24910.765609058391</v>
      </c>
      <c r="C35" s="217">
        <v>18532.400150798552</v>
      </c>
      <c r="D35" s="217">
        <v>19856.222292659528</v>
      </c>
      <c r="E35" s="217">
        <v>1323.8221418609755</v>
      </c>
      <c r="F35" s="217">
        <v>-5054.5433163988637</v>
      </c>
      <c r="G35" s="217">
        <v>7.1432849015184559</v>
      </c>
      <c r="H35" s="217">
        <v>-19.222560874451773</v>
      </c>
      <c r="I35" s="217">
        <v>-19.805342793627943</v>
      </c>
      <c r="J35" s="219">
        <v>-20.290603144275849</v>
      </c>
      <c r="X35" s="145"/>
      <c r="Y35" s="145"/>
      <c r="Z35" s="145"/>
      <c r="AA35" s="145"/>
    </row>
    <row r="36" spans="1:27" ht="16.2">
      <c r="A36" s="120" t="s">
        <v>67</v>
      </c>
      <c r="B36" s="218">
        <v>180.84320490115795</v>
      </c>
      <c r="C36" s="218">
        <v>204.14574440351174</v>
      </c>
      <c r="D36" s="218">
        <v>181.44325222093957</v>
      </c>
      <c r="E36" s="218">
        <v>-22.702492182572172</v>
      </c>
      <c r="F36" s="218">
        <v>0.6000473197816234</v>
      </c>
      <c r="G36" s="218">
        <v>-11.120727619821807</v>
      </c>
      <c r="H36" s="218">
        <v>-33.86133597867898</v>
      </c>
      <c r="I36" s="218">
        <v>4.4772284267800728</v>
      </c>
      <c r="J36" s="220">
        <v>0.33180528962068934</v>
      </c>
      <c r="X36" s="145"/>
      <c r="Y36" s="145"/>
      <c r="Z36" s="145"/>
      <c r="AA36" s="145"/>
    </row>
    <row r="37" spans="1:27" ht="16.2">
      <c r="A37" s="120" t="s">
        <v>52</v>
      </c>
      <c r="B37" s="218">
        <v>13676.71173509069</v>
      </c>
      <c r="C37" s="218">
        <v>9305.9581385912497</v>
      </c>
      <c r="D37" s="218">
        <v>11106.481516292482</v>
      </c>
      <c r="E37" s="218">
        <v>1800.5233777012327</v>
      </c>
      <c r="F37" s="218">
        <v>-2570.2302187982077</v>
      </c>
      <c r="G37" s="218">
        <v>19.348070890568152</v>
      </c>
      <c r="H37" s="218">
        <v>-27.461698474475497</v>
      </c>
      <c r="I37" s="218">
        <v>-27.05786513735174</v>
      </c>
      <c r="J37" s="220">
        <v>-18.792749811372431</v>
      </c>
      <c r="X37" s="145"/>
      <c r="Y37" s="145"/>
      <c r="Z37" s="145"/>
      <c r="AA37" s="145"/>
    </row>
    <row r="38" spans="1:27" ht="16.2">
      <c r="A38" s="120" t="s">
        <v>68</v>
      </c>
      <c r="B38" s="218">
        <v>626.37786735535508</v>
      </c>
      <c r="C38" s="218">
        <v>465.69368076540201</v>
      </c>
      <c r="D38" s="218">
        <v>455.67248295891648</v>
      </c>
      <c r="E38" s="218">
        <v>-10.021197806485532</v>
      </c>
      <c r="F38" s="218">
        <v>-170.7053843964386</v>
      </c>
      <c r="G38" s="218">
        <v>-2.1518861475669979</v>
      </c>
      <c r="H38" s="218">
        <v>-22.300634643954538</v>
      </c>
      <c r="I38" s="218">
        <v>-25.785676617818027</v>
      </c>
      <c r="J38" s="220">
        <v>-27.252780357195235</v>
      </c>
      <c r="X38" s="145"/>
      <c r="Y38" s="145"/>
      <c r="Z38" s="145"/>
      <c r="AA38" s="145"/>
    </row>
    <row r="39" spans="1:27" ht="16.2">
      <c r="A39" s="120" t="s">
        <v>69</v>
      </c>
      <c r="B39" s="218">
        <v>10426.832801711189</v>
      </c>
      <c r="C39" s="218">
        <v>8556.602587038391</v>
      </c>
      <c r="D39" s="218">
        <v>8112.6250411871906</v>
      </c>
      <c r="E39" s="218">
        <v>-443.97754585120038</v>
      </c>
      <c r="F39" s="218">
        <v>-2314.2077605239983</v>
      </c>
      <c r="G39" s="218">
        <v>-5.1887129422574958</v>
      </c>
      <c r="H39" s="218">
        <v>-6.659641105829138</v>
      </c>
      <c r="I39" s="218">
        <v>-10.198696155304035</v>
      </c>
      <c r="J39" s="220">
        <v>-22.194733573786706</v>
      </c>
      <c r="X39" s="145"/>
      <c r="Y39" s="145"/>
      <c r="Z39" s="145"/>
      <c r="AA39" s="145"/>
    </row>
    <row r="40" spans="1:27" ht="16.8">
      <c r="A40" s="118" t="s">
        <v>55</v>
      </c>
      <c r="B40" s="217">
        <v>143759.34349613509</v>
      </c>
      <c r="C40" s="217">
        <v>151411.63301048847</v>
      </c>
      <c r="D40" s="217">
        <v>152749.62775620967</v>
      </c>
      <c r="E40" s="217">
        <v>1337.9947457211965</v>
      </c>
      <c r="F40" s="217">
        <v>8990.2842600745789</v>
      </c>
      <c r="G40" s="217">
        <v>0.88368028210126681</v>
      </c>
      <c r="H40" s="217">
        <v>3.9366344605850543</v>
      </c>
      <c r="I40" s="217">
        <v>5.2548383974820609</v>
      </c>
      <c r="J40" s="219">
        <v>6.2537043098811012</v>
      </c>
      <c r="X40" s="145"/>
      <c r="Y40" s="145"/>
      <c r="Z40" s="145"/>
      <c r="AA40" s="145"/>
    </row>
    <row r="41" spans="1:27" ht="16.2">
      <c r="A41" s="120" t="s">
        <v>70</v>
      </c>
      <c r="B41" s="218">
        <v>4794.9189461788419</v>
      </c>
      <c r="C41" s="218">
        <v>5326.7896237864888</v>
      </c>
      <c r="D41" s="218">
        <v>5081.7047173190595</v>
      </c>
      <c r="E41" s="218">
        <v>-245.08490646742939</v>
      </c>
      <c r="F41" s="218">
        <v>286.78577114021755</v>
      </c>
      <c r="G41" s="218">
        <v>-4.6009871569362559</v>
      </c>
      <c r="H41" s="218">
        <v>6.7771617851949202</v>
      </c>
      <c r="I41" s="218">
        <v>4.8914635397379698</v>
      </c>
      <c r="J41" s="220">
        <v>5.9810348070380144</v>
      </c>
      <c r="X41" s="145"/>
      <c r="Y41" s="145"/>
      <c r="Z41" s="145"/>
      <c r="AA41" s="145"/>
    </row>
    <row r="42" spans="1:27" ht="16.2">
      <c r="A42" s="120" t="s">
        <v>57</v>
      </c>
      <c r="B42" s="218">
        <v>29780.995566306243</v>
      </c>
      <c r="C42" s="218">
        <v>35155.239677252961</v>
      </c>
      <c r="D42" s="218">
        <v>36057.656263344761</v>
      </c>
      <c r="E42" s="218">
        <v>902.41658609180013</v>
      </c>
      <c r="F42" s="218">
        <v>6276.6606970385183</v>
      </c>
      <c r="G42" s="218">
        <v>2.5669476140016201</v>
      </c>
      <c r="H42" s="218">
        <v>17.035035973567119</v>
      </c>
      <c r="I42" s="218">
        <v>19.323941546581324</v>
      </c>
      <c r="J42" s="220">
        <v>21.076060681261552</v>
      </c>
      <c r="X42" s="145"/>
      <c r="Y42" s="145"/>
      <c r="Z42" s="145"/>
      <c r="AA42" s="145"/>
    </row>
    <row r="43" spans="1:27" ht="16.2">
      <c r="A43" s="120" t="s">
        <v>10</v>
      </c>
      <c r="B43" s="218">
        <v>4978.4962878606448</v>
      </c>
      <c r="C43" s="218">
        <v>4238.5367681899988</v>
      </c>
      <c r="D43" s="218">
        <v>4209.4519820700007</v>
      </c>
      <c r="E43" s="218">
        <v>-29.084786119998171</v>
      </c>
      <c r="F43" s="218">
        <v>-769.0443057906441</v>
      </c>
      <c r="G43" s="218">
        <v>-0.68619874524335955</v>
      </c>
      <c r="H43" s="218">
        <v>-22.231781450190695</v>
      </c>
      <c r="I43" s="218">
        <v>-25.13815032058821</v>
      </c>
      <c r="J43" s="220">
        <v>-15.447321064913694</v>
      </c>
      <c r="X43" s="145"/>
      <c r="Y43" s="145"/>
      <c r="Z43" s="145"/>
      <c r="AA43" s="145"/>
    </row>
    <row r="44" spans="1:27" ht="16.2">
      <c r="A44" s="120" t="s">
        <v>71</v>
      </c>
      <c r="B44" s="218">
        <v>95.806212320000014</v>
      </c>
      <c r="C44" s="218">
        <v>170.11099932000002</v>
      </c>
      <c r="D44" s="218">
        <v>164.27065929</v>
      </c>
      <c r="E44" s="218">
        <v>-5.8403400300000214</v>
      </c>
      <c r="F44" s="218">
        <v>68.464446969999983</v>
      </c>
      <c r="G44" s="218">
        <v>-3.4332524371417037</v>
      </c>
      <c r="H44" s="218">
        <v>-45.240640882512096</v>
      </c>
      <c r="I44" s="218">
        <v>59.896405040870548</v>
      </c>
      <c r="J44" s="220">
        <v>71.461385762045921</v>
      </c>
      <c r="X44" s="145"/>
      <c r="Y44" s="145"/>
      <c r="Z44" s="145"/>
      <c r="AA44" s="145"/>
    </row>
    <row r="45" spans="1:27" ht="16.2">
      <c r="A45" s="120" t="s">
        <v>12</v>
      </c>
      <c r="B45" s="218">
        <v>395.50359641464496</v>
      </c>
      <c r="C45" s="218">
        <v>701.45804573459804</v>
      </c>
      <c r="D45" s="218">
        <v>687.21294864108359</v>
      </c>
      <c r="E45" s="218">
        <v>-14.24509709351446</v>
      </c>
      <c r="F45" s="218">
        <v>291.70935222643863</v>
      </c>
      <c r="G45" s="218">
        <v>-2.0307839050582572</v>
      </c>
      <c r="H45" s="218">
        <v>-10.066181029196656</v>
      </c>
      <c r="I45" s="218">
        <v>40.669471113705612</v>
      </c>
      <c r="J45" s="220">
        <v>73.75643480131879</v>
      </c>
      <c r="X45" s="145"/>
      <c r="Y45" s="145"/>
      <c r="Z45" s="145"/>
      <c r="AA45" s="145"/>
    </row>
    <row r="46" spans="1:27" ht="16.2">
      <c r="A46" s="120" t="s">
        <v>72</v>
      </c>
      <c r="B46" s="218">
        <v>43816.303916947225</v>
      </c>
      <c r="C46" s="218">
        <v>44246.799049436653</v>
      </c>
      <c r="D46" s="218">
        <v>45040.977837391205</v>
      </c>
      <c r="E46" s="218">
        <v>794.17878795455181</v>
      </c>
      <c r="F46" s="218">
        <v>1224.67392044398</v>
      </c>
      <c r="G46" s="218">
        <v>1.7948841611507902</v>
      </c>
      <c r="H46" s="218">
        <v>-1.7175704947430717</v>
      </c>
      <c r="I46" s="218">
        <v>1.4871932062852125</v>
      </c>
      <c r="J46" s="220">
        <v>2.7950187737544496</v>
      </c>
      <c r="X46" s="145"/>
      <c r="Y46" s="145"/>
      <c r="Z46" s="145"/>
      <c r="AA46" s="145"/>
    </row>
    <row r="47" spans="1:27" ht="16.2">
      <c r="A47" s="120" t="s">
        <v>14</v>
      </c>
      <c r="B47" s="218">
        <v>59897.318970107503</v>
      </c>
      <c r="C47" s="218">
        <v>61572.69884676778</v>
      </c>
      <c r="D47" s="218">
        <v>61508.353348153549</v>
      </c>
      <c r="E47" s="218">
        <v>-64.345498614231474</v>
      </c>
      <c r="F47" s="218">
        <v>1611.0343780460462</v>
      </c>
      <c r="G47" s="218">
        <v>-0.10450329418621607</v>
      </c>
      <c r="H47" s="218">
        <v>4.2630490740476432</v>
      </c>
      <c r="I47" s="218">
        <v>3.5762090847906194</v>
      </c>
      <c r="J47" s="220">
        <v>2.6896602481490959</v>
      </c>
      <c r="X47" s="145"/>
      <c r="Y47" s="145"/>
      <c r="Z47" s="145"/>
      <c r="AA47" s="145"/>
    </row>
    <row r="48" spans="1:27" ht="16.8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8">
      <c r="A49" s="118" t="s">
        <v>59</v>
      </c>
      <c r="B49" s="217">
        <v>168670.10898966194</v>
      </c>
      <c r="C49" s="217">
        <v>169944.03174577418</v>
      </c>
      <c r="D49" s="217">
        <v>172605.84856586286</v>
      </c>
      <c r="E49" s="217">
        <v>2661.8168200886867</v>
      </c>
      <c r="F49" s="217">
        <v>3935.7395762009255</v>
      </c>
      <c r="G49" s="217">
        <v>1.5662902620026102</v>
      </c>
      <c r="H49" s="217">
        <v>0.62423741045888903</v>
      </c>
      <c r="I49" s="217">
        <v>1.7862430944243926</v>
      </c>
      <c r="J49" s="219">
        <v>2.3333948141588792</v>
      </c>
      <c r="X49" s="145"/>
      <c r="Y49" s="145"/>
      <c r="Z49" s="145"/>
      <c r="AA49" s="145"/>
    </row>
    <row r="50" spans="1:27" ht="16.8">
      <c r="A50" s="118" t="s">
        <v>73</v>
      </c>
      <c r="B50" s="217">
        <v>7072.2540995500012</v>
      </c>
      <c r="C50" s="217">
        <v>5653.7833016799996</v>
      </c>
      <c r="D50" s="217">
        <v>5406.8837921699997</v>
      </c>
      <c r="E50" s="217">
        <v>-246.89950950999992</v>
      </c>
      <c r="F50" s="217">
        <v>-1665.3703073800016</v>
      </c>
      <c r="G50" s="217">
        <v>-4.3669786466105762</v>
      </c>
      <c r="H50" s="217">
        <v>-23.681369536810166</v>
      </c>
      <c r="I50" s="217">
        <v>-26.862724119927222</v>
      </c>
      <c r="J50" s="219">
        <v>-23.54794219690109</v>
      </c>
      <c r="X50" s="145"/>
      <c r="Y50" s="145"/>
      <c r="Z50" s="145"/>
      <c r="AA50" s="145"/>
    </row>
    <row r="51" spans="1:27" ht="16.2">
      <c r="A51" s="120" t="s">
        <v>52</v>
      </c>
      <c r="B51" s="218">
        <v>4281.0340989200004</v>
      </c>
      <c r="C51" s="218">
        <v>3654.3346442900001</v>
      </c>
      <c r="D51" s="218">
        <v>3783.1757448200001</v>
      </c>
      <c r="E51" s="218">
        <v>128.84110052999995</v>
      </c>
      <c r="F51" s="218">
        <v>-497.85835410000027</v>
      </c>
      <c r="G51" s="218">
        <v>3.525706129057383</v>
      </c>
      <c r="H51" s="218">
        <v>-13.058703456976602</v>
      </c>
      <c r="I51" s="218">
        <v>-25.242985265059843</v>
      </c>
      <c r="J51" s="220">
        <v>-11.62939473492159</v>
      </c>
      <c r="X51" s="145"/>
      <c r="Y51" s="145"/>
      <c r="Z51" s="145"/>
      <c r="AA51" s="145"/>
    </row>
    <row r="52" spans="1:27" ht="16.2">
      <c r="A52" s="120" t="s">
        <v>74</v>
      </c>
      <c r="B52" s="218">
        <v>451.25278931999998</v>
      </c>
      <c r="C52" s="218">
        <v>360.13554499999998</v>
      </c>
      <c r="D52" s="218">
        <v>388.11203</v>
      </c>
      <c r="E52" s="218">
        <v>27.976485000000025</v>
      </c>
      <c r="F52" s="218">
        <v>-63.140759319999972</v>
      </c>
      <c r="G52" s="218">
        <v>7.7683209526013428</v>
      </c>
      <c r="H52" s="218">
        <v>-12.149665875511502</v>
      </c>
      <c r="I52" s="218">
        <v>-20.690568947955313</v>
      </c>
      <c r="J52" s="220">
        <v>-13.992325546651529</v>
      </c>
      <c r="X52" s="145"/>
      <c r="Y52" s="145"/>
      <c r="Z52" s="145"/>
      <c r="AA52" s="145"/>
    </row>
    <row r="53" spans="1:27" ht="16.2">
      <c r="A53" s="120" t="s">
        <v>68</v>
      </c>
      <c r="B53" s="218">
        <v>814.89116444000001</v>
      </c>
      <c r="C53" s="218">
        <v>962.22755275000009</v>
      </c>
      <c r="D53" s="218">
        <v>595.83915345999992</v>
      </c>
      <c r="E53" s="218">
        <v>-366.38839929000017</v>
      </c>
      <c r="F53" s="218">
        <v>-219.05201098000009</v>
      </c>
      <c r="G53" s="218">
        <v>-38.077105383532171</v>
      </c>
      <c r="H53" s="218">
        <v>-2.051079359773496</v>
      </c>
      <c r="I53" s="218">
        <v>34.631728116931072</v>
      </c>
      <c r="J53" s="220">
        <v>-26.881137081727275</v>
      </c>
      <c r="X53" s="145"/>
      <c r="Y53" s="145"/>
      <c r="Z53" s="145"/>
      <c r="AA53" s="145"/>
    </row>
    <row r="54" spans="1:27" ht="16.2">
      <c r="A54" s="120" t="s">
        <v>75</v>
      </c>
      <c r="B54" s="218">
        <v>1525.07604687</v>
      </c>
      <c r="C54" s="218">
        <v>677.08555964000004</v>
      </c>
      <c r="D54" s="218">
        <v>639.75686388999998</v>
      </c>
      <c r="E54" s="218">
        <v>-37.328695750000065</v>
      </c>
      <c r="F54" s="218">
        <v>-885.31918298000005</v>
      </c>
      <c r="G54" s="218">
        <v>-5.5131430907856611</v>
      </c>
      <c r="H54" s="218">
        <v>-61.276774750859836</v>
      </c>
      <c r="I54" s="218">
        <v>-59.535634083263901</v>
      </c>
      <c r="J54" s="220">
        <v>-58.050822107985418</v>
      </c>
      <c r="X54" s="145"/>
      <c r="Y54" s="145"/>
      <c r="Z54" s="145"/>
      <c r="AA54" s="145"/>
    </row>
    <row r="55" spans="1:27" ht="16.8">
      <c r="A55" s="118" t="s">
        <v>76</v>
      </c>
      <c r="B55" s="217">
        <v>161597.85489011195</v>
      </c>
      <c r="C55" s="217">
        <v>164290.24844409418</v>
      </c>
      <c r="D55" s="217">
        <v>167198.96477369286</v>
      </c>
      <c r="E55" s="217">
        <v>2908.7163295986829</v>
      </c>
      <c r="F55" s="217">
        <v>5601.1098835809098</v>
      </c>
      <c r="G55" s="217">
        <v>1.7704741195205429</v>
      </c>
      <c r="H55" s="217">
        <v>1.7142524123884328</v>
      </c>
      <c r="I55" s="217">
        <v>3.1770948982972698</v>
      </c>
      <c r="J55" s="219">
        <v>3.4660793532127627</v>
      </c>
      <c r="X55" s="145"/>
      <c r="Y55" s="145"/>
      <c r="Z55" s="145"/>
      <c r="AA55" s="145"/>
    </row>
    <row r="56" spans="1:27" ht="16.8">
      <c r="A56" s="118" t="s">
        <v>77</v>
      </c>
      <c r="B56" s="217">
        <v>124478.26886010864</v>
      </c>
      <c r="C56" s="217">
        <v>120081.16923906494</v>
      </c>
      <c r="D56" s="217">
        <v>125631.27985073319</v>
      </c>
      <c r="E56" s="217">
        <v>5550.1106116682495</v>
      </c>
      <c r="F56" s="217">
        <v>1153.0109906245489</v>
      </c>
      <c r="G56" s="217">
        <v>4.6219658309778282</v>
      </c>
      <c r="H56" s="217">
        <v>-1.1188383123744075</v>
      </c>
      <c r="I56" s="217">
        <v>-2.2561445202914143</v>
      </c>
      <c r="J56" s="219">
        <v>0.92627492427639879</v>
      </c>
      <c r="X56" s="145"/>
      <c r="Y56" s="145"/>
      <c r="Z56" s="145"/>
      <c r="AA56" s="145"/>
    </row>
    <row r="57" spans="1:27" ht="16.2">
      <c r="A57" s="122" t="s">
        <v>78</v>
      </c>
      <c r="B57" s="218">
        <v>59935.644514042157</v>
      </c>
      <c r="C57" s="218">
        <v>61347.243888738463</v>
      </c>
      <c r="D57" s="218">
        <v>66353.947522276401</v>
      </c>
      <c r="E57" s="218">
        <v>5006.703633537938</v>
      </c>
      <c r="F57" s="218">
        <v>6418.3030082342448</v>
      </c>
      <c r="G57" s="218">
        <v>8.1612527575293683</v>
      </c>
      <c r="H57" s="218">
        <v>2.8922519336954622</v>
      </c>
      <c r="I57" s="218">
        <v>2.0508047199709694</v>
      </c>
      <c r="J57" s="220">
        <v>10.708657694888913</v>
      </c>
      <c r="X57" s="145"/>
      <c r="Y57" s="145"/>
      <c r="Z57" s="145"/>
      <c r="AA57" s="145"/>
    </row>
    <row r="58" spans="1:27" ht="16.2">
      <c r="A58" s="122" t="s">
        <v>75</v>
      </c>
      <c r="B58" s="218">
        <v>64542.624346066485</v>
      </c>
      <c r="C58" s="218">
        <v>58733.92535032647</v>
      </c>
      <c r="D58" s="218">
        <v>59277.332328456789</v>
      </c>
      <c r="E58" s="218">
        <v>543.40697813031875</v>
      </c>
      <c r="F58" s="218">
        <v>-5265.2920176096959</v>
      </c>
      <c r="G58" s="218">
        <v>0.9252011931589692</v>
      </c>
      <c r="H58" s="218">
        <v>-4.8438458454645144</v>
      </c>
      <c r="I58" s="218">
        <v>-6.3829527509684141</v>
      </c>
      <c r="J58" s="220">
        <v>-8.1578523819826501</v>
      </c>
      <c r="X58" s="145"/>
      <c r="Y58" s="145"/>
      <c r="Z58" s="145"/>
      <c r="AA58" s="145"/>
    </row>
    <row r="59" spans="1:27" ht="16.8">
      <c r="A59" s="118" t="s">
        <v>79</v>
      </c>
      <c r="B59" s="217">
        <v>4310.5162739500001</v>
      </c>
      <c r="C59" s="217">
        <v>3589.3151666000003</v>
      </c>
      <c r="D59" s="217">
        <v>3881.6432120700001</v>
      </c>
      <c r="E59" s="217">
        <v>292.32804546999978</v>
      </c>
      <c r="F59" s="217">
        <v>-428.87306188000002</v>
      </c>
      <c r="G59" s="217">
        <v>8.1443961285492037</v>
      </c>
      <c r="H59" s="217">
        <v>-26.578376795453821</v>
      </c>
      <c r="I59" s="217">
        <v>-25.83397519883971</v>
      </c>
      <c r="J59" s="219">
        <v>-9.9494592903368471</v>
      </c>
      <c r="X59" s="145"/>
      <c r="Y59" s="145"/>
      <c r="Z59" s="145"/>
      <c r="AA59" s="145"/>
    </row>
    <row r="60" spans="1:27" ht="16.8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8">
      <c r="A61" s="118" t="s">
        <v>81</v>
      </c>
      <c r="B61" s="217">
        <v>24366.259095279995</v>
      </c>
      <c r="C61" s="217">
        <v>23674.411357770001</v>
      </c>
      <c r="D61" s="217">
        <v>22978.524493700002</v>
      </c>
      <c r="E61" s="217">
        <v>-695.88686406999841</v>
      </c>
      <c r="F61" s="217">
        <v>-1387.7346015799922</v>
      </c>
      <c r="G61" s="217">
        <v>-2.9394051389649718</v>
      </c>
      <c r="H61" s="217">
        <v>-5.3271213124252483</v>
      </c>
      <c r="I61" s="217">
        <v>-3.0580981100853677</v>
      </c>
      <c r="J61" s="219">
        <v>-5.6953125063371317</v>
      </c>
      <c r="X61" s="145"/>
      <c r="Y61" s="145"/>
      <c r="Z61" s="145"/>
      <c r="AA61" s="145"/>
    </row>
    <row r="62" spans="1:27" ht="16.8">
      <c r="A62" s="118" t="s">
        <v>82</v>
      </c>
      <c r="B62" s="217">
        <v>2317.4689618200005</v>
      </c>
      <c r="C62" s="217">
        <v>1915.4008250300003</v>
      </c>
      <c r="D62" s="217">
        <v>1668.3795139000003</v>
      </c>
      <c r="E62" s="217">
        <v>-247.02131112999996</v>
      </c>
      <c r="F62" s="217">
        <v>-649.08944792000011</v>
      </c>
      <c r="G62" s="217">
        <v>-12.896585816502977</v>
      </c>
      <c r="H62" s="217">
        <v>-40.396535814165368</v>
      </c>
      <c r="I62" s="217">
        <v>-19.4566923562206</v>
      </c>
      <c r="J62" s="219">
        <v>-28.008549784858587</v>
      </c>
      <c r="X62" s="145"/>
      <c r="Y62" s="145"/>
      <c r="Z62" s="145"/>
      <c r="AA62" s="145"/>
    </row>
    <row r="63" spans="1:27" ht="16.8">
      <c r="A63" s="118" t="s">
        <v>83</v>
      </c>
      <c r="B63" s="217">
        <v>67.093000000000004</v>
      </c>
      <c r="C63" s="217">
        <v>907.91813500000001</v>
      </c>
      <c r="D63" s="217">
        <v>201</v>
      </c>
      <c r="E63" s="217">
        <v>-706.91813500000001</v>
      </c>
      <c r="F63" s="217">
        <v>133.90699999999998</v>
      </c>
      <c r="G63" s="217">
        <v>-77.861440117615899</v>
      </c>
      <c r="H63" s="217">
        <v>655.76975831511174</v>
      </c>
      <c r="I63" s="217">
        <v>1257.1272571001493</v>
      </c>
      <c r="J63" s="219">
        <v>199.58415930126836</v>
      </c>
      <c r="X63" s="145"/>
      <c r="Y63" s="145"/>
      <c r="Z63" s="145"/>
      <c r="AA63" s="145"/>
    </row>
    <row r="64" spans="1:27" ht="16.8">
      <c r="A64" s="118" t="s">
        <v>68</v>
      </c>
      <c r="B64" s="217">
        <v>8.8738292300000019</v>
      </c>
      <c r="C64" s="217">
        <v>9.4011870299999991</v>
      </c>
      <c r="D64" s="217">
        <v>9.47667021</v>
      </c>
      <c r="E64" s="217">
        <v>7.5483180000000871E-2</v>
      </c>
      <c r="F64" s="217">
        <v>0.60284097999999808</v>
      </c>
      <c r="G64" s="217">
        <v>0.80291116174082333</v>
      </c>
      <c r="H64" s="217">
        <v>8.6181213264711261</v>
      </c>
      <c r="I64" s="217">
        <v>6.4560985187937803</v>
      </c>
      <c r="J64" s="219">
        <v>6.7934706018677673</v>
      </c>
      <c r="X64" s="145"/>
      <c r="Y64" s="145"/>
      <c r="Z64" s="145"/>
      <c r="AA64" s="145"/>
    </row>
    <row r="65" spans="1:27" ht="16.8">
      <c r="A65" s="118" t="s">
        <v>84</v>
      </c>
      <c r="B65" s="217">
        <v>274.04606999999999</v>
      </c>
      <c r="C65" s="217">
        <v>107.285882</v>
      </c>
      <c r="D65" s="217">
        <v>108.792749</v>
      </c>
      <c r="E65" s="217">
        <v>1.5068669999999997</v>
      </c>
      <c r="F65" s="217">
        <v>-165.25332099999997</v>
      </c>
      <c r="G65" s="217">
        <v>1.4045342890502468</v>
      </c>
      <c r="H65" s="217">
        <v>-50.607720223002453</v>
      </c>
      <c r="I65" s="217">
        <v>-46.680698628238368</v>
      </c>
      <c r="J65" s="219">
        <v>-60.301292041881858</v>
      </c>
      <c r="X65" s="145"/>
      <c r="Y65" s="145"/>
      <c r="Z65" s="145"/>
      <c r="AA65" s="145"/>
    </row>
    <row r="66" spans="1:27" ht="16.8">
      <c r="A66" s="118" t="s">
        <v>125</v>
      </c>
      <c r="B66" s="217">
        <v>21952.91846171</v>
      </c>
      <c r="C66" s="217">
        <v>23668.715962132428</v>
      </c>
      <c r="D66" s="217">
        <v>23823.086200182428</v>
      </c>
      <c r="E66" s="217">
        <v>154.3702380499999</v>
      </c>
      <c r="F66" s="217">
        <v>1870.167738472428</v>
      </c>
      <c r="G66" s="217">
        <v>0.65221213646307774</v>
      </c>
      <c r="H66" s="217">
        <v>7.1601671382040877</v>
      </c>
      <c r="I66" s="217">
        <v>9.0503213397950049</v>
      </c>
      <c r="J66" s="219">
        <v>8.5189936897654519</v>
      </c>
      <c r="X66" s="145"/>
      <c r="Y66" s="145"/>
      <c r="Z66" s="145"/>
      <c r="AA66" s="145"/>
    </row>
    <row r="67" spans="1:27" ht="17.399999999999999" thickBot="1">
      <c r="A67" s="249" t="s">
        <v>66</v>
      </c>
      <c r="B67" s="222">
        <v>-16177.589661986716</v>
      </c>
      <c r="C67" s="226">
        <v>-9663.3693105331786</v>
      </c>
      <c r="D67" s="226">
        <v>-11103.217916102767</v>
      </c>
      <c r="E67" s="226">
        <v>-1439.8486055695885</v>
      </c>
      <c r="F67" s="226">
        <v>5074.3717458839492</v>
      </c>
      <c r="G67" s="226">
        <v>14.90006807460145</v>
      </c>
      <c r="H67" s="226">
        <v>-35.057279442170113</v>
      </c>
      <c r="I67" s="226">
        <v>-43.953950543235152</v>
      </c>
      <c r="J67" s="227">
        <v>-31.366673601614778</v>
      </c>
      <c r="X67" s="145"/>
      <c r="Y67" s="145"/>
      <c r="Z67" s="145"/>
      <c r="AA67" s="145"/>
    </row>
    <row r="68" spans="1:27" ht="16.8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8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36"/>
      <c r="B74" s="300" t="str">
        <f>B4</f>
        <v>N$ Million</v>
      </c>
      <c r="C74" s="302"/>
      <c r="D74" s="301"/>
      <c r="E74" s="300" t="s">
        <v>1</v>
      </c>
      <c r="F74" s="301"/>
      <c r="G74" s="139" t="s">
        <v>2</v>
      </c>
      <c r="H74" s="300" t="str">
        <f>H4</f>
        <v>Annual percentage change</v>
      </c>
      <c r="I74" s="302"/>
      <c r="J74" s="303"/>
    </row>
    <row r="75" spans="1:27" ht="17.399999999999999" thickBot="1">
      <c r="A75" s="137"/>
      <c r="B75" s="135">
        <f>B5</f>
        <v>44135</v>
      </c>
      <c r="C75" s="135">
        <f>C5</f>
        <v>44469</v>
      </c>
      <c r="D75" s="142">
        <f>D5</f>
        <v>44500</v>
      </c>
      <c r="E75" s="142" t="s">
        <v>4</v>
      </c>
      <c r="F75" s="134" t="s">
        <v>5</v>
      </c>
      <c r="G75" s="142" t="s">
        <v>4</v>
      </c>
      <c r="H75" s="135">
        <f>H5</f>
        <v>44439</v>
      </c>
      <c r="I75" s="135">
        <f>I5</f>
        <v>44469</v>
      </c>
      <c r="J75" s="144">
        <f>J5</f>
        <v>44500</v>
      </c>
    </row>
    <row r="76" spans="1:27" ht="17.399999999999999" thickTop="1">
      <c r="A76" s="118" t="s">
        <v>50</v>
      </c>
      <c r="B76" s="217">
        <v>179933.86849458562</v>
      </c>
      <c r="C76" s="217">
        <v>190349.89994723065</v>
      </c>
      <c r="D76" s="217">
        <v>194652.96896669909</v>
      </c>
      <c r="E76" s="217">
        <v>4303.069019468443</v>
      </c>
      <c r="F76" s="217">
        <v>14719.100472113467</v>
      </c>
      <c r="G76" s="217">
        <v>2.2606100768434203</v>
      </c>
      <c r="H76" s="217">
        <v>7.2765306929561291</v>
      </c>
      <c r="I76" s="217">
        <v>7.3755904863074733</v>
      </c>
      <c r="J76" s="219">
        <v>8.180283453726986</v>
      </c>
    </row>
    <row r="77" spans="1:27" ht="16.8">
      <c r="A77" s="118" t="s">
        <v>6</v>
      </c>
      <c r="B77" s="217">
        <v>48939.633414249343</v>
      </c>
      <c r="C77" s="217">
        <v>55684.851228948683</v>
      </c>
      <c r="D77" s="217">
        <v>59255.998846898503</v>
      </c>
      <c r="E77" s="217">
        <v>3571.1476179498204</v>
      </c>
      <c r="F77" s="217">
        <v>10316.36543264916</v>
      </c>
      <c r="G77" s="217">
        <v>6.4131402690958481</v>
      </c>
      <c r="H77" s="217">
        <v>18.77150627296264</v>
      </c>
      <c r="I77" s="217">
        <v>24.654092858786527</v>
      </c>
      <c r="J77" s="219">
        <v>21.079776681869106</v>
      </c>
      <c r="X77" s="145"/>
      <c r="Y77" s="145"/>
      <c r="Z77" s="145"/>
      <c r="AA77" s="145"/>
    </row>
    <row r="78" spans="1:27" ht="16.8">
      <c r="A78" s="118" t="s">
        <v>7</v>
      </c>
      <c r="B78" s="217">
        <v>130994.23508033626</v>
      </c>
      <c r="C78" s="217">
        <v>134665.04871828196</v>
      </c>
      <c r="D78" s="217">
        <v>135396.97011980059</v>
      </c>
      <c r="E78" s="217">
        <v>731.92140151862986</v>
      </c>
      <c r="F78" s="217">
        <v>4402.735039464329</v>
      </c>
      <c r="G78" s="217">
        <v>0.54351252124061489</v>
      </c>
      <c r="H78" s="217">
        <v>3.1148856049844085</v>
      </c>
      <c r="I78" s="217">
        <v>1.5547972974036242</v>
      </c>
      <c r="J78" s="219">
        <v>3.3610143505660659</v>
      </c>
      <c r="X78" s="145"/>
      <c r="Y78" s="145"/>
      <c r="Z78" s="145"/>
      <c r="AA78" s="145"/>
    </row>
    <row r="79" spans="1:27" ht="16.2">
      <c r="A79" s="105" t="s">
        <v>85</v>
      </c>
      <c r="B79" s="218">
        <v>21715.417611966244</v>
      </c>
      <c r="C79" s="218">
        <v>23629.141241822959</v>
      </c>
      <c r="D79" s="218">
        <v>23679.82932332476</v>
      </c>
      <c r="E79" s="218">
        <v>50.688081501801207</v>
      </c>
      <c r="F79" s="218">
        <v>1964.4117113585162</v>
      </c>
      <c r="G79" s="218">
        <v>0.21451512343615775</v>
      </c>
      <c r="H79" s="218">
        <v>18.210356740851452</v>
      </c>
      <c r="I79" s="218">
        <v>1.8526730166694421</v>
      </c>
      <c r="J79" s="220">
        <v>9.0461613332088575</v>
      </c>
      <c r="X79" s="145"/>
      <c r="Y79" s="145"/>
      <c r="Z79" s="145"/>
      <c r="AA79" s="145"/>
    </row>
    <row r="80" spans="1:27" ht="16.8">
      <c r="A80" s="118" t="s">
        <v>86</v>
      </c>
      <c r="B80" s="217">
        <v>109278.81746837002</v>
      </c>
      <c r="C80" s="217">
        <v>111035.90747645902</v>
      </c>
      <c r="D80" s="217">
        <v>111717.14079647584</v>
      </c>
      <c r="E80" s="217">
        <v>681.23332001682138</v>
      </c>
      <c r="F80" s="217">
        <v>2438.3233281058201</v>
      </c>
      <c r="G80" s="217">
        <v>0.61352524196847469</v>
      </c>
      <c r="H80" s="217">
        <v>0.34927798460702775</v>
      </c>
      <c r="I80" s="217">
        <v>1.4916321663303194</v>
      </c>
      <c r="J80" s="219">
        <v>2.2312863412999207</v>
      </c>
      <c r="X80" s="145"/>
      <c r="Y80" s="145"/>
      <c r="Z80" s="145"/>
      <c r="AA80" s="145"/>
    </row>
    <row r="81" spans="1:27" ht="16.2">
      <c r="A81" s="109" t="s">
        <v>10</v>
      </c>
      <c r="B81" s="218">
        <v>4978.4972888606444</v>
      </c>
      <c r="C81" s="218">
        <v>4238.5377691899985</v>
      </c>
      <c r="D81" s="218">
        <v>4209.4529830700003</v>
      </c>
      <c r="E81" s="218">
        <v>-29.084786119998171</v>
      </c>
      <c r="F81" s="218">
        <v>-769.0443057906441</v>
      </c>
      <c r="G81" s="218">
        <v>-0.68619858318629667</v>
      </c>
      <c r="H81" s="218">
        <v>-22.231777364482241</v>
      </c>
      <c r="I81" s="218">
        <v>-25.138145876200696</v>
      </c>
      <c r="J81" s="220">
        <v>-15.44731795900293</v>
      </c>
      <c r="X81" s="145"/>
      <c r="Y81" s="145"/>
      <c r="Z81" s="145"/>
      <c r="AA81" s="145"/>
    </row>
    <row r="82" spans="1:27" ht="16.2">
      <c r="A82" s="109" t="s">
        <v>11</v>
      </c>
      <c r="B82" s="218">
        <v>95.806212320000014</v>
      </c>
      <c r="C82" s="218">
        <v>170.11099932000002</v>
      </c>
      <c r="D82" s="218">
        <v>164.27065929</v>
      </c>
      <c r="E82" s="218">
        <v>-5.8403400300000214</v>
      </c>
      <c r="F82" s="218">
        <v>68.464446969999983</v>
      </c>
      <c r="G82" s="218">
        <v>-3.4332524371417037</v>
      </c>
      <c r="H82" s="218">
        <v>-45.240640882512096</v>
      </c>
      <c r="I82" s="218">
        <v>59.896405040870548</v>
      </c>
      <c r="J82" s="220">
        <v>71.461385762045921</v>
      </c>
      <c r="X82" s="145"/>
      <c r="Y82" s="145"/>
      <c r="Z82" s="145"/>
      <c r="AA82" s="145"/>
    </row>
    <row r="83" spans="1:27" ht="16.2">
      <c r="A83" s="109" t="s">
        <v>12</v>
      </c>
      <c r="B83" s="218">
        <v>395.50359641464496</v>
      </c>
      <c r="C83" s="218">
        <v>701.45804573459804</v>
      </c>
      <c r="D83" s="218">
        <v>687.21294864108359</v>
      </c>
      <c r="E83" s="218">
        <v>-14.24509709351446</v>
      </c>
      <c r="F83" s="218">
        <v>291.70935222643863</v>
      </c>
      <c r="G83" s="218">
        <v>-2.0307839050582572</v>
      </c>
      <c r="H83" s="218">
        <v>-10.066181029196656</v>
      </c>
      <c r="I83" s="218">
        <v>40.669471113705612</v>
      </c>
      <c r="J83" s="220">
        <v>73.75643480131879</v>
      </c>
      <c r="X83" s="145"/>
      <c r="Y83" s="145"/>
      <c r="Z83" s="145"/>
      <c r="AA83" s="145"/>
    </row>
    <row r="84" spans="1:27" ht="16.2">
      <c r="A84" s="109" t="s">
        <v>87</v>
      </c>
      <c r="B84" s="218">
        <v>43816.303916947225</v>
      </c>
      <c r="C84" s="218">
        <v>44246.799049436653</v>
      </c>
      <c r="D84" s="218">
        <v>45040.977837391205</v>
      </c>
      <c r="E84" s="218">
        <v>794.17878795455181</v>
      </c>
      <c r="F84" s="218">
        <v>1224.67392044398</v>
      </c>
      <c r="G84" s="218">
        <v>1.7948841611507902</v>
      </c>
      <c r="H84" s="218">
        <v>-1.7175704947430717</v>
      </c>
      <c r="I84" s="218">
        <v>1.4871932062852125</v>
      </c>
      <c r="J84" s="220">
        <v>2.7950187737544496</v>
      </c>
      <c r="X84" s="145"/>
      <c r="Y84" s="145"/>
      <c r="Z84" s="145"/>
      <c r="AA84" s="145"/>
    </row>
    <row r="85" spans="1:27" ht="16.2">
      <c r="A85" s="109" t="s">
        <v>14</v>
      </c>
      <c r="B85" s="218">
        <v>59992.706453827501</v>
      </c>
      <c r="C85" s="218">
        <v>61679.001612777778</v>
      </c>
      <c r="D85" s="218">
        <v>61615.226368083546</v>
      </c>
      <c r="E85" s="218">
        <v>-63.775244694232242</v>
      </c>
      <c r="F85" s="218">
        <v>1622.519914256045</v>
      </c>
      <c r="G85" s="218">
        <v>-0.10339863328951537</v>
      </c>
      <c r="H85" s="218">
        <v>4.2808071601977815</v>
      </c>
      <c r="I85" s="218">
        <v>3.5947411989312457</v>
      </c>
      <c r="J85" s="220">
        <v>2.7045286171658063</v>
      </c>
      <c r="X85" s="145"/>
      <c r="Y85" s="145"/>
      <c r="Z85" s="145"/>
      <c r="AA85" s="145"/>
    </row>
    <row r="86" spans="1:27" ht="16.2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8">
      <c r="A87" s="118" t="s">
        <v>59</v>
      </c>
      <c r="B87" s="217">
        <v>179933.92606767407</v>
      </c>
      <c r="C87" s="217">
        <v>190349.95742731402</v>
      </c>
      <c r="D87" s="217">
        <v>194653.02644586866</v>
      </c>
      <c r="E87" s="217">
        <v>4303.0690185546409</v>
      </c>
      <c r="F87" s="217">
        <v>14719.100378194591</v>
      </c>
      <c r="G87" s="217">
        <v>2.2606093937256588</v>
      </c>
      <c r="H87" s="217">
        <v>7.27652828024641</v>
      </c>
      <c r="I87" s="217">
        <v>7.3755876900713986</v>
      </c>
      <c r="J87" s="219">
        <v>8.1802807841021945</v>
      </c>
      <c r="X87" s="145"/>
      <c r="Y87" s="145"/>
      <c r="Z87" s="145"/>
      <c r="AA87" s="145"/>
    </row>
    <row r="88" spans="1:27" ht="16.8">
      <c r="A88" s="118" t="s">
        <v>88</v>
      </c>
      <c r="B88" s="217">
        <v>127564.6868714498</v>
      </c>
      <c r="C88" s="217">
        <v>123115.52781501843</v>
      </c>
      <c r="D88" s="217">
        <v>128812.38529835414</v>
      </c>
      <c r="E88" s="217">
        <v>5696.8574833357125</v>
      </c>
      <c r="F88" s="217">
        <v>1247.698426904346</v>
      </c>
      <c r="G88" s="217">
        <v>4.6272453072655964</v>
      </c>
      <c r="H88" s="217">
        <v>-1.1045467599197138</v>
      </c>
      <c r="I88" s="217">
        <v>-2.1709136186659634</v>
      </c>
      <c r="J88" s="219">
        <v>0.97809076908697534</v>
      </c>
      <c r="X88" s="145"/>
      <c r="Y88" s="145"/>
      <c r="Z88" s="145"/>
      <c r="AA88" s="145"/>
    </row>
    <row r="89" spans="1:27" ht="16.2">
      <c r="A89" s="105" t="s">
        <v>89</v>
      </c>
      <c r="B89" s="218">
        <v>3086.4180113411576</v>
      </c>
      <c r="C89" s="218">
        <v>3034.3585759535122</v>
      </c>
      <c r="D89" s="218">
        <v>3181.1054476209388</v>
      </c>
      <c r="E89" s="218">
        <v>146.7468716674266</v>
      </c>
      <c r="F89" s="218">
        <v>94.687436279781195</v>
      </c>
      <c r="G89" s="218">
        <v>4.8361743674711732</v>
      </c>
      <c r="H89" s="218">
        <v>-0.53149415511492748</v>
      </c>
      <c r="I89" s="218">
        <v>1.3255965322395582</v>
      </c>
      <c r="J89" s="220">
        <v>3.0678746667447143</v>
      </c>
      <c r="X89" s="145"/>
      <c r="Y89" s="145"/>
      <c r="Z89" s="145"/>
      <c r="AA89" s="145"/>
    </row>
    <row r="90" spans="1:27" ht="16.2">
      <c r="A90" s="105" t="s">
        <v>90</v>
      </c>
      <c r="B90" s="218">
        <v>59935.644514042157</v>
      </c>
      <c r="C90" s="218">
        <v>61347.243888738463</v>
      </c>
      <c r="D90" s="218">
        <v>66353.947522276416</v>
      </c>
      <c r="E90" s="218">
        <v>5006.7036335379526</v>
      </c>
      <c r="F90" s="218">
        <v>6418.3030082342593</v>
      </c>
      <c r="G90" s="218">
        <v>8.1612527575293967</v>
      </c>
      <c r="H90" s="218">
        <v>2.892251933695448</v>
      </c>
      <c r="I90" s="218">
        <v>2.0508047199709694</v>
      </c>
      <c r="J90" s="220">
        <v>10.708657694888927</v>
      </c>
      <c r="X90" s="145"/>
      <c r="Y90" s="145"/>
      <c r="Z90" s="145"/>
      <c r="AA90" s="145"/>
    </row>
    <row r="91" spans="1:27" ht="16.2">
      <c r="A91" s="105" t="s">
        <v>91</v>
      </c>
      <c r="B91" s="218">
        <v>64542.624346066485</v>
      </c>
      <c r="C91" s="218">
        <v>58733.925350326463</v>
      </c>
      <c r="D91" s="218">
        <v>59277.332328456789</v>
      </c>
      <c r="E91" s="218">
        <v>543.40697813032602</v>
      </c>
      <c r="F91" s="218">
        <v>-5265.2920176096959</v>
      </c>
      <c r="G91" s="218">
        <v>0.9252011931589692</v>
      </c>
      <c r="H91" s="218">
        <v>-4.8438458454645144</v>
      </c>
      <c r="I91" s="218">
        <v>-6.3829527509684283</v>
      </c>
      <c r="J91" s="220">
        <v>-8.1578523819826501</v>
      </c>
      <c r="X91" s="145"/>
      <c r="Y91" s="145"/>
      <c r="Z91" s="145"/>
      <c r="AA91" s="145"/>
    </row>
    <row r="92" spans="1:27" ht="16.2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399999999999999" thickBot="1">
      <c r="A93" s="124" t="s">
        <v>15</v>
      </c>
      <c r="B93" s="222">
        <v>52369.239196224255</v>
      </c>
      <c r="C93" s="222">
        <v>67234.429612295571</v>
      </c>
      <c r="D93" s="222">
        <v>65840.641147514514</v>
      </c>
      <c r="E93" s="222">
        <v>-1393.788464781057</v>
      </c>
      <c r="F93" s="222">
        <v>13471.40195129026</v>
      </c>
      <c r="G93" s="222">
        <v>-2.0730278710153129</v>
      </c>
      <c r="H93" s="222">
        <v>27.239979959904971</v>
      </c>
      <c r="I93" s="222">
        <v>30.736788178594452</v>
      </c>
      <c r="J93" s="224">
        <v>25.723883252941221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8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5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6"/>
    </row>
    <row r="4" spans="3:14" ht="16.8">
      <c r="C4" s="44"/>
      <c r="D4" s="304" t="s">
        <v>100</v>
      </c>
      <c r="E4" s="304"/>
      <c r="F4" s="304"/>
      <c r="G4" s="45" t="s">
        <v>1</v>
      </c>
      <c r="H4" s="45"/>
      <c r="I4" s="46" t="s">
        <v>2</v>
      </c>
      <c r="J4" s="304" t="s">
        <v>93</v>
      </c>
      <c r="K4" s="304"/>
      <c r="L4" s="305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7"/>
      <c r="N29" s="56"/>
    </row>
    <row r="30" spans="3:22" ht="16.8">
      <c r="C30" s="44"/>
      <c r="D30" s="304" t="s">
        <v>100</v>
      </c>
      <c r="E30" s="304"/>
      <c r="F30" s="304"/>
      <c r="G30" s="45" t="s">
        <v>1</v>
      </c>
      <c r="H30" s="45"/>
      <c r="I30" s="46" t="s">
        <v>2</v>
      </c>
      <c r="J30" s="304" t="s">
        <v>93</v>
      </c>
      <c r="K30" s="304"/>
      <c r="L30" s="305"/>
      <c r="M30" s="77"/>
      <c r="N30" s="56"/>
    </row>
    <row r="31" spans="3:22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7"/>
      <c r="N68" s="56"/>
    </row>
    <row r="69" spans="3:22" ht="16.8">
      <c r="C69" s="44"/>
      <c r="D69" s="304" t="s">
        <v>100</v>
      </c>
      <c r="E69" s="304"/>
      <c r="F69" s="304"/>
      <c r="G69" s="45" t="s">
        <v>1</v>
      </c>
      <c r="H69" s="45"/>
      <c r="I69" s="46" t="s">
        <v>2</v>
      </c>
      <c r="J69" s="304" t="s">
        <v>93</v>
      </c>
      <c r="K69" s="304"/>
      <c r="L69" s="305"/>
      <c r="M69" s="77"/>
      <c r="N69" s="56"/>
    </row>
    <row r="70" spans="3:22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2021-11-30T16:19:43Z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