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377" documentId="8_{7E904A5E-3A3B-44AA-8278-A5383603C321}" xr6:coauthVersionLast="47" xr6:coauthVersionMax="47" xr10:uidLastSave="{EEF9A896-5BB6-4B2B-A230-22E9FF48F275}"/>
  <bookViews>
    <workbookView xWindow="-28920" yWindow="-795" windowWidth="29040" windowHeight="1572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<sst xmlns="http://schemas.openxmlformats.org/spreadsheetml/2006/main" count="174" uniqueCount="116">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</sst>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0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169" fontId="85" fillId="2" borderId="17" xfId="385" applyNumberFormat="1" applyFont="1" applyFill="1" applyBorder="1" applyAlignment="1">
      <alignment horizontal="center"/>
    </xf>
    <xf numFmtId="169" fontId="85" fillId="2" borderId="13" xfId="385" applyNumberFormat="1" applyFont="1" applyFill="1" applyBorder="1" applyAlignment="1">
      <alignment horizontal="center"/>
    </xf>
    <xf numFmtId="169" fontId="84" fillId="2" borderId="13" xfId="385" applyNumberFormat="1" applyFont="1" applyFill="1" applyBorder="1" applyAlignment="1">
      <alignment horizontal="center"/>
    </xf>
    <xf numFmtId="0" fontId="42" fillId="0" borderId="0" xfId="898"/>
    <xf numFmtId="167" fontId="82" fillId="2" borderId="13" xfId="385" applyNumberFormat="1" applyFont="1" applyFill="1" applyBorder="1"/>
    <xf numFmtId="167" fontId="84" fillId="3" borderId="13" xfId="385" applyNumberFormat="1" applyFont="1" applyFill="1" applyBorder="1" applyAlignment="1">
      <alignment horizontal="center"/>
    </xf>
    <xf numFmtId="167" fontId="86" fillId="3" borderId="13" xfId="385" applyNumberFormat="1" applyFont="1" applyFill="1" applyBorder="1" applyAlignment="1">
      <alignment horizontal="center"/>
    </xf>
    <xf numFmtId="167" fontId="84" fillId="3" borderId="17" xfId="385" applyNumberFormat="1" applyFont="1" applyFill="1" applyBorder="1" applyAlignment="1">
      <alignment horizontal="center"/>
    </xf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7" fillId="2" borderId="14" xfId="385" applyNumberFormat="1" applyFont="1" applyFill="1" applyBorder="1" applyAlignment="1">
      <alignment horizontal="center"/>
    </xf>
    <xf numFmtId="167" fontId="88" fillId="2" borderId="14" xfId="385" applyNumberFormat="1" applyFont="1" applyFill="1" applyBorder="1" applyAlignment="1">
      <alignment horizontal="center"/>
    </xf>
    <xf numFmtId="167" fontId="87" fillId="2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9" fontId="84" fillId="2" borderId="14" xfId="385" applyNumberFormat="1" applyFont="1" applyFill="1" applyBorder="1" applyAlignment="1">
      <alignment horizontal="center"/>
    </xf>
    <xf numFmtId="169" fontId="85" fillId="2" borderId="14" xfId="385" applyNumberFormat="1" applyFont="1" applyFill="1" applyBorder="1" applyAlignment="1">
      <alignment horizontal="center"/>
    </xf>
    <xf numFmtId="169" fontId="85" fillId="2" borderId="18" xfId="385" applyNumberFormat="1" applyFont="1" applyFill="1" applyBorder="1" applyAlignment="1">
      <alignment horizontal="center"/>
    </xf>
    <xf numFmtId="167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5" fillId="2" borderId="13" xfId="3" applyNumberFormat="1" applyFont="1" applyFill="1" applyBorder="1"/>
    <xf numFmtId="167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7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7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32761" cy="106623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April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167641</xdr:rowOff>
    </xdr:from>
    <xdr:to>
      <xdr:col>9</xdr:col>
      <xdr:colOff>544830</xdr:colOff>
      <xdr:row>15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AB698-05CE-440D-95A5-8E54AF05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8616"/>
          <a:ext cx="6202680" cy="24707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87630</xdr:rowOff>
    </xdr:from>
    <xdr:to>
      <xdr:col>9</xdr:col>
      <xdr:colOff>542925</xdr:colOff>
      <xdr:row>31</xdr:row>
      <xdr:rowOff>150495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A44E2B-81F6-B588-EB94-3417FF3E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45180"/>
          <a:ext cx="6200775" cy="2415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33" sqref="J33:J48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3" ht="19.8">
      <c r="A1" s="167" t="s">
        <v>113</v>
      </c>
      <c r="B1" s="167"/>
      <c r="C1" s="167"/>
      <c r="D1" s="167"/>
      <c r="E1" s="167"/>
      <c r="F1" s="167"/>
      <c r="G1" s="167"/>
      <c r="H1" s="84"/>
      <c r="I1" s="84"/>
      <c r="J1" s="84"/>
    </row>
    <row r="2" spans="1:13" ht="16.8">
      <c r="A2" s="168" t="s">
        <v>108</v>
      </c>
      <c r="B2" s="168"/>
      <c r="C2" s="168"/>
      <c r="D2" s="168"/>
      <c r="E2" s="168"/>
      <c r="F2" s="168"/>
      <c r="G2" s="168"/>
      <c r="H2" s="123"/>
      <c r="I2" s="124"/>
      <c r="J2" s="125"/>
    </row>
    <row r="3" spans="1:13" ht="15.75" customHeight="1">
      <c r="A3" s="126"/>
      <c r="B3" s="169" t="s">
        <v>105</v>
      </c>
      <c r="C3" s="170"/>
      <c r="D3" s="127"/>
      <c r="E3" s="171" t="s">
        <v>1</v>
      </c>
      <c r="F3" s="172"/>
      <c r="G3" s="128" t="s">
        <v>2</v>
      </c>
      <c r="H3" s="181" t="s">
        <v>112</v>
      </c>
      <c r="I3" s="182"/>
      <c r="J3" s="183"/>
    </row>
    <row r="4" spans="1:13" ht="17.399999999999999" thickBot="1">
      <c r="A4" s="129"/>
      <c r="B4" s="130">
        <v>45412</v>
      </c>
      <c r="C4" s="130">
        <v>45747</v>
      </c>
      <c r="D4" s="130">
        <v>45777</v>
      </c>
      <c r="E4" s="130" t="s">
        <v>3</v>
      </c>
      <c r="F4" s="130" t="s">
        <v>4</v>
      </c>
      <c r="G4" s="130" t="s">
        <v>3</v>
      </c>
      <c r="H4" s="130">
        <v>45716</v>
      </c>
      <c r="I4" s="130">
        <v>45747</v>
      </c>
      <c r="J4" s="130">
        <v>45777</v>
      </c>
    </row>
    <row r="5" spans="1:13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3" ht="16.8">
      <c r="A6" s="5" t="s">
        <v>5</v>
      </c>
      <c r="B6" s="6">
        <v>76951.620533241701</v>
      </c>
      <c r="C6" s="6">
        <v>88243.725993976521</v>
      </c>
      <c r="D6" s="6">
        <v>89736.54613195124</v>
      </c>
      <c r="E6" s="6">
        <v>1492.8201379747188</v>
      </c>
      <c r="F6" s="6">
        <v>12784.925598709538</v>
      </c>
      <c r="G6" s="6">
        <v>1.6917011619348727</v>
      </c>
      <c r="H6" s="86">
        <v>4.1089444007784408</v>
      </c>
      <c r="I6" s="86">
        <v>19.672489816229614</v>
      </c>
      <c r="J6" s="86">
        <v>16.614238283892519</v>
      </c>
      <c r="L6" s="19"/>
      <c r="M6" s="19"/>
    </row>
    <row r="7" spans="1:13" ht="16.8">
      <c r="A7" s="5" t="s">
        <v>6</v>
      </c>
      <c r="B7" s="6">
        <v>143929.40757650515</v>
      </c>
      <c r="C7" s="6">
        <v>160715.86464035109</v>
      </c>
      <c r="D7" s="6">
        <v>158058.48629120618</v>
      </c>
      <c r="E7" s="6">
        <v>-2657.378349144914</v>
      </c>
      <c r="F7" s="6">
        <v>14129.078714701027</v>
      </c>
      <c r="G7" s="6">
        <v>-1.6534636173545039</v>
      </c>
      <c r="H7" s="86">
        <v>14.563549441974118</v>
      </c>
      <c r="I7" s="86">
        <v>9.2074332628338169</v>
      </c>
      <c r="J7" s="86">
        <v>9.8166725984686281</v>
      </c>
      <c r="L7" s="19"/>
      <c r="M7" s="19"/>
    </row>
    <row r="8" spans="1:13" ht="16.2">
      <c r="A8" s="9" t="s">
        <v>7</v>
      </c>
      <c r="B8" s="10">
        <v>25008.696514555748</v>
      </c>
      <c r="C8" s="10">
        <v>35147.995281049996</v>
      </c>
      <c r="D8" s="10">
        <v>32054.787446059992</v>
      </c>
      <c r="E8" s="10">
        <v>-3093.2078349900039</v>
      </c>
      <c r="F8" s="10">
        <v>7046.0909315042445</v>
      </c>
      <c r="G8" s="10">
        <v>-8.8005242127072449</v>
      </c>
      <c r="H8" s="87">
        <v>59.171507538016158</v>
      </c>
      <c r="I8" s="87">
        <v>20.263812617241285</v>
      </c>
      <c r="J8" s="87">
        <v>28.174562906160361</v>
      </c>
      <c r="L8" s="19"/>
      <c r="M8" s="19"/>
    </row>
    <row r="9" spans="1:13" ht="16.8">
      <c r="A9" s="12" t="s">
        <v>8</v>
      </c>
      <c r="B9" s="6">
        <v>118920.71106194942</v>
      </c>
      <c r="C9" s="6">
        <v>125567.86935930111</v>
      </c>
      <c r="D9" s="6">
        <v>126003.69884514618</v>
      </c>
      <c r="E9" s="6">
        <v>435.82948584506812</v>
      </c>
      <c r="F9" s="6">
        <v>7082.9877831967606</v>
      </c>
      <c r="G9" s="6">
        <v>0.3470867890558651</v>
      </c>
      <c r="H9" s="86">
        <v>5.4610540585640592</v>
      </c>
      <c r="I9" s="86">
        <v>6.4676410343889756</v>
      </c>
      <c r="J9" s="86">
        <v>5.9560590581290853</v>
      </c>
      <c r="L9" s="19"/>
      <c r="M9" s="19"/>
    </row>
    <row r="10" spans="1:13" ht="16.2">
      <c r="A10" s="13" t="s">
        <v>9</v>
      </c>
      <c r="B10" s="10">
        <v>2392.8202160516134</v>
      </c>
      <c r="C10" s="10">
        <v>4122.8214133199999</v>
      </c>
      <c r="D10" s="10">
        <v>4028.9738768932261</v>
      </c>
      <c r="E10" s="10">
        <v>-93.847536426773786</v>
      </c>
      <c r="F10" s="10">
        <v>1636.1536608416127</v>
      </c>
      <c r="G10" s="10">
        <v>-2.2762939991427089</v>
      </c>
      <c r="H10" s="87">
        <v>73.043402469291806</v>
      </c>
      <c r="I10" s="87">
        <v>71.287867168261585</v>
      </c>
      <c r="J10" s="87">
        <v>68.377626111059271</v>
      </c>
      <c r="L10" s="19"/>
      <c r="M10" s="19"/>
    </row>
    <row r="11" spans="1:13" ht="16.2">
      <c r="A11" s="13" t="s">
        <v>100</v>
      </c>
      <c r="B11" s="10">
        <v>149.22386544</v>
      </c>
      <c r="C11" s="10">
        <v>168.58132321999992</v>
      </c>
      <c r="D11" s="10">
        <v>165.32547176000006</v>
      </c>
      <c r="E11" s="10">
        <v>-3.2558514599998603</v>
      </c>
      <c r="F11" s="10">
        <v>16.101606320000059</v>
      </c>
      <c r="G11" s="10">
        <v>-1.9313239437271079</v>
      </c>
      <c r="H11" s="87">
        <v>13.404195248748096</v>
      </c>
      <c r="I11" s="87">
        <v>13.706515496476584</v>
      </c>
      <c r="J11" s="87">
        <v>10.790235377245466</v>
      </c>
      <c r="L11" s="19"/>
      <c r="M11" s="19"/>
    </row>
    <row r="12" spans="1:13" ht="16.2">
      <c r="A12" s="13" t="s">
        <v>10</v>
      </c>
      <c r="B12" s="10">
        <v>2158.0802444092028</v>
      </c>
      <c r="C12" s="10">
        <v>1639.404260086978</v>
      </c>
      <c r="D12" s="10">
        <v>1502.71766108</v>
      </c>
      <c r="E12" s="10">
        <v>-136.68659900697799</v>
      </c>
      <c r="F12" s="10">
        <v>-655.36258332920283</v>
      </c>
      <c r="G12" s="10">
        <v>-8.3375773953232368</v>
      </c>
      <c r="H12" s="87">
        <v>53.807301181869036</v>
      </c>
      <c r="I12" s="87">
        <v>61.526779303570834</v>
      </c>
      <c r="J12" s="87">
        <v>-30.367850548051109</v>
      </c>
      <c r="L12" s="19"/>
      <c r="M12" s="19"/>
    </row>
    <row r="13" spans="1:13" ht="16.8">
      <c r="A13" s="14" t="s">
        <v>11</v>
      </c>
      <c r="B13" s="6">
        <v>114220.5867360486</v>
      </c>
      <c r="C13" s="6">
        <v>119637.06236267413</v>
      </c>
      <c r="D13" s="6">
        <v>120306.68183541295</v>
      </c>
      <c r="E13" s="6">
        <v>669.61947273882106</v>
      </c>
      <c r="F13" s="6">
        <v>6086.0950993643492</v>
      </c>
      <c r="G13" s="6">
        <v>0.55970905630304912</v>
      </c>
      <c r="H13" s="86">
        <v>3.502466505071709</v>
      </c>
      <c r="I13" s="86">
        <v>4.6054843015109697</v>
      </c>
      <c r="J13" s="86">
        <v>5.3283696689710069</v>
      </c>
      <c r="L13" s="19"/>
      <c r="M13" s="19"/>
    </row>
    <row r="14" spans="1:13" ht="16.2">
      <c r="A14" s="13" t="s">
        <v>12</v>
      </c>
      <c r="B14" s="10">
        <v>47013.024332066365</v>
      </c>
      <c r="C14" s="10">
        <v>50659.351545651058</v>
      </c>
      <c r="D14" s="10">
        <v>51185.919841096358</v>
      </c>
      <c r="E14" s="10">
        <v>526.56829544530046</v>
      </c>
      <c r="F14" s="10">
        <v>4172.8955090299933</v>
      </c>
      <c r="G14" s="10">
        <v>1.039429600615378</v>
      </c>
      <c r="H14" s="87">
        <v>4.7676871988629301</v>
      </c>
      <c r="I14" s="87">
        <v>7.0979125911866134</v>
      </c>
      <c r="J14" s="87">
        <v>8.876041412600145</v>
      </c>
      <c r="L14" s="19"/>
      <c r="M14" s="19"/>
    </row>
    <row r="15" spans="1:13" ht="16.2">
      <c r="A15" s="13" t="s">
        <v>13</v>
      </c>
      <c r="B15" s="10">
        <v>67207.562403982243</v>
      </c>
      <c r="C15" s="10">
        <v>68977.710817023079</v>
      </c>
      <c r="D15" s="10">
        <v>69120.761994316592</v>
      </c>
      <c r="E15" s="10">
        <v>143.05117729351332</v>
      </c>
      <c r="F15" s="10">
        <v>1913.1995903343486</v>
      </c>
      <c r="G15" s="10">
        <v>0.20738753953865796</v>
      </c>
      <c r="H15" s="87">
        <v>2.6050418348775679</v>
      </c>
      <c r="I15" s="87">
        <v>2.8476143712089907</v>
      </c>
      <c r="J15" s="87">
        <v>2.8467028439957005</v>
      </c>
      <c r="L15" s="19"/>
      <c r="M15" s="19"/>
    </row>
    <row r="16" spans="1:13" s="15" customFormat="1" ht="16.8">
      <c r="A16" s="5" t="s">
        <v>14</v>
      </c>
      <c r="B16" s="6">
        <v>74028.668204519505</v>
      </c>
      <c r="C16" s="6">
        <v>87698.666087906327</v>
      </c>
      <c r="D16" s="6">
        <v>83969.660934532556</v>
      </c>
      <c r="E16" s="6">
        <v>-3729.0051533737715</v>
      </c>
      <c r="F16" s="6">
        <v>9940.9927300130512</v>
      </c>
      <c r="G16" s="6">
        <v>-4.2520659888212435</v>
      </c>
      <c r="H16" s="86">
        <v>11.683867632553842</v>
      </c>
      <c r="I16" s="86">
        <v>17.799375849219928</v>
      </c>
      <c r="J16" s="86">
        <v>13.428571621130629</v>
      </c>
      <c r="K16" s="1"/>
      <c r="L16" s="19"/>
      <c r="M16" s="19"/>
    </row>
    <row r="17" spans="1:13" ht="17.399999999999999" thickBot="1">
      <c r="A17" s="16" t="s">
        <v>15</v>
      </c>
      <c r="B17" s="17">
        <v>146852.51610309471</v>
      </c>
      <c r="C17" s="17">
        <v>161262.18250523665</v>
      </c>
      <c r="D17" s="17">
        <v>163825.9515960507</v>
      </c>
      <c r="E17" s="17">
        <v>2563.7690908140503</v>
      </c>
      <c r="F17" s="17">
        <v>16973.435492955992</v>
      </c>
      <c r="G17" s="17">
        <v>1.5898142087533671</v>
      </c>
      <c r="H17" s="88">
        <v>10.606423953679439</v>
      </c>
      <c r="I17" s="88">
        <v>10.108975012267834</v>
      </c>
      <c r="J17" s="88">
        <v>11.558150955370877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77" t="s">
        <v>109</v>
      </c>
      <c r="B19" s="178"/>
      <c r="C19" s="178"/>
      <c r="D19" s="178"/>
      <c r="E19" s="178"/>
      <c r="F19" s="178"/>
      <c r="G19" s="178"/>
      <c r="H19" s="188"/>
      <c r="I19" s="178"/>
      <c r="J19" s="178"/>
      <c r="L19" s="19"/>
      <c r="M19" s="19"/>
    </row>
    <row r="20" spans="1:13" ht="15.75" customHeight="1">
      <c r="A20" s="131"/>
      <c r="B20" s="173" t="str">
        <f>B3</f>
        <v xml:space="preserve">             N$ Million</v>
      </c>
      <c r="C20" s="174"/>
      <c r="D20" s="132"/>
      <c r="E20" s="175" t="s">
        <v>1</v>
      </c>
      <c r="F20" s="176"/>
      <c r="G20" s="133" t="s">
        <v>2</v>
      </c>
      <c r="H20" s="184" t="s">
        <v>112</v>
      </c>
      <c r="I20" s="185"/>
      <c r="J20" s="185"/>
      <c r="L20" s="19"/>
      <c r="M20" s="19"/>
    </row>
    <row r="21" spans="1:13" ht="17.399999999999999" thickBot="1">
      <c r="A21" s="129"/>
      <c r="B21" s="134">
        <f>B4</f>
        <v>45412</v>
      </c>
      <c r="C21" s="134">
        <f>C4</f>
        <v>45747</v>
      </c>
      <c r="D21" s="134">
        <f>D4</f>
        <v>45777</v>
      </c>
      <c r="E21" s="135" t="s">
        <v>3</v>
      </c>
      <c r="F21" s="135" t="s">
        <v>4</v>
      </c>
      <c r="G21" s="135" t="s">
        <v>3</v>
      </c>
      <c r="H21" s="136">
        <f>H4</f>
        <v>45716</v>
      </c>
      <c r="I21" s="136">
        <f t="shared" ref="I21:J21" si="0">I4</f>
        <v>45747</v>
      </c>
      <c r="J21" s="136">
        <f t="shared" si="0"/>
        <v>45777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146852.51610309471</v>
      </c>
      <c r="C23" s="23">
        <v>161262.18250523665</v>
      </c>
      <c r="D23" s="23">
        <v>163825.9515960507</v>
      </c>
      <c r="E23" s="23">
        <v>2563.7690908140503</v>
      </c>
      <c r="F23" s="23">
        <v>16973.435492955992</v>
      </c>
      <c r="G23" s="23">
        <v>1.5898142087533671</v>
      </c>
      <c r="H23" s="111">
        <v>10.606423953679439</v>
      </c>
      <c r="I23" s="83">
        <v>10.108975012267834</v>
      </c>
      <c r="J23" s="83">
        <v>11.558150955370877</v>
      </c>
      <c r="L23" s="19"/>
      <c r="M23" s="19"/>
    </row>
    <row r="24" spans="1:13" ht="16.2">
      <c r="A24" s="24" t="s">
        <v>17</v>
      </c>
      <c r="B24" s="25">
        <v>3363.4006885733679</v>
      </c>
      <c r="C24" s="25">
        <v>3730.9002309672678</v>
      </c>
      <c r="D24" s="25">
        <v>3671.3349760310766</v>
      </c>
      <c r="E24" s="25">
        <v>-59.565254936191195</v>
      </c>
      <c r="F24" s="25">
        <v>307.93428745770871</v>
      </c>
      <c r="G24" s="25">
        <v>-1.5965384022276083</v>
      </c>
      <c r="H24" s="112">
        <v>7.9945791121349856</v>
      </c>
      <c r="I24" s="82">
        <v>5.9850266953684184</v>
      </c>
      <c r="J24" s="82">
        <v>9.1554446219823831</v>
      </c>
      <c r="L24" s="19"/>
      <c r="M24" s="19"/>
    </row>
    <row r="25" spans="1:13" ht="16.2">
      <c r="A25" s="24" t="s">
        <v>18</v>
      </c>
      <c r="B25" s="25">
        <v>81276.711708337301</v>
      </c>
      <c r="C25" s="25">
        <v>86826.094015635797</v>
      </c>
      <c r="D25" s="25">
        <v>88085.242104036035</v>
      </c>
      <c r="E25" s="25">
        <v>1259.1480884002376</v>
      </c>
      <c r="F25" s="25">
        <v>6808.5303956987336</v>
      </c>
      <c r="G25" s="25">
        <v>1.4501954771493928</v>
      </c>
      <c r="H25" s="112">
        <v>8.2408479972716435</v>
      </c>
      <c r="I25" s="82">
        <v>4.9453447914589219</v>
      </c>
      <c r="J25" s="82">
        <v>8.3769757075449149</v>
      </c>
      <c r="L25" s="19"/>
      <c r="M25" s="19"/>
    </row>
    <row r="26" spans="1:13" ht="16.2">
      <c r="A26" s="24" t="s">
        <v>19</v>
      </c>
      <c r="B26" s="25">
        <v>62212.403706184043</v>
      </c>
      <c r="C26" s="25">
        <v>70705.1882586336</v>
      </c>
      <c r="D26" s="25">
        <v>72069.374515983596</v>
      </c>
      <c r="E26" s="25">
        <v>1364.1862573499966</v>
      </c>
      <c r="F26" s="25">
        <v>9856.9708097995535</v>
      </c>
      <c r="G26" s="25">
        <v>1.9294005022091341</v>
      </c>
      <c r="H26" s="112">
        <v>13.877139559737955</v>
      </c>
      <c r="I26" s="82">
        <v>17.446393869360577</v>
      </c>
      <c r="J26" s="82">
        <v>15.84406038440811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79" t="s">
        <v>110</v>
      </c>
      <c r="B29" s="180"/>
      <c r="C29" s="180"/>
      <c r="D29" s="180"/>
      <c r="E29" s="180"/>
      <c r="F29" s="180"/>
      <c r="G29" s="180"/>
      <c r="H29" s="188"/>
      <c r="I29" s="178"/>
      <c r="J29" s="178"/>
      <c r="L29" s="19"/>
      <c r="M29" s="19"/>
    </row>
    <row r="30" spans="1:13" ht="23.25" customHeight="1">
      <c r="A30" s="126"/>
      <c r="B30" s="173" t="str">
        <f>B3</f>
        <v xml:space="preserve">             N$ Million</v>
      </c>
      <c r="C30" s="189"/>
      <c r="D30" s="174"/>
      <c r="E30" s="175" t="s">
        <v>1</v>
      </c>
      <c r="F30" s="176"/>
      <c r="G30" s="128" t="s">
        <v>2</v>
      </c>
      <c r="H30" s="186" t="s">
        <v>112</v>
      </c>
      <c r="I30" s="187"/>
      <c r="J30" s="187"/>
      <c r="L30" s="19"/>
      <c r="M30" s="19"/>
    </row>
    <row r="31" spans="1:13" ht="17.399999999999999" thickBot="1">
      <c r="A31" s="129"/>
      <c r="B31" s="130">
        <f>B4</f>
        <v>45412</v>
      </c>
      <c r="C31" s="134">
        <f>C4</f>
        <v>45747</v>
      </c>
      <c r="D31" s="134">
        <f>D4</f>
        <v>45777</v>
      </c>
      <c r="E31" s="134" t="s">
        <v>3</v>
      </c>
      <c r="F31" s="134" t="s">
        <v>4</v>
      </c>
      <c r="G31" s="134" t="s">
        <v>3</v>
      </c>
      <c r="H31" s="137">
        <f>H21</f>
        <v>45716</v>
      </c>
      <c r="I31" s="137">
        <f t="shared" ref="I31:J31" si="1">I21</f>
        <v>45747</v>
      </c>
      <c r="J31" s="137">
        <f t="shared" si="1"/>
        <v>45777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121076.52743064026</v>
      </c>
      <c r="C33" s="34">
        <v>118670.70274957594</v>
      </c>
      <c r="D33" s="34">
        <v>118689.74200117691</v>
      </c>
      <c r="E33" s="34">
        <v>19.039251600974239</v>
      </c>
      <c r="F33" s="34">
        <v>-2386.7854294633435</v>
      </c>
      <c r="G33" s="34">
        <v>1.6043767467309067E-2</v>
      </c>
      <c r="H33" s="105">
        <v>-2.5227309993029365</v>
      </c>
      <c r="I33" s="105">
        <v>-1.5671055824223998</v>
      </c>
      <c r="J33" s="105">
        <v>-1.9713031750358283</v>
      </c>
      <c r="L33" s="19"/>
      <c r="M33" s="19"/>
    </row>
    <row r="34" spans="1:13" ht="16.2">
      <c r="A34" s="35" t="s">
        <v>9</v>
      </c>
      <c r="B34" s="36">
        <v>2392.8202150516136</v>
      </c>
      <c r="C34" s="36">
        <v>4122.8214123199996</v>
      </c>
      <c r="D34" s="36">
        <v>4028.9738758932262</v>
      </c>
      <c r="E34" s="36">
        <v>-93.847536426773331</v>
      </c>
      <c r="F34" s="36">
        <v>1636.1536608416127</v>
      </c>
      <c r="G34" s="36">
        <v>-2.276293999694829</v>
      </c>
      <c r="H34" s="106">
        <v>75.148931540900378</v>
      </c>
      <c r="I34" s="106">
        <v>71.287867197878995</v>
      </c>
      <c r="J34" s="106">
        <v>68.377626139635424</v>
      </c>
      <c r="L34" s="19"/>
      <c r="M34" s="19"/>
    </row>
    <row r="35" spans="1:13" ht="16.8">
      <c r="A35" s="33" t="s">
        <v>22</v>
      </c>
      <c r="B35" s="34">
        <v>46303.632868186367</v>
      </c>
      <c r="C35" s="34">
        <v>49591.43360853105</v>
      </c>
      <c r="D35" s="34">
        <v>49584.343841496368</v>
      </c>
      <c r="E35" s="34">
        <v>-7.0897670346821542</v>
      </c>
      <c r="F35" s="34">
        <v>3280.7109733100006</v>
      </c>
      <c r="G35" s="34">
        <v>-1.4296354266846834E-2</v>
      </c>
      <c r="H35" s="105">
        <v>5.8958343543857188</v>
      </c>
      <c r="I35" s="105">
        <v>8.1747260753753253</v>
      </c>
      <c r="J35" s="105">
        <v>7.0852129089941389</v>
      </c>
      <c r="L35" s="19"/>
      <c r="M35" s="2"/>
    </row>
    <row r="36" spans="1:13" ht="16.8">
      <c r="A36" s="33" t="s">
        <v>23</v>
      </c>
      <c r="B36" s="119">
        <v>40774.556277261087</v>
      </c>
      <c r="C36" s="119">
        <v>43102.298046088516</v>
      </c>
      <c r="D36" s="119">
        <v>43034.433062785538</v>
      </c>
      <c r="E36" s="119">
        <v>-67.864983302977635</v>
      </c>
      <c r="F36" s="119">
        <v>2259.8767855244514</v>
      </c>
      <c r="G36" s="119">
        <v>-0.15745096289393246</v>
      </c>
      <c r="H36" s="105">
        <v>4.027909773417103</v>
      </c>
      <c r="I36" s="105">
        <v>6.5254548666859495</v>
      </c>
      <c r="J36" s="105">
        <v>5.5423700264390767</v>
      </c>
      <c r="L36" s="19"/>
      <c r="M36" s="19"/>
    </row>
    <row r="37" spans="1:13" ht="16.2">
      <c r="A37" s="37" t="s">
        <v>24</v>
      </c>
      <c r="B37" s="120">
        <v>13653.621277069815</v>
      </c>
      <c r="C37" s="120">
        <v>13289.119082919491</v>
      </c>
      <c r="D37" s="120">
        <v>13224.203271027383</v>
      </c>
      <c r="E37" s="120">
        <v>-64.91581189210774</v>
      </c>
      <c r="F37" s="120">
        <v>-429.41800604243144</v>
      </c>
      <c r="G37" s="120">
        <v>-0.48848845049137424</v>
      </c>
      <c r="H37" s="106">
        <v>-0.20102025173423499</v>
      </c>
      <c r="I37" s="106">
        <v>-2.3039274776044891</v>
      </c>
      <c r="J37" s="106">
        <v>-3.1450850827655898</v>
      </c>
      <c r="L37" s="19"/>
      <c r="M37" s="2"/>
    </row>
    <row r="38" spans="1:13" ht="16.2">
      <c r="A38" s="37" t="s">
        <v>25</v>
      </c>
      <c r="B38" s="120">
        <v>18245.212005614776</v>
      </c>
      <c r="C38" s="120">
        <v>19374.138774340652</v>
      </c>
      <c r="D38" s="120">
        <v>20200.693276667822</v>
      </c>
      <c r="E38" s="120">
        <v>826.55450232716976</v>
      </c>
      <c r="F38" s="120">
        <v>1955.4812710530459</v>
      </c>
      <c r="G38" s="120">
        <v>4.2662773914981358</v>
      </c>
      <c r="H38" s="106">
        <v>9.6336292706907329</v>
      </c>
      <c r="I38" s="106">
        <v>14.758073565543555</v>
      </c>
      <c r="J38" s="106">
        <v>10.717777740545117</v>
      </c>
      <c r="L38" s="19"/>
      <c r="M38" s="19"/>
    </row>
    <row r="39" spans="1:13" ht="16.2">
      <c r="A39" s="37" t="s">
        <v>26</v>
      </c>
      <c r="B39" s="120">
        <v>8875.7229945764939</v>
      </c>
      <c r="C39" s="120">
        <v>10439.04018882837</v>
      </c>
      <c r="D39" s="120">
        <v>9609.5365150903308</v>
      </c>
      <c r="E39" s="120">
        <v>-829.50367373803965</v>
      </c>
      <c r="F39" s="120">
        <v>733.81352051383692</v>
      </c>
      <c r="G39" s="120">
        <v>-7.9461680263072054</v>
      </c>
      <c r="H39" s="106">
        <v>0.33657223194580865</v>
      </c>
      <c r="I39" s="106">
        <v>4.632457455903193</v>
      </c>
      <c r="J39" s="106">
        <v>8.2676478407700813</v>
      </c>
      <c r="L39" s="19"/>
      <c r="M39" s="19"/>
    </row>
    <row r="40" spans="1:13" ht="16.8">
      <c r="A40" s="33" t="s">
        <v>27</v>
      </c>
      <c r="B40" s="119">
        <v>5529.0765909252823</v>
      </c>
      <c r="C40" s="119">
        <v>6489.1355624425369</v>
      </c>
      <c r="D40" s="119">
        <v>6549.9107787108278</v>
      </c>
      <c r="E40" s="119">
        <v>60.775216268290933</v>
      </c>
      <c r="F40" s="119">
        <v>1020.8341877855455</v>
      </c>
      <c r="G40" s="119">
        <v>0.93656875686249919</v>
      </c>
      <c r="H40" s="105">
        <v>20.398738398671995</v>
      </c>
      <c r="I40" s="105">
        <v>20.574307831172007</v>
      </c>
      <c r="J40" s="105">
        <v>18.463014049416699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67002.887675872247</v>
      </c>
      <c r="C42" s="119">
        <v>68719.246411413071</v>
      </c>
      <c r="D42" s="119">
        <v>68828.58616624659</v>
      </c>
      <c r="E42" s="119">
        <v>109.33975483351969</v>
      </c>
      <c r="F42" s="119">
        <v>1825.6984903743432</v>
      </c>
      <c r="G42" s="119">
        <v>0.15911081762875767</v>
      </c>
      <c r="H42" s="105">
        <v>2.5785080628813737</v>
      </c>
      <c r="I42" s="105">
        <v>2.7986539506864783</v>
      </c>
      <c r="J42" s="105">
        <v>2.724805681818065</v>
      </c>
      <c r="L42" s="19"/>
      <c r="M42" s="19"/>
    </row>
    <row r="43" spans="1:13" ht="16.8">
      <c r="A43" s="33" t="s">
        <v>29</v>
      </c>
      <c r="B43" s="119">
        <v>59886.383804605568</v>
      </c>
      <c r="C43" s="119">
        <v>60612.877534438594</v>
      </c>
      <c r="D43" s="119">
        <v>60654.835639626763</v>
      </c>
      <c r="E43" s="119">
        <v>41.958105188168702</v>
      </c>
      <c r="F43" s="119">
        <v>768.45183502119471</v>
      </c>
      <c r="G43" s="119">
        <v>6.9223087394803429E-2</v>
      </c>
      <c r="H43" s="105">
        <v>1.424689321377778</v>
      </c>
      <c r="I43" s="105">
        <v>1.4105194019221814</v>
      </c>
      <c r="J43" s="105">
        <v>1.2831828976824893</v>
      </c>
      <c r="L43" s="19"/>
      <c r="M43" s="19"/>
    </row>
    <row r="44" spans="1:13" ht="16.2">
      <c r="A44" s="37" t="s">
        <v>24</v>
      </c>
      <c r="B44" s="120">
        <v>45368.583248463008</v>
      </c>
      <c r="C44" s="120">
        <v>45669.473520335625</v>
      </c>
      <c r="D44" s="120">
        <v>45762.745164418644</v>
      </c>
      <c r="E44" s="120">
        <v>93.271644083019055</v>
      </c>
      <c r="F44" s="120">
        <v>394.16191595563578</v>
      </c>
      <c r="G44" s="120">
        <v>0.20423192319370287</v>
      </c>
      <c r="H44" s="106">
        <v>0.70080783184165796</v>
      </c>
      <c r="I44" s="106">
        <v>0.63869967113186021</v>
      </c>
      <c r="J44" s="106">
        <v>0.86879926092686333</v>
      </c>
      <c r="L44" s="19"/>
      <c r="M44" s="19"/>
    </row>
    <row r="45" spans="1:13" ht="16.2">
      <c r="A45" s="37" t="s">
        <v>30</v>
      </c>
      <c r="B45" s="120">
        <v>11612.743588346477</v>
      </c>
      <c r="C45" s="120">
        <v>12469.520944616113</v>
      </c>
      <c r="D45" s="120">
        <v>12486.056490393794</v>
      </c>
      <c r="E45" s="120">
        <v>16.535545777680454</v>
      </c>
      <c r="F45" s="120">
        <v>873.31290204731704</v>
      </c>
      <c r="G45" s="120">
        <v>0.13260770683271517</v>
      </c>
      <c r="H45" s="106">
        <v>7.885584212184483</v>
      </c>
      <c r="I45" s="106">
        <v>7.8507390939769124</v>
      </c>
      <c r="J45" s="106">
        <v>7.5202978125143147</v>
      </c>
      <c r="L45" s="19"/>
      <c r="M45" s="19"/>
    </row>
    <row r="46" spans="1:13" ht="16.2">
      <c r="A46" s="37" t="s">
        <v>26</v>
      </c>
      <c r="B46" s="120">
        <v>2905.0569677960839</v>
      </c>
      <c r="C46" s="120">
        <v>2473.8830694868557</v>
      </c>
      <c r="D46" s="120">
        <v>2406.0339848143285</v>
      </c>
      <c r="E46" s="120">
        <v>-67.849084672527169</v>
      </c>
      <c r="F46" s="120">
        <v>-499.02298298175538</v>
      </c>
      <c r="G46" s="120">
        <v>-2.7426148595859274</v>
      </c>
      <c r="H46" s="106">
        <v>-13.183555603079085</v>
      </c>
      <c r="I46" s="106">
        <v>-12.532549908950458</v>
      </c>
      <c r="J46" s="106">
        <v>-17.177734843538644</v>
      </c>
      <c r="L46" s="19"/>
      <c r="M46" s="19"/>
    </row>
    <row r="47" spans="1:13" ht="16.8">
      <c r="A47" s="33" t="s">
        <v>31</v>
      </c>
      <c r="B47" s="119">
        <v>7116.5038712666828</v>
      </c>
      <c r="C47" s="119">
        <v>8106.3688769744776</v>
      </c>
      <c r="D47" s="119">
        <v>8173.7505266198195</v>
      </c>
      <c r="E47" s="119">
        <v>67.381649645341895</v>
      </c>
      <c r="F47" s="119">
        <v>1057.2466553531367</v>
      </c>
      <c r="G47" s="119">
        <v>0.83121864632553866</v>
      </c>
      <c r="H47" s="105">
        <v>12.294547066444792</v>
      </c>
      <c r="I47" s="105">
        <v>14.519727831250535</v>
      </c>
      <c r="J47" s="105">
        <v>14.856264740076014</v>
      </c>
      <c r="L47" s="19"/>
      <c r="M47" s="19"/>
    </row>
    <row r="48" spans="1:13" ht="17.399999999999999" thickBot="1">
      <c r="A48" s="39" t="s">
        <v>111</v>
      </c>
      <c r="B48" s="118">
        <v>7770.0068865816447</v>
      </c>
      <c r="C48" s="118">
        <v>360.02272963182509</v>
      </c>
      <c r="D48" s="118">
        <v>276.81199343396275</v>
      </c>
      <c r="E48" s="118">
        <v>-83.210736197862332</v>
      </c>
      <c r="F48" s="118">
        <v>-7493.1948931476818</v>
      </c>
      <c r="G48" s="118">
        <v>-23.112634105895822</v>
      </c>
      <c r="H48" s="107">
        <v>-95.117942215568092</v>
      </c>
      <c r="I48" s="107">
        <v>-95.424091949547858</v>
      </c>
      <c r="J48" s="107">
        <v>-96.437429239451504</v>
      </c>
      <c r="L48" s="19"/>
      <c r="M48" s="19"/>
    </row>
    <row r="49" spans="5:6">
      <c r="E49" s="40"/>
      <c r="F49" s="40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3" zoomScaleNormal="80" zoomScaleSheetLayoutView="100" workbookViewId="0">
      <selection activeCell="C32" sqref="C3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45747</v>
      </c>
      <c r="C2" s="144">
        <v>45777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6.75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9.9496082461391193</v>
      </c>
      <c r="C10" s="43">
        <v>9.9745702153178861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4.6456549227373092</v>
      </c>
      <c r="C12" s="43">
        <v>4.6744193238006826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45747</v>
      </c>
      <c r="C14" s="144">
        <f>C2</f>
        <v>45777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59702.590275610004</v>
      </c>
      <c r="C16" s="46">
        <v>63649.03113612</v>
      </c>
      <c r="E16" s="108"/>
    </row>
    <row r="17" spans="1:3" ht="16.2">
      <c r="A17" s="141" t="s">
        <v>103</v>
      </c>
      <c r="B17" s="46">
        <v>-4745.313023359995</v>
      </c>
      <c r="C17" s="46">
        <f>C16-B16</f>
        <v>3946.4408605099961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45747</v>
      </c>
      <c r="C19" s="144">
        <f>C2</f>
        <v>45777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18.42145</v>
      </c>
      <c r="C21" s="48">
        <v>18.534420000000001</v>
      </c>
    </row>
    <row r="22" spans="1:3" ht="16.2">
      <c r="A22" s="139" t="s">
        <v>42</v>
      </c>
      <c r="B22" s="48">
        <v>5.4284543290566159E-2</v>
      </c>
      <c r="C22" s="48">
        <f>1/C21</f>
        <v>5.3953671061732711E-2</v>
      </c>
    </row>
    <row r="23" spans="1:3" ht="16.8">
      <c r="A23" s="142" t="s">
        <v>43</v>
      </c>
      <c r="B23" s="104">
        <v>23.868500000000001</v>
      </c>
      <c r="C23" s="104">
        <v>24.818899999999999</v>
      </c>
    </row>
    <row r="24" spans="1:3" ht="16.2">
      <c r="A24" s="139" t="s">
        <v>44</v>
      </c>
      <c r="B24" s="48">
        <v>4.1896223055491545E-2</v>
      </c>
      <c r="C24" s="48">
        <f>1/C23</f>
        <v>4.0291874337702316E-2</v>
      </c>
    </row>
    <row r="25" spans="1:3" ht="16.8">
      <c r="A25" s="142" t="s">
        <v>45</v>
      </c>
      <c r="B25" s="48">
        <v>8.0952000000000002</v>
      </c>
      <c r="C25" s="48">
        <v>7.6822600000000003</v>
      </c>
    </row>
    <row r="26" spans="1:3" ht="16.2">
      <c r="A26" s="139" t="s">
        <v>46</v>
      </c>
      <c r="B26" s="48">
        <v>0.12352999308232039</v>
      </c>
      <c r="C26" s="48">
        <f>1/C25</f>
        <v>0.13017002809069206</v>
      </c>
    </row>
    <row r="27" spans="1:3" ht="16.8">
      <c r="A27" s="142" t="s">
        <v>47</v>
      </c>
      <c r="B27" s="48">
        <v>19.9541</v>
      </c>
      <c r="C27" s="48">
        <v>21.085000000000001</v>
      </c>
    </row>
    <row r="28" spans="1:3" ht="16.2">
      <c r="A28" s="139" t="s">
        <v>48</v>
      </c>
      <c r="B28" s="48">
        <v>5.0115013957031385E-2</v>
      </c>
      <c r="C28" s="48">
        <f>1/C27</f>
        <v>4.742708086317287E-2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45747</v>
      </c>
      <c r="C30" s="144">
        <f>C2</f>
        <v>45777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4.1910743052748529</v>
      </c>
      <c r="C32" s="50">
        <v>3.610137696738164</v>
      </c>
    </row>
    <row r="33" spans="1:3" ht="16.2">
      <c r="A33" s="139" t="s">
        <v>51</v>
      </c>
      <c r="B33" s="50">
        <v>2.0681323020955205</v>
      </c>
      <c r="C33" s="50">
        <v>2.2241703062347256</v>
      </c>
    </row>
    <row r="34" spans="1:3" ht="16.8" thickBot="1">
      <c r="A34" s="143" t="s">
        <v>52</v>
      </c>
      <c r="B34" s="51">
        <v>0.53634604760699744</v>
      </c>
      <c r="C34" s="51">
        <v>0.15287631959147063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16" sqref="O16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Q13" sqref="Q13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0" t="s">
        <v>0</v>
      </c>
      <c r="B1" s="191"/>
      <c r="C1" s="191"/>
      <c r="D1" s="191"/>
      <c r="E1" s="191"/>
      <c r="F1" s="191"/>
      <c r="G1" s="191"/>
    </row>
    <row r="2" spans="1:12" ht="19.5" customHeight="1">
      <c r="A2" s="192" t="s">
        <v>106</v>
      </c>
      <c r="B2" s="192"/>
      <c r="C2" s="192"/>
      <c r="D2" s="192"/>
      <c r="E2" s="192"/>
      <c r="F2" s="192"/>
      <c r="G2" s="192"/>
      <c r="H2" s="145"/>
      <c r="I2" s="145"/>
      <c r="J2" s="145"/>
    </row>
    <row r="3" spans="1:12" ht="19.5" customHeight="1">
      <c r="A3" s="192"/>
      <c r="B3" s="192"/>
      <c r="C3" s="192"/>
      <c r="D3" s="192"/>
      <c r="E3" s="192"/>
      <c r="F3" s="192"/>
      <c r="G3" s="192"/>
      <c r="H3" s="146"/>
      <c r="I3" s="146"/>
      <c r="J3" s="146"/>
    </row>
    <row r="4" spans="1:12" ht="19.5" customHeight="1">
      <c r="A4" s="147"/>
      <c r="B4" s="193" t="s">
        <v>107</v>
      </c>
      <c r="C4" s="168"/>
      <c r="D4" s="148"/>
      <c r="E4" s="168" t="s">
        <v>1</v>
      </c>
      <c r="F4" s="194"/>
      <c r="G4" s="149" t="s">
        <v>2</v>
      </c>
      <c r="H4" s="193" t="s">
        <v>112</v>
      </c>
      <c r="I4" s="168"/>
      <c r="J4" s="168"/>
    </row>
    <row r="5" spans="1:12" ht="17.399999999999999" thickBot="1">
      <c r="A5" s="150"/>
      <c r="B5" s="130">
        <v>45412</v>
      </c>
      <c r="C5" s="134">
        <v>45747</v>
      </c>
      <c r="D5" s="134">
        <v>45777</v>
      </c>
      <c r="E5" s="130" t="s">
        <v>3</v>
      </c>
      <c r="F5" s="151" t="s">
        <v>4</v>
      </c>
      <c r="G5" s="130" t="s">
        <v>3</v>
      </c>
      <c r="H5" s="152">
        <v>45716</v>
      </c>
      <c r="I5" s="152">
        <v>45747</v>
      </c>
      <c r="J5" s="152">
        <v>45777</v>
      </c>
    </row>
    <row r="6" spans="1:12" ht="17.399999999999999" thickTop="1">
      <c r="A6" s="55" t="s">
        <v>56</v>
      </c>
      <c r="B6" s="8">
        <v>57938.25114614403</v>
      </c>
      <c r="C6" s="6">
        <v>66498.082805572325</v>
      </c>
      <c r="D6" s="6">
        <v>68646.990978263595</v>
      </c>
      <c r="E6" s="6">
        <v>2148.90817269127</v>
      </c>
      <c r="F6" s="6">
        <v>10708.739832119565</v>
      </c>
      <c r="G6" s="6">
        <v>3.2315340262880454</v>
      </c>
      <c r="H6" s="100">
        <v>-0.15320659527210978</v>
      </c>
      <c r="I6" s="100">
        <v>13.292090759858439</v>
      </c>
      <c r="J6" s="100">
        <v>18.483022218098583</v>
      </c>
      <c r="L6" s="19"/>
    </row>
    <row r="7" spans="1:12" ht="16.8">
      <c r="A7" s="55" t="s">
        <v>57</v>
      </c>
      <c r="B7" s="8">
        <v>57416.848155324027</v>
      </c>
      <c r="C7" s="6">
        <v>61950.597312442325</v>
      </c>
      <c r="D7" s="6">
        <v>65874.28751898359</v>
      </c>
      <c r="E7" s="6">
        <v>3923.6902065412651</v>
      </c>
      <c r="F7" s="6">
        <v>8457.4393636595632</v>
      </c>
      <c r="G7" s="6">
        <v>6.3335792982793748</v>
      </c>
      <c r="H7" s="97">
        <v>0.91375028761237331</v>
      </c>
      <c r="I7" s="97">
        <v>9.5063540401362729</v>
      </c>
      <c r="J7" s="97">
        <v>14.729891374010123</v>
      </c>
      <c r="L7" s="19"/>
    </row>
    <row r="8" spans="1:12" ht="16.2">
      <c r="A8" s="24" t="s">
        <v>58</v>
      </c>
      <c r="B8" s="11">
        <v>14304.87331503</v>
      </c>
      <c r="C8" s="10">
        <v>16229.974962439996</v>
      </c>
      <c r="D8" s="10">
        <v>17130.307152450001</v>
      </c>
      <c r="E8" s="10">
        <v>900.33219001000543</v>
      </c>
      <c r="F8" s="10">
        <v>2825.4338374200015</v>
      </c>
      <c r="G8" s="10">
        <v>5.54734182950736</v>
      </c>
      <c r="H8" s="98">
        <v>2.1688435798961905</v>
      </c>
      <c r="I8" s="98">
        <v>13.948818909666684</v>
      </c>
      <c r="J8" s="98">
        <v>19.751547428604937</v>
      </c>
      <c r="L8" s="19"/>
    </row>
    <row r="9" spans="1:12" ht="16.2">
      <c r="A9" s="24" t="s">
        <v>59</v>
      </c>
      <c r="B9" s="11">
        <v>36396.744099179996</v>
      </c>
      <c r="C9" s="10">
        <v>41121.48660389</v>
      </c>
      <c r="D9" s="10">
        <v>44009.105997229992</v>
      </c>
      <c r="E9" s="10">
        <v>2887.6193933399918</v>
      </c>
      <c r="F9" s="10">
        <v>7612.3618980499959</v>
      </c>
      <c r="G9" s="10">
        <v>7.0221668325260111</v>
      </c>
      <c r="H9" s="98">
        <v>7.0092093746743274</v>
      </c>
      <c r="I9" s="98">
        <v>15.945805638093489</v>
      </c>
      <c r="J9" s="98">
        <v>20.914952934544218</v>
      </c>
      <c r="L9" s="19"/>
    </row>
    <row r="10" spans="1:12" ht="16.2">
      <c r="A10" s="24" t="s">
        <v>60</v>
      </c>
      <c r="B10" s="11">
        <v>4380.6093870040377</v>
      </c>
      <c r="C10" s="10">
        <v>4226.2933960623332</v>
      </c>
      <c r="D10" s="10">
        <v>4357.2586617735888</v>
      </c>
      <c r="E10" s="10">
        <v>130.9652657112556</v>
      </c>
      <c r="F10" s="10">
        <v>-23.350725230448916</v>
      </c>
      <c r="G10" s="10">
        <v>3.0988209629098833</v>
      </c>
      <c r="H10" s="98">
        <v>-9.3417131476586093</v>
      </c>
      <c r="I10" s="98">
        <v>-6.6079842608476014</v>
      </c>
      <c r="J10" s="98">
        <v>-0.53304741800818078</v>
      </c>
      <c r="L10" s="19"/>
    </row>
    <row r="11" spans="1:12" ht="16.2">
      <c r="A11" s="24" t="s">
        <v>61</v>
      </c>
      <c r="B11" s="11">
        <v>2334.6213541099996</v>
      </c>
      <c r="C11" s="10">
        <v>372.84235004999999</v>
      </c>
      <c r="D11" s="10">
        <v>377.61570753000001</v>
      </c>
      <c r="E11" s="10">
        <v>4.7733574800000156</v>
      </c>
      <c r="F11" s="10">
        <v>-1957.0056465799996</v>
      </c>
      <c r="G11" s="10">
        <v>1.2802616117401584</v>
      </c>
      <c r="H11" s="98">
        <v>-83.635790196178164</v>
      </c>
      <c r="I11" s="98">
        <v>-84.052508353049816</v>
      </c>
      <c r="J11" s="98">
        <v>-83.825398201501756</v>
      </c>
      <c r="L11" s="19"/>
    </row>
    <row r="12" spans="1:12" ht="16.8">
      <c r="A12" s="55" t="s">
        <v>62</v>
      </c>
      <c r="B12" s="8">
        <v>521.40299082000001</v>
      </c>
      <c r="C12" s="6">
        <v>4547.4854931299988</v>
      </c>
      <c r="D12" s="6">
        <v>2772.7034592800005</v>
      </c>
      <c r="E12" s="6">
        <v>-1774.7820338499982</v>
      </c>
      <c r="F12" s="6">
        <v>2251.3004684600005</v>
      </c>
      <c r="G12" s="6">
        <v>-39.027766807199413</v>
      </c>
      <c r="H12" s="97">
        <v>-42.19418473671174</v>
      </c>
      <c r="I12" s="97">
        <v>114.14709462058909</v>
      </c>
      <c r="J12" s="97">
        <v>431.77743666552919</v>
      </c>
      <c r="L12" s="19"/>
    </row>
    <row r="13" spans="1:12" ht="16.2">
      <c r="A13" s="24" t="s">
        <v>63</v>
      </c>
      <c r="B13" s="11">
        <v>374.50442206999998</v>
      </c>
      <c r="C13" s="10">
        <v>362.51285377999943</v>
      </c>
      <c r="D13" s="10">
        <v>324.60435211999999</v>
      </c>
      <c r="E13" s="10">
        <v>-37.908501659999445</v>
      </c>
      <c r="F13" s="10">
        <v>-49.900069949999988</v>
      </c>
      <c r="G13" s="10">
        <v>-10.457146902439291</v>
      </c>
      <c r="H13" s="98">
        <v>-73.292969817981032</v>
      </c>
      <c r="I13" s="98">
        <v>-2.609439985516488</v>
      </c>
      <c r="J13" s="98">
        <v>-13.324293922669085</v>
      </c>
      <c r="L13" s="19"/>
    </row>
    <row r="14" spans="1:12" ht="16.2">
      <c r="A14" s="24" t="s">
        <v>64</v>
      </c>
      <c r="B14" s="11">
        <v>0</v>
      </c>
      <c r="C14" s="11">
        <v>4011.51355625</v>
      </c>
      <c r="D14" s="11">
        <v>2270.2492350700004</v>
      </c>
      <c r="E14" s="11">
        <v>-1741.2643211799996</v>
      </c>
      <c r="F14" s="11">
        <v>2270.2492350700004</v>
      </c>
      <c r="G14" s="11">
        <v>-43.406666754673751</v>
      </c>
      <c r="H14" s="11">
        <v>3.5607870572192724E-2</v>
      </c>
      <c r="I14" s="11">
        <v>150.41249714956373</v>
      </c>
      <c r="J14" s="11">
        <v>3.5607870572192724E-2</v>
      </c>
      <c r="L14" s="19"/>
    </row>
    <row r="15" spans="1:12" ht="16.2">
      <c r="A15" s="24" t="s">
        <v>65</v>
      </c>
      <c r="B15" s="11">
        <v>146.89856875000001</v>
      </c>
      <c r="C15" s="10">
        <v>173.45908309999999</v>
      </c>
      <c r="D15" s="10">
        <v>177.84987209000002</v>
      </c>
      <c r="E15" s="10">
        <v>4.3907889900000328</v>
      </c>
      <c r="F15" s="10">
        <v>30.95130334000001</v>
      </c>
      <c r="G15" s="10">
        <v>2.5313110801287451</v>
      </c>
      <c r="H15" s="98">
        <v>-2.6730153086817552</v>
      </c>
      <c r="I15" s="98">
        <v>16.146153176604301</v>
      </c>
      <c r="J15" s="98">
        <v>21.069846767993113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57938.407021334038</v>
      </c>
      <c r="C17" s="6">
        <v>66499.340821332342</v>
      </c>
      <c r="D17" s="6">
        <v>68647.571156593578</v>
      </c>
      <c r="E17" s="6">
        <v>2148.2303352612362</v>
      </c>
      <c r="F17" s="6">
        <v>10709.16413525954</v>
      </c>
      <c r="G17" s="6">
        <v>3.2304535785294632</v>
      </c>
      <c r="H17" s="97">
        <v>-0.15288569949792929</v>
      </c>
      <c r="I17" s="97">
        <v>13.292300663836514</v>
      </c>
      <c r="J17" s="97">
        <v>18.483704826948767</v>
      </c>
      <c r="L17" s="19"/>
    </row>
    <row r="18" spans="1:12" ht="16.8">
      <c r="A18" s="55" t="s">
        <v>67</v>
      </c>
      <c r="B18" s="8">
        <v>8235.6563190600009</v>
      </c>
      <c r="C18" s="6">
        <v>10263.253734850001</v>
      </c>
      <c r="D18" s="6">
        <v>11994.289687069999</v>
      </c>
      <c r="E18" s="6">
        <v>1731.0359522199979</v>
      </c>
      <c r="F18" s="6">
        <v>3758.6333680099979</v>
      </c>
      <c r="G18" s="6">
        <v>16.866346647380226</v>
      </c>
      <c r="H18" s="97">
        <v>53.438951121630595</v>
      </c>
      <c r="I18" s="97">
        <v>1.4617556061198087</v>
      </c>
      <c r="J18" s="97">
        <v>45.638540784069534</v>
      </c>
      <c r="L18" s="19"/>
    </row>
    <row r="19" spans="1:12" ht="16.2">
      <c r="A19" s="24" t="s">
        <v>68</v>
      </c>
      <c r="B19" s="11">
        <v>4805.8868359100006</v>
      </c>
      <c r="C19" s="10">
        <v>5146.13070883</v>
      </c>
      <c r="D19" s="10">
        <v>5349.0424983499997</v>
      </c>
      <c r="E19" s="10">
        <v>202.91178951999973</v>
      </c>
      <c r="F19" s="10">
        <v>543.15566243999911</v>
      </c>
      <c r="G19" s="10">
        <v>3.9429971953847343</v>
      </c>
      <c r="H19" s="98">
        <v>6.4645406538751189</v>
      </c>
      <c r="I19" s="98">
        <v>4.4243001874024515</v>
      </c>
      <c r="J19" s="98">
        <v>11.301882066416823</v>
      </c>
      <c r="L19" s="19"/>
    </row>
    <row r="20" spans="1:12" ht="16.2">
      <c r="A20" s="24" t="s">
        <v>69</v>
      </c>
      <c r="B20" s="11">
        <v>3429.7694831500003</v>
      </c>
      <c r="C20" s="11">
        <v>5117.12302602</v>
      </c>
      <c r="D20" s="11">
        <v>6645.247188719999</v>
      </c>
      <c r="E20" s="11">
        <v>1528.124162699999</v>
      </c>
      <c r="F20" s="11">
        <v>3215.4777055699988</v>
      </c>
      <c r="G20" s="11">
        <v>29.862955315509481</v>
      </c>
      <c r="H20" s="98">
        <v>124.98759048597643</v>
      </c>
      <c r="I20" s="98">
        <v>-1.352757184624835</v>
      </c>
      <c r="J20" s="98">
        <v>93.752006406471679</v>
      </c>
      <c r="L20" s="19"/>
    </row>
    <row r="21" spans="1:12" ht="16.2">
      <c r="A21" s="24" t="s">
        <v>70</v>
      </c>
      <c r="B21" s="11">
        <v>19957.804207729998</v>
      </c>
      <c r="C21" s="10">
        <v>20811.883499309999</v>
      </c>
      <c r="D21" s="10">
        <v>21864.73270792</v>
      </c>
      <c r="E21" s="10">
        <v>1052.8492086100014</v>
      </c>
      <c r="F21" s="10">
        <v>1906.9285001900025</v>
      </c>
      <c r="G21" s="10">
        <v>5.0588847888030273</v>
      </c>
      <c r="H21" s="98">
        <v>-36.116649881698201</v>
      </c>
      <c r="I21" s="98">
        <v>22.434886064937572</v>
      </c>
      <c r="J21" s="98">
        <v>9.5548011211143944</v>
      </c>
      <c r="L21" s="19"/>
    </row>
    <row r="22" spans="1:12" ht="16.8">
      <c r="A22" s="55" t="s">
        <v>71</v>
      </c>
      <c r="B22" s="8">
        <v>7645.5746701099979</v>
      </c>
      <c r="C22" s="8">
        <v>7501.1792379400003</v>
      </c>
      <c r="D22" s="8">
        <v>9041.4902519900006</v>
      </c>
      <c r="E22" s="8">
        <v>1540.3110140500003</v>
      </c>
      <c r="F22" s="8">
        <v>1395.9155818800027</v>
      </c>
      <c r="G22" s="8">
        <v>20.534251551533458</v>
      </c>
      <c r="H22" s="97">
        <v>-95.201142248092509</v>
      </c>
      <c r="I22" s="97">
        <v>65.947173015720864</v>
      </c>
      <c r="J22" s="97">
        <v>18.257824193873446</v>
      </c>
      <c r="L22" s="19"/>
    </row>
    <row r="23" spans="1:12" ht="16.8">
      <c r="A23" s="57" t="s">
        <v>104</v>
      </c>
      <c r="B23" s="8">
        <v>12312.22953762</v>
      </c>
      <c r="C23" s="8">
        <v>13310.70426137</v>
      </c>
      <c r="D23" s="8">
        <v>12823.24245593</v>
      </c>
      <c r="E23" s="8">
        <v>-487.46180543999981</v>
      </c>
      <c r="F23" s="8">
        <v>511.0129183099998</v>
      </c>
      <c r="G23" s="8">
        <v>-3.662178919072673</v>
      </c>
      <c r="H23" s="97">
        <v>1.2492876993548663</v>
      </c>
      <c r="I23" s="97">
        <v>6.6724660683378261</v>
      </c>
      <c r="J23" s="97">
        <v>4.1504498981975786</v>
      </c>
      <c r="L23" s="19"/>
    </row>
    <row r="24" spans="1:12" ht="16.8">
      <c r="A24" s="57" t="s">
        <v>72</v>
      </c>
      <c r="B24" s="8">
        <v>7782.9890800600006</v>
      </c>
      <c r="C24" s="58">
        <v>7687.4287721299997</v>
      </c>
      <c r="D24" s="58">
        <v>7961.3122392200003</v>
      </c>
      <c r="E24" s="58">
        <v>273.88346709000052</v>
      </c>
      <c r="F24" s="58">
        <v>178.3231591599997</v>
      </c>
      <c r="G24" s="58">
        <v>3.5627447773296694</v>
      </c>
      <c r="H24" s="97">
        <v>-5.3946622947081124</v>
      </c>
      <c r="I24" s="97">
        <v>-2.9043462435246425</v>
      </c>
      <c r="J24" s="97">
        <v>2.2911911776525926</v>
      </c>
      <c r="L24" s="19"/>
    </row>
    <row r="25" spans="1:12" ht="16.8">
      <c r="A25" s="57" t="s">
        <v>73</v>
      </c>
      <c r="B25" s="8">
        <v>22336.313859979997</v>
      </c>
      <c r="C25" s="8">
        <v>27041.617473159997</v>
      </c>
      <c r="D25" s="8">
        <v>26590.830054809998</v>
      </c>
      <c r="E25" s="8">
        <v>-450.78741834999892</v>
      </c>
      <c r="F25" s="8">
        <v>4254.516194830001</v>
      </c>
      <c r="G25" s="8">
        <v>-1.6670135164711439</v>
      </c>
      <c r="H25" s="97">
        <v>17.884670186616319</v>
      </c>
      <c r="I25" s="97">
        <v>16.036160799324989</v>
      </c>
      <c r="J25" s="97">
        <v>19.047530498990824</v>
      </c>
      <c r="L25" s="19"/>
    </row>
    <row r="26" spans="1:12" ht="17.399999999999999" thickBot="1">
      <c r="A26" s="59" t="s">
        <v>74</v>
      </c>
      <c r="B26" s="18">
        <v>-374.35644549596185</v>
      </c>
      <c r="C26" s="18">
        <v>695.15734188233273</v>
      </c>
      <c r="D26" s="18">
        <v>236.40646757358863</v>
      </c>
      <c r="E26" s="18">
        <v>-458.75087430874407</v>
      </c>
      <c r="F26" s="18">
        <v>610.76291306955045</v>
      </c>
      <c r="G26" s="18">
        <v>-65.992379950494069</v>
      </c>
      <c r="H26" s="96">
        <v>29.220344937046718</v>
      </c>
      <c r="I26" s="96">
        <v>92.260931470312812</v>
      </c>
      <c r="J26" s="96">
        <v>-163.15009943541594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5" t="s">
        <v>114</v>
      </c>
      <c r="B30" s="196"/>
      <c r="C30" s="196"/>
      <c r="D30" s="196"/>
      <c r="E30" s="196"/>
      <c r="F30" s="196"/>
      <c r="G30" s="196"/>
      <c r="H30" s="145"/>
      <c r="I30" s="164"/>
      <c r="J30" s="164"/>
      <c r="L30" s="19"/>
    </row>
    <row r="31" spans="1:12" ht="19.5" customHeight="1">
      <c r="A31" s="197"/>
      <c r="B31" s="198"/>
      <c r="C31" s="198"/>
      <c r="D31" s="198"/>
      <c r="E31" s="198"/>
      <c r="F31" s="198"/>
      <c r="G31" s="198"/>
      <c r="H31" s="146"/>
      <c r="I31" s="165"/>
      <c r="J31" s="165"/>
      <c r="L31" s="19"/>
    </row>
    <row r="32" spans="1:12" ht="19.5" customHeight="1">
      <c r="A32" s="131"/>
      <c r="B32" s="193" t="str">
        <f>B4</f>
        <v xml:space="preserve">           N$ Million</v>
      </c>
      <c r="C32" s="168"/>
      <c r="D32" s="148"/>
      <c r="E32" s="193" t="s">
        <v>1</v>
      </c>
      <c r="F32" s="194"/>
      <c r="G32" s="166" t="s">
        <v>2</v>
      </c>
      <c r="H32" s="193" t="s">
        <v>112</v>
      </c>
      <c r="I32" s="168"/>
      <c r="J32" s="168"/>
      <c r="L32" s="19"/>
    </row>
    <row r="33" spans="1:12" ht="17.399999999999999" thickBot="1">
      <c r="A33" s="129"/>
      <c r="B33" s="130">
        <f>B5</f>
        <v>45412</v>
      </c>
      <c r="C33" s="130">
        <f>C5</f>
        <v>45747</v>
      </c>
      <c r="D33" s="134">
        <f>D5</f>
        <v>45777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45716</v>
      </c>
      <c r="I33" s="152">
        <f t="shared" si="0"/>
        <v>45747</v>
      </c>
      <c r="J33" s="152">
        <f>J5</f>
        <v>45777</v>
      </c>
      <c r="L33" s="19"/>
    </row>
    <row r="34" spans="1:12" ht="17.399999999999999" thickTop="1">
      <c r="A34" s="63" t="s">
        <v>56</v>
      </c>
      <c r="B34" s="65">
        <v>206055.89403820515</v>
      </c>
      <c r="C34" s="65">
        <v>220992.82953173073</v>
      </c>
      <c r="D34" s="65">
        <v>221605.6416373484</v>
      </c>
      <c r="E34" s="65">
        <v>612.81210561766056</v>
      </c>
      <c r="F34" s="65">
        <v>15549.747599143244</v>
      </c>
      <c r="G34" s="65">
        <v>0.27729954266668244</v>
      </c>
      <c r="H34" s="97">
        <v>8.7850587594301857</v>
      </c>
      <c r="I34" s="97">
        <v>8.1299273561589018</v>
      </c>
      <c r="J34" s="97">
        <v>7.5463736049501904</v>
      </c>
      <c r="L34" s="19"/>
    </row>
    <row r="35" spans="1:12" ht="16.8">
      <c r="A35" s="57" t="s">
        <v>57</v>
      </c>
      <c r="B35" s="65">
        <v>40237.656887089062</v>
      </c>
      <c r="C35" s="65">
        <v>42143.848318762888</v>
      </c>
      <c r="D35" s="65">
        <v>40347.01802808333</v>
      </c>
      <c r="E35" s="65">
        <v>-1796.8302906795579</v>
      </c>
      <c r="F35" s="65">
        <v>109.36114099426777</v>
      </c>
      <c r="G35" s="65">
        <v>-4.2635648199208021</v>
      </c>
      <c r="H35" s="97">
        <v>-9.5814845810591009</v>
      </c>
      <c r="I35" s="97">
        <v>10.30098515959061</v>
      </c>
      <c r="J35" s="97">
        <v>0.27178804496779208</v>
      </c>
      <c r="L35" s="19"/>
    </row>
    <row r="36" spans="1:12" ht="16.2">
      <c r="A36" s="66" t="s">
        <v>75</v>
      </c>
      <c r="B36" s="67">
        <v>218.60423843336756</v>
      </c>
      <c r="C36" s="67">
        <v>195.21539406726768</v>
      </c>
      <c r="D36" s="67">
        <v>210.2430694310768</v>
      </c>
      <c r="E36" s="67">
        <v>15.027675363809124</v>
      </c>
      <c r="F36" s="67">
        <v>-8.361169002290751</v>
      </c>
      <c r="G36" s="67">
        <v>7.69799709475312</v>
      </c>
      <c r="H36" s="98">
        <v>-46.593072593295382</v>
      </c>
      <c r="I36" s="98">
        <v>18.455710137960324</v>
      </c>
      <c r="J36" s="98">
        <v>-3.8247972968004973</v>
      </c>
      <c r="L36" s="19"/>
    </row>
    <row r="37" spans="1:12" ht="16.2">
      <c r="A37" s="66" t="s">
        <v>58</v>
      </c>
      <c r="B37" s="67">
        <v>25696.71294393477</v>
      </c>
      <c r="C37" s="67">
        <v>25357.129066501904</v>
      </c>
      <c r="D37" s="67">
        <v>24606.722731076406</v>
      </c>
      <c r="E37" s="67">
        <v>-750.40633542549767</v>
      </c>
      <c r="F37" s="67">
        <v>-1089.9902128583635</v>
      </c>
      <c r="G37" s="67">
        <v>-2.9593505378999083</v>
      </c>
      <c r="H37" s="98">
        <v>8.2107740882993596</v>
      </c>
      <c r="I37" s="98">
        <v>9.3100707352162431</v>
      </c>
      <c r="J37" s="98">
        <v>-4.241749577996643</v>
      </c>
      <c r="L37" s="19"/>
    </row>
    <row r="38" spans="1:12" ht="16.2">
      <c r="A38" s="66" t="s">
        <v>76</v>
      </c>
      <c r="B38" s="67">
        <v>7770.0068865816447</v>
      </c>
      <c r="C38" s="67">
        <v>360.02272963182509</v>
      </c>
      <c r="D38" s="67">
        <v>276.81199343396275</v>
      </c>
      <c r="E38" s="67">
        <v>-83.210736197862332</v>
      </c>
      <c r="F38" s="67">
        <v>-7493.1948931476818</v>
      </c>
      <c r="G38" s="67">
        <v>-23.112634105895822</v>
      </c>
      <c r="H38" s="98">
        <v>-95.117942215568092</v>
      </c>
      <c r="I38" s="98">
        <v>-95.424091949547858</v>
      </c>
      <c r="J38" s="98">
        <v>-96.437429239451504</v>
      </c>
      <c r="L38" s="19"/>
    </row>
    <row r="39" spans="1:12" ht="16.2">
      <c r="A39" s="66" t="s">
        <v>77</v>
      </c>
      <c r="B39" s="67">
        <v>6552.3328181392799</v>
      </c>
      <c r="C39" s="67">
        <v>16231.481128561891</v>
      </c>
      <c r="D39" s="67">
        <v>15253.240234141889</v>
      </c>
      <c r="E39" s="67">
        <v>-978.2408944200015</v>
      </c>
      <c r="F39" s="67">
        <v>8700.9074160026103</v>
      </c>
      <c r="G39" s="67">
        <v>-6.0268122586707733</v>
      </c>
      <c r="H39" s="98">
        <v>29.870781545712589</v>
      </c>
      <c r="I39" s="98">
        <v>132.60857064302431</v>
      </c>
      <c r="J39" s="98">
        <v>132.79098692782028</v>
      </c>
      <c r="L39" s="19"/>
    </row>
    <row r="40" spans="1:12" ht="16.8">
      <c r="A40" s="57" t="s">
        <v>62</v>
      </c>
      <c r="B40" s="65">
        <v>165818.23715111607</v>
      </c>
      <c r="C40" s="65">
        <v>178848.98121296783</v>
      </c>
      <c r="D40" s="65">
        <v>181258.62360926508</v>
      </c>
      <c r="E40" s="65">
        <v>2409.6423962972476</v>
      </c>
      <c r="F40" s="65">
        <v>15440.386458149005</v>
      </c>
      <c r="G40" s="65">
        <v>1.347305631798875</v>
      </c>
      <c r="H40" s="97">
        <v>13.077222126056526</v>
      </c>
      <c r="I40" s="97">
        <v>7.6307257391983825</v>
      </c>
      <c r="J40" s="97">
        <v>9.3116334628968787</v>
      </c>
      <c r="L40" s="19"/>
    </row>
    <row r="41" spans="1:12" ht="16.2">
      <c r="A41" s="66" t="s">
        <v>78</v>
      </c>
      <c r="B41" s="67">
        <v>11314.743276216634</v>
      </c>
      <c r="C41" s="67">
        <v>11146.010566566732</v>
      </c>
      <c r="D41" s="67">
        <v>13047.197426868923</v>
      </c>
      <c r="E41" s="67">
        <v>1901.1868603021903</v>
      </c>
      <c r="F41" s="67">
        <v>1732.4541506522892</v>
      </c>
      <c r="G41" s="67">
        <v>17.057106208071772</v>
      </c>
      <c r="H41" s="98">
        <v>75.432948030231017</v>
      </c>
      <c r="I41" s="98">
        <v>-16.409317941154555</v>
      </c>
      <c r="J41" s="98">
        <v>15.311475553262198</v>
      </c>
      <c r="L41" s="19"/>
    </row>
    <row r="42" spans="1:12" ht="16.2">
      <c r="A42" s="66" t="s">
        <v>64</v>
      </c>
      <c r="B42" s="67">
        <v>35729.6813817</v>
      </c>
      <c r="C42" s="67">
        <v>42308.560370200001</v>
      </c>
      <c r="D42" s="67">
        <v>42385.577209339994</v>
      </c>
      <c r="E42" s="67">
        <v>77.016839139992953</v>
      </c>
      <c r="F42" s="67">
        <v>6655.8958276399935</v>
      </c>
      <c r="G42" s="67">
        <v>0.18203606661653282</v>
      </c>
      <c r="H42" s="98">
        <v>19.786674521600943</v>
      </c>
      <c r="I42" s="98">
        <v>20.728282712216782</v>
      </c>
      <c r="J42" s="98">
        <v>18.62847797755343</v>
      </c>
      <c r="L42" s="19"/>
    </row>
    <row r="43" spans="1:12" ht="16.2">
      <c r="A43" s="66" t="s">
        <v>9</v>
      </c>
      <c r="B43" s="67">
        <v>2392.8202150516136</v>
      </c>
      <c r="C43" s="67">
        <v>4122.8214123199996</v>
      </c>
      <c r="D43" s="67">
        <v>4028.9738758932262</v>
      </c>
      <c r="E43" s="67">
        <v>-93.847536426773331</v>
      </c>
      <c r="F43" s="67">
        <v>1636.1536608416127</v>
      </c>
      <c r="G43" s="67">
        <v>-2.276293999694829</v>
      </c>
      <c r="H43" s="98">
        <v>75.148931540900378</v>
      </c>
      <c r="I43" s="98">
        <v>71.287867197878995</v>
      </c>
      <c r="J43" s="98">
        <v>68.377626139635424</v>
      </c>
      <c r="L43" s="19"/>
    </row>
    <row r="44" spans="1:12" ht="16.2">
      <c r="A44" s="66" t="s">
        <v>101</v>
      </c>
      <c r="B44" s="67">
        <v>149.22386544</v>
      </c>
      <c r="C44" s="67">
        <v>168.58132321999992</v>
      </c>
      <c r="D44" s="67">
        <v>165.32547176000006</v>
      </c>
      <c r="E44" s="67">
        <v>-3.2558514599998603</v>
      </c>
      <c r="F44" s="67">
        <v>16.101606320000059</v>
      </c>
      <c r="G44" s="67">
        <v>-1.9313239437271079</v>
      </c>
      <c r="H44" s="98">
        <v>13.404195248748096</v>
      </c>
      <c r="I44" s="98">
        <v>13.706515496476584</v>
      </c>
      <c r="J44" s="98">
        <v>10.790235377245466</v>
      </c>
      <c r="L44" s="19"/>
    </row>
    <row r="45" spans="1:12" ht="16.2">
      <c r="A45" s="66" t="s">
        <v>10</v>
      </c>
      <c r="B45" s="67">
        <v>2158.0802444092028</v>
      </c>
      <c r="C45" s="67">
        <v>1639.404260086978</v>
      </c>
      <c r="D45" s="67">
        <v>1502.71766108</v>
      </c>
      <c r="E45" s="67">
        <v>-136.68659900697799</v>
      </c>
      <c r="F45" s="67">
        <v>-655.36258332920283</v>
      </c>
      <c r="G45" s="67">
        <v>-8.3375773953232368</v>
      </c>
      <c r="H45" s="98">
        <v>53.807301181869036</v>
      </c>
      <c r="I45" s="98">
        <v>61.526779303570834</v>
      </c>
      <c r="J45" s="98">
        <v>-30.367850548051109</v>
      </c>
      <c r="L45" s="19"/>
    </row>
    <row r="46" spans="1:12" ht="16.2">
      <c r="A46" s="66" t="s">
        <v>79</v>
      </c>
      <c r="B46" s="67">
        <v>47013.024332066365</v>
      </c>
      <c r="C46" s="67">
        <v>50659.351545651058</v>
      </c>
      <c r="D46" s="67">
        <v>51185.919841096358</v>
      </c>
      <c r="E46" s="67">
        <v>526.56829544530046</v>
      </c>
      <c r="F46" s="67">
        <v>4172.8955090299933</v>
      </c>
      <c r="G46" s="67">
        <v>1.039429600615378</v>
      </c>
      <c r="H46" s="98">
        <v>4.7676871988629301</v>
      </c>
      <c r="I46" s="98">
        <v>7.0979125911866134</v>
      </c>
      <c r="J46" s="98">
        <v>8.876041412600145</v>
      </c>
      <c r="L46" s="19"/>
    </row>
    <row r="47" spans="1:12" ht="16.2">
      <c r="A47" s="66" t="s">
        <v>13</v>
      </c>
      <c r="B47" s="67">
        <v>67060.663836232241</v>
      </c>
      <c r="C47" s="67">
        <v>68804.251734923077</v>
      </c>
      <c r="D47" s="67">
        <v>68942.91212322659</v>
      </c>
      <c r="E47" s="67">
        <v>138.66038830351317</v>
      </c>
      <c r="F47" s="67">
        <v>1882.2482869943487</v>
      </c>
      <c r="G47" s="67">
        <v>0.20152880789652272</v>
      </c>
      <c r="H47" s="98">
        <v>2.5745526538447621</v>
      </c>
      <c r="I47" s="98">
        <v>2.8179353383837906</v>
      </c>
      <c r="J47" s="98">
        <v>2.8067844535374178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206055.8943608824</v>
      </c>
      <c r="C49" s="65">
        <v>220994.08047478608</v>
      </c>
      <c r="D49" s="65">
        <v>221607.59056644424</v>
      </c>
      <c r="E49" s="65">
        <v>613.51009165815776</v>
      </c>
      <c r="F49" s="65">
        <v>15551.696205561835</v>
      </c>
      <c r="G49" s="65">
        <v>0.27761381225236903</v>
      </c>
      <c r="H49" s="97">
        <v>8.785542258655795</v>
      </c>
      <c r="I49" s="97">
        <v>8.1305394322246372</v>
      </c>
      <c r="J49" s="97">
        <v>7.5473192619886333</v>
      </c>
      <c r="L49" s="19"/>
    </row>
    <row r="50" spans="1:12" ht="16.8">
      <c r="A50" s="57" t="s">
        <v>80</v>
      </c>
      <c r="B50" s="65">
        <v>12919.895429111388</v>
      </c>
      <c r="C50" s="65">
        <v>8164.5418650987031</v>
      </c>
      <c r="D50" s="65">
        <v>8525.396175895683</v>
      </c>
      <c r="E50" s="65">
        <v>360.85431079697992</v>
      </c>
      <c r="F50" s="65">
        <v>-4394.4992532157048</v>
      </c>
      <c r="G50" s="65">
        <v>4.4197741497234375</v>
      </c>
      <c r="H50" s="97">
        <v>-43.548918231635184</v>
      </c>
      <c r="I50" s="97">
        <v>-37.796738178166088</v>
      </c>
      <c r="J50" s="97">
        <v>-34.01342740989935</v>
      </c>
      <c r="L50" s="19"/>
    </row>
    <row r="51" spans="1:12" ht="16.2">
      <c r="A51" s="66" t="s">
        <v>58</v>
      </c>
      <c r="B51" s="67">
        <v>9690.2068003043642</v>
      </c>
      <c r="C51" s="67">
        <v>4549.8554055777167</v>
      </c>
      <c r="D51" s="67">
        <v>4559.2373634366922</v>
      </c>
      <c r="E51" s="67">
        <v>9.381957858975511</v>
      </c>
      <c r="F51" s="67">
        <v>-5130.9694368676719</v>
      </c>
      <c r="G51" s="67">
        <v>0.2062034289589576</v>
      </c>
      <c r="H51" s="98">
        <v>-58.815330018292165</v>
      </c>
      <c r="I51" s="98">
        <v>-54.214535434107489</v>
      </c>
      <c r="J51" s="98">
        <v>-52.950050939124552</v>
      </c>
      <c r="L51" s="19"/>
    </row>
    <row r="52" spans="1:12" ht="16.2">
      <c r="A52" s="66" t="s">
        <v>81</v>
      </c>
      <c r="B52" s="67">
        <v>1100.3712782</v>
      </c>
      <c r="C52" s="67">
        <v>1327.1595167400001</v>
      </c>
      <c r="D52" s="67">
        <v>1289.0877618499999</v>
      </c>
      <c r="E52" s="67">
        <v>-38.071754890000193</v>
      </c>
      <c r="F52" s="67">
        <v>188.71648364999987</v>
      </c>
      <c r="G52" s="67">
        <v>-2.8686645734582612</v>
      </c>
      <c r="H52" s="98">
        <v>18.721734415853518</v>
      </c>
      <c r="I52" s="98">
        <v>17.107746462845114</v>
      </c>
      <c r="J52" s="98">
        <v>17.150255317342015</v>
      </c>
      <c r="L52" s="19"/>
    </row>
    <row r="53" spans="1:12" ht="16.2">
      <c r="A53" s="66" t="s">
        <v>76</v>
      </c>
      <c r="B53" s="67">
        <v>1045.8069319070232</v>
      </c>
      <c r="C53" s="67">
        <v>978.51825405098634</v>
      </c>
      <c r="D53" s="67">
        <v>987.87976729899174</v>
      </c>
      <c r="E53" s="67">
        <v>9.3615132480053944</v>
      </c>
      <c r="F53" s="67">
        <v>-57.927164608031489</v>
      </c>
      <c r="G53" s="67">
        <v>0.9567029750594287</v>
      </c>
      <c r="H53" s="98">
        <v>-4.6486187581054992</v>
      </c>
      <c r="I53" s="98">
        <v>-4.3669757919607264</v>
      </c>
      <c r="J53" s="98">
        <v>-5.5389922212890355</v>
      </c>
      <c r="L53" s="19"/>
    </row>
    <row r="54" spans="1:12" ht="16.2">
      <c r="A54" s="66" t="s">
        <v>82</v>
      </c>
      <c r="B54" s="67">
        <v>1083.5104187000002</v>
      </c>
      <c r="C54" s="67">
        <v>1309.0086887299999</v>
      </c>
      <c r="D54" s="67">
        <v>1689.1912833099998</v>
      </c>
      <c r="E54" s="67">
        <v>380.18259457999989</v>
      </c>
      <c r="F54" s="67">
        <v>605.68086460999962</v>
      </c>
      <c r="G54" s="67">
        <v>29.043550119507074</v>
      </c>
      <c r="H54" s="98">
        <v>8.8246060458507145</v>
      </c>
      <c r="I54" s="98">
        <v>26.870576958849355</v>
      </c>
      <c r="J54" s="98">
        <v>55.89986530417471</v>
      </c>
      <c r="L54" s="19"/>
    </row>
    <row r="55" spans="1:12" ht="16.8">
      <c r="A55" s="57" t="s">
        <v>83</v>
      </c>
      <c r="B55" s="65">
        <v>193135.99893177103</v>
      </c>
      <c r="C55" s="65">
        <v>212829.53860968738</v>
      </c>
      <c r="D55" s="65">
        <v>213082.19439054857</v>
      </c>
      <c r="E55" s="65">
        <v>252.6557808611833</v>
      </c>
      <c r="F55" s="65">
        <v>19946.19545877754</v>
      </c>
      <c r="G55" s="65">
        <v>0.11871274190211523</v>
      </c>
      <c r="H55" s="97">
        <v>12.456814371573088</v>
      </c>
      <c r="I55" s="97">
        <v>11.282526581564284</v>
      </c>
      <c r="J55" s="97">
        <v>10.327538920294145</v>
      </c>
      <c r="L55" s="19"/>
    </row>
    <row r="56" spans="1:12" ht="16.8">
      <c r="A56" s="57" t="s">
        <v>84</v>
      </c>
      <c r="B56" s="65">
        <v>143489.11539313133</v>
      </c>
      <c r="C56" s="65">
        <v>157531.28225287941</v>
      </c>
      <c r="D56" s="65">
        <v>160154.61659862963</v>
      </c>
      <c r="E56" s="65">
        <v>2623.3343457502197</v>
      </c>
      <c r="F56" s="65">
        <v>16665.501205498294</v>
      </c>
      <c r="G56" s="65">
        <v>1.665278355024796</v>
      </c>
      <c r="H56" s="97">
        <v>10.669672960408988</v>
      </c>
      <c r="I56" s="97">
        <v>10.210538746357486</v>
      </c>
      <c r="J56" s="97">
        <v>11.614470658515216</v>
      </c>
      <c r="L56" s="19"/>
    </row>
    <row r="57" spans="1:12" ht="16.2">
      <c r="A57" s="69" t="s">
        <v>85</v>
      </c>
      <c r="B57" s="67">
        <v>81276.711686947296</v>
      </c>
      <c r="C57" s="67">
        <v>86826.093994245792</v>
      </c>
      <c r="D57" s="67">
        <v>88085.242082646029</v>
      </c>
      <c r="E57" s="67">
        <v>1259.1480884002376</v>
      </c>
      <c r="F57" s="67">
        <v>6808.5303956987336</v>
      </c>
      <c r="G57" s="67">
        <v>1.4501954775066679</v>
      </c>
      <c r="H57" s="98">
        <v>8.2408479994856521</v>
      </c>
      <c r="I57" s="98">
        <v>4.9453447927374725</v>
      </c>
      <c r="J57" s="98">
        <v>8.3769757097495301</v>
      </c>
      <c r="L57" s="19"/>
    </row>
    <row r="58" spans="1:12" ht="16.2">
      <c r="A58" s="69" t="s">
        <v>82</v>
      </c>
      <c r="B58" s="67">
        <v>62212.403706184043</v>
      </c>
      <c r="C58" s="67">
        <v>70705.1882586336</v>
      </c>
      <c r="D58" s="67">
        <v>72069.374515983596</v>
      </c>
      <c r="E58" s="67">
        <v>1364.1862573499966</v>
      </c>
      <c r="F58" s="67">
        <v>9856.9708097995535</v>
      </c>
      <c r="G58" s="67">
        <v>1.9294005022091341</v>
      </c>
      <c r="H58" s="98">
        <v>13.877139559737927</v>
      </c>
      <c r="I58" s="98">
        <v>17.446393869360577</v>
      </c>
      <c r="J58" s="98">
        <v>15.84406038440811</v>
      </c>
      <c r="L58" s="19"/>
    </row>
    <row r="59" spans="1:12" ht="16.8">
      <c r="A59" s="57" t="s">
        <v>86</v>
      </c>
      <c r="B59" s="65">
        <v>10574.651226247261</v>
      </c>
      <c r="C59" s="65">
        <v>8265.6409402885038</v>
      </c>
      <c r="D59" s="65">
        <v>7982.1175392839777</v>
      </c>
      <c r="E59" s="65">
        <v>-283.52340100452602</v>
      </c>
      <c r="F59" s="65">
        <v>-2592.5336869632829</v>
      </c>
      <c r="G59" s="65">
        <v>-3.4301441721545416</v>
      </c>
      <c r="H59" s="97">
        <v>7.1258598636375865</v>
      </c>
      <c r="I59" s="97">
        <v>-12.081136753820701</v>
      </c>
      <c r="J59" s="97">
        <v>-24.51649356083135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19357.518677729451</v>
      </c>
      <c r="C61" s="65">
        <v>17552.686493300222</v>
      </c>
      <c r="D61" s="65">
        <v>17667.045307467855</v>
      </c>
      <c r="E61" s="65">
        <v>114.35881416763368</v>
      </c>
      <c r="F61" s="65">
        <v>-1690.4733702615958</v>
      </c>
      <c r="G61" s="65">
        <v>0.65151744270761469</v>
      </c>
      <c r="H61" s="99">
        <v>-9.6136441247040807</v>
      </c>
      <c r="I61" s="99">
        <v>-10.269469828054241</v>
      </c>
      <c r="J61" s="99">
        <v>-8.7329032114351577</v>
      </c>
      <c r="L61" s="19"/>
    </row>
    <row r="62" spans="1:12" ht="16.8">
      <c r="A62" s="57" t="s">
        <v>89</v>
      </c>
      <c r="B62" s="65">
        <v>3075.410197034254</v>
      </c>
      <c r="C62" s="65">
        <v>3670.8994074600009</v>
      </c>
      <c r="D62" s="65">
        <v>3559.5487463600002</v>
      </c>
      <c r="E62" s="65">
        <v>-111.35066110000071</v>
      </c>
      <c r="F62" s="65">
        <v>484.13854932574623</v>
      </c>
      <c r="G62" s="65">
        <v>-3.0333345793598738</v>
      </c>
      <c r="H62" s="97">
        <v>32.576760478076636</v>
      </c>
      <c r="I62" s="97">
        <v>26.563357977694139</v>
      </c>
      <c r="J62" s="97">
        <v>15.742243093055407</v>
      </c>
      <c r="L62" s="19"/>
    </row>
    <row r="63" spans="1:12" ht="16.8">
      <c r="A63" s="57" t="s">
        <v>90</v>
      </c>
      <c r="B63" s="65">
        <v>213.97647846999999</v>
      </c>
      <c r="C63" s="65">
        <v>347.18110417000003</v>
      </c>
      <c r="D63" s="65">
        <v>337.40491652999992</v>
      </c>
      <c r="E63" s="65">
        <v>-9.7761876400001029</v>
      </c>
      <c r="F63" s="65">
        <v>123.42843805999993</v>
      </c>
      <c r="G63" s="65">
        <v>-2.8158754962692569</v>
      </c>
      <c r="H63" s="65">
        <v>-54.486581304325618</v>
      </c>
      <c r="I63" s="65">
        <v>65.213194499222595</v>
      </c>
      <c r="J63" s="65">
        <v>57.683180386252076</v>
      </c>
      <c r="L63" s="19"/>
    </row>
    <row r="64" spans="1:12" ht="16.8">
      <c r="A64" s="57" t="s">
        <v>76</v>
      </c>
      <c r="B64" s="65">
        <v>46</v>
      </c>
      <c r="C64" s="65">
        <v>214.62899999999999</v>
      </c>
      <c r="D64" s="65">
        <v>214.62899999999999</v>
      </c>
      <c r="E64" s="65">
        <v>0</v>
      </c>
      <c r="F64" s="65">
        <v>168.62899999999999</v>
      </c>
      <c r="G64" s="65">
        <v>0</v>
      </c>
      <c r="H64" s="97">
        <v>375.8760869565217</v>
      </c>
      <c r="I64" s="97">
        <v>366.58478260869566</v>
      </c>
      <c r="J64" s="97">
        <v>366.58478260869566</v>
      </c>
      <c r="L64" s="19"/>
    </row>
    <row r="65" spans="1:12" ht="16.8">
      <c r="A65" s="57" t="s">
        <v>91</v>
      </c>
      <c r="B65" s="65">
        <v>113.07554955999998</v>
      </c>
      <c r="C65" s="65">
        <v>224.80110109999998</v>
      </c>
      <c r="D65" s="65">
        <v>248.69799896000001</v>
      </c>
      <c r="E65" s="65">
        <v>23.896897860000024</v>
      </c>
      <c r="F65" s="65">
        <v>135.62244940000002</v>
      </c>
      <c r="G65" s="65">
        <v>10.630240574030722</v>
      </c>
      <c r="H65" s="97">
        <v>83.316225010989172</v>
      </c>
      <c r="I65" s="97">
        <v>129.78101493466841</v>
      </c>
      <c r="J65" s="97">
        <v>119.93967743489605</v>
      </c>
      <c r="L65" s="19"/>
    </row>
    <row r="66" spans="1:12" ht="16.8">
      <c r="A66" s="57" t="s">
        <v>92</v>
      </c>
      <c r="B66" s="65">
        <v>26511.299442417268</v>
      </c>
      <c r="C66" s="65">
        <v>28132.16562786443</v>
      </c>
      <c r="D66" s="65">
        <v>28521.067841894434</v>
      </c>
      <c r="E66" s="65">
        <v>388.90221403000396</v>
      </c>
      <c r="F66" s="65">
        <v>2009.7683994771651</v>
      </c>
      <c r="G66" s="65">
        <v>1.3824112198628598</v>
      </c>
      <c r="H66" s="97">
        <v>7.5406475026617841</v>
      </c>
      <c r="I66" s="97">
        <v>7.7796311312032742</v>
      </c>
      <c r="J66" s="97">
        <v>7.5807992884030284</v>
      </c>
      <c r="L66" s="19"/>
    </row>
    <row r="67" spans="1:12" ht="17.399999999999999" thickBot="1">
      <c r="A67" s="70" t="s">
        <v>74</v>
      </c>
      <c r="B67" s="71">
        <v>-10245.048032818522</v>
      </c>
      <c r="C67" s="71">
        <v>-3109.7473173751496</v>
      </c>
      <c r="D67" s="71">
        <v>-5602.9335585773097</v>
      </c>
      <c r="E67" s="71">
        <v>-2493.1862412021601</v>
      </c>
      <c r="F67" s="71">
        <v>4642.1144742412125</v>
      </c>
      <c r="G67" s="71">
        <v>80.173274120116901</v>
      </c>
      <c r="H67" s="65">
        <v>-81.140890338977371</v>
      </c>
      <c r="I67" s="65">
        <v>-68.915330416502044</v>
      </c>
      <c r="J67" s="65">
        <v>-45.310812202840566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202" t="s">
        <v>115</v>
      </c>
      <c r="B72" s="203"/>
      <c r="C72" s="203"/>
      <c r="D72" s="203"/>
      <c r="E72" s="203"/>
      <c r="F72" s="203"/>
      <c r="G72" s="203"/>
      <c r="H72" s="153"/>
      <c r="I72" s="154"/>
      <c r="J72" s="154"/>
      <c r="L72" s="19"/>
    </row>
    <row r="73" spans="1:12" ht="19.5" customHeight="1">
      <c r="A73" s="204"/>
      <c r="B73" s="205"/>
      <c r="C73" s="205"/>
      <c r="D73" s="206"/>
      <c r="E73" s="205"/>
      <c r="F73" s="205"/>
      <c r="G73" s="205"/>
      <c r="H73" s="155"/>
      <c r="I73" s="156"/>
      <c r="J73" s="156"/>
      <c r="L73" s="19"/>
    </row>
    <row r="74" spans="1:12" ht="19.5" customHeight="1">
      <c r="A74" s="157"/>
      <c r="B74" s="207" t="str">
        <f>B4</f>
        <v xml:space="preserve">           N$ Million</v>
      </c>
      <c r="C74" s="208"/>
      <c r="D74" s="158"/>
      <c r="E74" s="208" t="s">
        <v>1</v>
      </c>
      <c r="F74" s="209"/>
      <c r="G74" s="159" t="s">
        <v>2</v>
      </c>
      <c r="H74" s="199" t="s">
        <v>112</v>
      </c>
      <c r="I74" s="200"/>
      <c r="J74" s="201"/>
      <c r="L74" s="19"/>
    </row>
    <row r="75" spans="1:12" ht="17.399999999999999" thickBot="1">
      <c r="A75" s="160"/>
      <c r="B75" s="161">
        <f>B5</f>
        <v>45412</v>
      </c>
      <c r="C75" s="162">
        <f>C5</f>
        <v>45747</v>
      </c>
      <c r="D75" s="162">
        <f>D5</f>
        <v>45777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45716</v>
      </c>
      <c r="I75" s="152">
        <f t="shared" si="1"/>
        <v>45747</v>
      </c>
      <c r="J75" s="152">
        <f>J33</f>
        <v>45777</v>
      </c>
      <c r="L75" s="19"/>
    </row>
    <row r="76" spans="1:12" ht="17.399999999999999" thickTop="1">
      <c r="A76" s="57" t="s">
        <v>56</v>
      </c>
      <c r="B76" s="65">
        <v>220881.02810974687</v>
      </c>
      <c r="C76" s="65">
        <v>248959.59063432761</v>
      </c>
      <c r="D76" s="65">
        <v>247795.03242315739</v>
      </c>
      <c r="E76" s="65">
        <v>-1164.5582111702242</v>
      </c>
      <c r="F76" s="65">
        <v>26914.004313410522</v>
      </c>
      <c r="G76" s="65">
        <v>-0.46776997351378213</v>
      </c>
      <c r="H76" s="64">
        <v>10.973846356591622</v>
      </c>
      <c r="I76" s="64">
        <v>12.700675878552033</v>
      </c>
      <c r="J76" s="64">
        <v>12.184842013700717</v>
      </c>
      <c r="L76" s="19"/>
    </row>
    <row r="77" spans="1:12" ht="16.8">
      <c r="A77" s="57" t="s">
        <v>5</v>
      </c>
      <c r="B77" s="65">
        <v>76951.620533241701</v>
      </c>
      <c r="C77" s="65">
        <v>88243.725993976521</v>
      </c>
      <c r="D77" s="65">
        <v>89736.54613195124</v>
      </c>
      <c r="E77" s="65">
        <v>1492.8201379747188</v>
      </c>
      <c r="F77" s="65">
        <v>12784.925598709538</v>
      </c>
      <c r="G77" s="65">
        <v>1.6917011619348727</v>
      </c>
      <c r="H77" s="64">
        <v>4.1089444007784408</v>
      </c>
      <c r="I77" s="64">
        <v>19.672489816229614</v>
      </c>
      <c r="J77" s="64">
        <v>16.614238283892519</v>
      </c>
      <c r="L77" s="19"/>
    </row>
    <row r="78" spans="1:12" ht="16.8">
      <c r="A78" s="57" t="s">
        <v>6</v>
      </c>
      <c r="B78" s="65">
        <v>143929.40757650518</v>
      </c>
      <c r="C78" s="65">
        <v>160715.86464035109</v>
      </c>
      <c r="D78" s="65">
        <v>158058.48629120615</v>
      </c>
      <c r="E78" s="65">
        <v>-2657.3783491449431</v>
      </c>
      <c r="F78" s="65">
        <v>14129.078714700969</v>
      </c>
      <c r="G78" s="65">
        <v>-1.6534636173545181</v>
      </c>
      <c r="H78" s="64">
        <v>14.563549441974118</v>
      </c>
      <c r="I78" s="64">
        <v>9.2074332628338169</v>
      </c>
      <c r="J78" s="64">
        <v>9.8166725984686281</v>
      </c>
      <c r="L78" s="19"/>
    </row>
    <row r="79" spans="1:12" ht="16.2">
      <c r="A79" s="24" t="s">
        <v>93</v>
      </c>
      <c r="B79" s="67">
        <v>25008.696514555748</v>
      </c>
      <c r="C79" s="67">
        <v>35147.995281049996</v>
      </c>
      <c r="D79" s="67">
        <v>32054.787446059992</v>
      </c>
      <c r="E79" s="67">
        <v>-3093.2078349900039</v>
      </c>
      <c r="F79" s="67">
        <v>7046.0909315042445</v>
      </c>
      <c r="G79" s="67">
        <v>-8.8005242127072449</v>
      </c>
      <c r="H79" s="95">
        <v>59.171507538016158</v>
      </c>
      <c r="I79" s="95">
        <v>20.263812617241285</v>
      </c>
      <c r="J79" s="95">
        <v>28.174562906160361</v>
      </c>
      <c r="L79" s="19"/>
    </row>
    <row r="80" spans="1:12" ht="16.8">
      <c r="A80" s="57" t="s">
        <v>94</v>
      </c>
      <c r="B80" s="65">
        <v>118920.71106194943</v>
      </c>
      <c r="C80" s="65">
        <v>125567.86935930111</v>
      </c>
      <c r="D80" s="65">
        <v>126003.69884514617</v>
      </c>
      <c r="E80" s="65">
        <v>435.82948584505357</v>
      </c>
      <c r="F80" s="65">
        <v>7082.9877831967315</v>
      </c>
      <c r="G80" s="65">
        <v>0.3470867890558651</v>
      </c>
      <c r="H80" s="64">
        <v>5.4610540585640592</v>
      </c>
      <c r="I80" s="64">
        <v>6.4676410343889756</v>
      </c>
      <c r="J80" s="64">
        <v>5.9560590581290853</v>
      </c>
      <c r="L80" s="19"/>
    </row>
    <row r="81" spans="1:12" ht="16.2">
      <c r="A81" s="35" t="s">
        <v>9</v>
      </c>
      <c r="B81" s="67">
        <v>2392.8202160516134</v>
      </c>
      <c r="C81" s="67">
        <v>4122.8214133199999</v>
      </c>
      <c r="D81" s="67">
        <v>4028.9738768932261</v>
      </c>
      <c r="E81" s="67">
        <v>-93.847536426773786</v>
      </c>
      <c r="F81" s="67">
        <v>1636.1536608416127</v>
      </c>
      <c r="G81" s="67">
        <v>-2.2762939991427089</v>
      </c>
      <c r="H81" s="95">
        <v>73.043402469291806</v>
      </c>
      <c r="I81" s="95">
        <v>71.287867168261585</v>
      </c>
      <c r="J81" s="95">
        <v>68.377626111059271</v>
      </c>
      <c r="L81" s="19"/>
    </row>
    <row r="82" spans="1:12" ht="16.2">
      <c r="A82" s="35" t="s">
        <v>100</v>
      </c>
      <c r="B82" s="67">
        <v>149.22386544</v>
      </c>
      <c r="C82" s="67">
        <v>168.58132321999992</v>
      </c>
      <c r="D82" s="67">
        <v>165.32547176000006</v>
      </c>
      <c r="E82" s="67">
        <v>-3.2558514599998603</v>
      </c>
      <c r="F82" s="67">
        <v>16.101606320000059</v>
      </c>
      <c r="G82" s="67">
        <v>-1.9313239437271079</v>
      </c>
      <c r="H82" s="95">
        <v>13.404195248748096</v>
      </c>
      <c r="I82" s="95">
        <v>13.706515496476584</v>
      </c>
      <c r="J82" s="95">
        <v>10.790235377245466</v>
      </c>
      <c r="L82" s="19"/>
    </row>
    <row r="83" spans="1:12" ht="16.2">
      <c r="A83" s="35" t="s">
        <v>10</v>
      </c>
      <c r="B83" s="67">
        <v>2158.0802444092028</v>
      </c>
      <c r="C83" s="67">
        <v>1639.404260086978</v>
      </c>
      <c r="D83" s="67">
        <v>1502.71766108</v>
      </c>
      <c r="E83" s="67">
        <v>-136.68659900697799</v>
      </c>
      <c r="F83" s="67">
        <v>-655.36258332920283</v>
      </c>
      <c r="G83" s="67">
        <v>-8.3375773953232368</v>
      </c>
      <c r="H83" s="95">
        <v>53.807301181869036</v>
      </c>
      <c r="I83" s="95">
        <v>61.526779303570834</v>
      </c>
      <c r="J83" s="95">
        <v>-30.367850548051109</v>
      </c>
      <c r="L83" s="19"/>
    </row>
    <row r="84" spans="1:12" ht="16.2">
      <c r="A84" s="35" t="s">
        <v>95</v>
      </c>
      <c r="B84" s="67">
        <v>47013.024332066365</v>
      </c>
      <c r="C84" s="67">
        <v>50659.351545651058</v>
      </c>
      <c r="D84" s="67">
        <v>51185.919841096358</v>
      </c>
      <c r="E84" s="67">
        <v>526.56829544530046</v>
      </c>
      <c r="F84" s="67">
        <v>4172.8955090299933</v>
      </c>
      <c r="G84" s="67">
        <v>1.039429600615378</v>
      </c>
      <c r="H84" s="95">
        <v>4.7676871988629301</v>
      </c>
      <c r="I84" s="95">
        <v>7.0979125911866134</v>
      </c>
      <c r="J84" s="95">
        <v>8.876041412600145</v>
      </c>
      <c r="L84" s="19"/>
    </row>
    <row r="85" spans="1:12" ht="16.2">
      <c r="A85" s="35" t="s">
        <v>13</v>
      </c>
      <c r="B85" s="67">
        <v>67207.562403982243</v>
      </c>
      <c r="C85" s="67">
        <v>68977.710817023079</v>
      </c>
      <c r="D85" s="67">
        <v>69120.761994316592</v>
      </c>
      <c r="E85" s="67">
        <v>143.05117729351332</v>
      </c>
      <c r="F85" s="67">
        <v>1913.1995903343486</v>
      </c>
      <c r="G85" s="67">
        <v>0.20738753953865796</v>
      </c>
      <c r="H85" s="95">
        <v>2.6050418348775679</v>
      </c>
      <c r="I85" s="95">
        <v>2.8476143712089907</v>
      </c>
      <c r="J85" s="95">
        <v>2.8467028439957005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220881.18430761422</v>
      </c>
      <c r="C87" s="65">
        <v>248960.84859314299</v>
      </c>
      <c r="D87" s="65">
        <v>247795.61253058325</v>
      </c>
      <c r="E87" s="65">
        <v>-1165.2360625597357</v>
      </c>
      <c r="F87" s="65">
        <v>26914.428222969029</v>
      </c>
      <c r="G87" s="65">
        <v>-0.46803988223224735</v>
      </c>
      <c r="H87" s="64">
        <v>10.973882236697534</v>
      </c>
      <c r="I87" s="64">
        <v>12.700734308846179</v>
      </c>
      <c r="J87" s="64">
        <v>12.185025314553812</v>
      </c>
      <c r="L87" s="19"/>
    </row>
    <row r="88" spans="1:12" ht="16.8">
      <c r="A88" s="57" t="s">
        <v>96</v>
      </c>
      <c r="B88" s="65">
        <v>146852.51610309471</v>
      </c>
      <c r="C88" s="65">
        <v>161262.18250523665</v>
      </c>
      <c r="D88" s="65">
        <v>163825.9515960507</v>
      </c>
      <c r="E88" s="65">
        <v>2563.7690908140503</v>
      </c>
      <c r="F88" s="65">
        <v>16973.435492955992</v>
      </c>
      <c r="G88" s="65">
        <v>1.5898142087533671</v>
      </c>
      <c r="H88" s="64">
        <v>10.606423953679439</v>
      </c>
      <c r="I88" s="64">
        <v>10.108975012267834</v>
      </c>
      <c r="J88" s="64">
        <v>11.558150955370877</v>
      </c>
      <c r="L88" s="19"/>
    </row>
    <row r="89" spans="1:12" ht="16.2">
      <c r="A89" s="24" t="s">
        <v>97</v>
      </c>
      <c r="B89" s="67">
        <v>3363.4006885733679</v>
      </c>
      <c r="C89" s="67">
        <v>3730.9002309672678</v>
      </c>
      <c r="D89" s="67">
        <v>3671.3349760310766</v>
      </c>
      <c r="E89" s="67">
        <v>-59.565254936191195</v>
      </c>
      <c r="F89" s="67">
        <v>307.93428745770871</v>
      </c>
      <c r="G89" s="67">
        <v>-1.5965384022276083</v>
      </c>
      <c r="H89" s="95">
        <v>7.9945791121349856</v>
      </c>
      <c r="I89" s="95">
        <v>5.9850266953684184</v>
      </c>
      <c r="J89" s="95">
        <v>9.1554446219823831</v>
      </c>
      <c r="L89" s="19"/>
    </row>
    <row r="90" spans="1:12" ht="16.2">
      <c r="A90" s="24" t="s">
        <v>98</v>
      </c>
      <c r="B90" s="67">
        <v>81276.711708337301</v>
      </c>
      <c r="C90" s="67">
        <v>86826.094015635797</v>
      </c>
      <c r="D90" s="67">
        <v>88085.242104036035</v>
      </c>
      <c r="E90" s="67">
        <v>1259.1480884002376</v>
      </c>
      <c r="F90" s="67">
        <v>6808.5303956987336</v>
      </c>
      <c r="G90" s="67">
        <v>1.4501954771493928</v>
      </c>
      <c r="H90" s="95">
        <v>8.2408479972716435</v>
      </c>
      <c r="I90" s="95">
        <v>4.9453447914589219</v>
      </c>
      <c r="J90" s="95">
        <v>8.3769757075449149</v>
      </c>
      <c r="L90" s="19"/>
    </row>
    <row r="91" spans="1:12" ht="16.2">
      <c r="A91" s="24" t="s">
        <v>99</v>
      </c>
      <c r="B91" s="67">
        <v>62212.403706184043</v>
      </c>
      <c r="C91" s="67">
        <v>70705.1882586336</v>
      </c>
      <c r="D91" s="67">
        <v>72069.374515983596</v>
      </c>
      <c r="E91" s="67">
        <v>1364.1862573499966</v>
      </c>
      <c r="F91" s="67">
        <v>9856.9708097995535</v>
      </c>
      <c r="G91" s="67">
        <v>1.9294005022091341</v>
      </c>
      <c r="H91" s="95">
        <v>13.877139559737955</v>
      </c>
      <c r="I91" s="95">
        <v>17.446393869360577</v>
      </c>
      <c r="J91" s="95">
        <v>15.84406038440811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74028.668204519505</v>
      </c>
      <c r="C93" s="71">
        <v>87698.666087906327</v>
      </c>
      <c r="D93" s="71">
        <v>83969.660934532556</v>
      </c>
      <c r="E93" s="71">
        <v>-3729.0051533737715</v>
      </c>
      <c r="F93" s="71">
        <v>9940.9927300130512</v>
      </c>
      <c r="G93" s="71">
        <v>-4.2520659888212435</v>
      </c>
      <c r="H93" s="93">
        <v>11.683867632553842</v>
      </c>
      <c r="I93" s="93">
        <v>17.799375849219928</v>
      </c>
      <c r="J93" s="93">
        <v>13.428571621130629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2025-05-23T13:27:06Z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