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upervison\Reg&amp;anal\WEBSITE DATA\Excel document 2019\Aggregated industry\Exxcel Documents 2025\June 2025\Website Uploads\"/>
    </mc:Choice>
  </mc:AlternateContent>
  <xr:revisionPtr revIDLastSave="0" documentId="13_ncr:1_{B713FD0A-0099-4A6D-B5B6-1E393F6E721B}" xr6:coauthVersionLast="47" xr6:coauthVersionMax="47" xr10:uidLastSave="{00000000-0000-0000-0000-000000000000}"/>
  <bookViews>
    <workbookView xWindow="-108" yWindow="-108" windowWidth="23256" windowHeight="12456" xr2:uid="{453B15B7-D570-48A4-8E7D-3C3944AE1F24}"/>
  </bookViews>
  <sheets>
    <sheet name="June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3" i="1" l="1"/>
  <c r="E82" i="1"/>
  <c r="E80" i="1"/>
  <c r="E78" i="1"/>
  <c r="E77" i="1"/>
  <c r="E74" i="1"/>
  <c r="E70" i="1"/>
  <c r="E69" i="1"/>
  <c r="E67" i="1"/>
  <c r="E66" i="1"/>
  <c r="E65" i="1"/>
  <c r="E63" i="1"/>
  <c r="E59" i="1"/>
  <c r="E58" i="1"/>
  <c r="E57" i="1"/>
  <c r="E56" i="1"/>
  <c r="E55" i="1"/>
  <c r="E54" i="1" s="1"/>
  <c r="E52" i="1"/>
  <c r="E51" i="1"/>
  <c r="E75" i="1" s="1"/>
  <c r="E50" i="1"/>
  <c r="E49" i="1"/>
  <c r="E48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0" i="1"/>
  <c r="E73" i="1" s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53" i="1" l="1"/>
  <c r="E60" i="1" s="1"/>
  <c r="E71" i="1" s="1"/>
  <c r="E8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9" authorId="0" shapeId="0" xr:uid="{0F774581-B2B7-4721-8724-72C79ECBEA4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30" authorId="0" shapeId="0" xr:uid="{16A15B42-38F6-4530-87F0-83CB162D809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B35" authorId="0" shapeId="0" xr:uid="{A3DD91E4-93E5-44C1-8F35-FAEC540A4680}">
      <text>
        <r>
          <rPr>
            <sz val="11"/>
            <color theme="1"/>
            <rFont val="Aptos Narrow"/>
            <family val="2"/>
            <scheme val="minor"/>
          </rPr>
          <t>Note 1: All banking institutions /banking groups shall treat and report unaudited profits in accordance with the provision of BID-5.</t>
        </r>
      </text>
    </comment>
    <comment ref="E39" authorId="0" shapeId="0" xr:uid="{9EAF1078-09BB-4C6C-AEBD-9DC5D90C37E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46" authorId="0" shapeId="0" xr:uid="{9C0D57DA-E7F6-42EA-9BC1-957F5B65D0A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B48" authorId="0" shapeId="0" xr:uid="{E79F938D-E53C-4E67-AE09-81932B6D3C27}">
      <text>
        <r>
          <rPr>
            <sz val="11"/>
            <color theme="1"/>
            <rFont val="Aptos Narrow"/>
            <family val="2"/>
            <scheme val="minor"/>
          </rPr>
          <t>Note 2: Only available to cover a portion of the banking institution's capital charge for market risk.</t>
        </r>
      </text>
    </comment>
    <comment ref="E49" authorId="0" shapeId="0" xr:uid="{FC60ABFC-161C-4A0F-B7A0-E73F8683E91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0" authorId="0" shapeId="0" xr:uid="{500CA0AC-16D9-4698-99B0-05BB96FCD146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B51" authorId="0" shapeId="0" xr:uid="{FC0C30FF-FF6A-433A-90FF-84432AC1E090}">
      <text>
        <r>
          <rPr>
            <sz val="11"/>
            <color theme="1"/>
            <rFont val="Aptos Narrow"/>
            <family val="2"/>
            <scheme val="minor"/>
          </rPr>
          <t>Note 3: Limited to 250% of Tier 1 capital available to support market risk.</t>
        </r>
      </text>
    </comment>
    <comment ref="D51" authorId="0" shapeId="0" xr:uid="{44BD963B-903F-473C-BC43-A32FCC83726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B52" authorId="0" shapeId="0" xr:uid="{E941EDAD-340B-41D2-AD85-8C884D3FF29A}">
      <text>
        <r>
          <rPr>
            <sz val="11"/>
            <color theme="1"/>
            <rFont val="Aptos Narrow"/>
            <family val="2"/>
            <scheme val="minor"/>
          </rPr>
          <t xml:space="preserve">Note 4: The sum of the eligible Tier 2 and Tier 3 capital shall not exceed 100% of eligible Tier 1 capital. </t>
        </r>
      </text>
    </comment>
    <comment ref="D52" authorId="0" shapeId="0" xr:uid="{BB765437-4801-4B80-9651-97440043E7EA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3" authorId="0" shapeId="0" xr:uid="{A8229E15-3565-40E7-8A71-6655BF534551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54" authorId="0" shapeId="0" xr:uid="{D420A578-46B5-4C90-AB2F-D5538B42900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0" authorId="0" shapeId="0" xr:uid="{B4DDBDD8-9D70-4043-BB9F-3052A918E7E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3" authorId="0" shapeId="0" xr:uid="{E8B04DA0-0BB3-4DC1-8AD3-9CA639B2D9B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5" authorId="0" shapeId="0" xr:uid="{FD93EA48-700D-4F0D-82F9-11F09BDE6DCE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6" authorId="0" shapeId="0" xr:uid="{56E78453-15BD-4743-909A-2CBA838CAE1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69" authorId="0" shapeId="0" xr:uid="{DE948750-A9C4-4B59-846D-0B89C26B8B1F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1" authorId="0" shapeId="0" xr:uid="{57CA89EC-C4AF-476C-83FC-E743C286C1D3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3" authorId="0" shapeId="0" xr:uid="{792D5649-69E8-4F05-842D-B16347230BC5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4" authorId="0" shapeId="0" xr:uid="{8AB1FDA8-472F-4251-80CA-7A06DAF64CD8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5" authorId="0" shapeId="0" xr:uid="{8018DD60-4529-4D96-918A-C99A21FBF904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78" authorId="0" shapeId="0" xr:uid="{87FD4243-B760-4B51-B5A7-8C6A889F68AD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1" authorId="0" shapeId="0" xr:uid="{96D495A2-F546-4339-A746-9ED492BF3C7B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2" authorId="0" shapeId="0" xr:uid="{5D9C89CE-6E46-481A-9698-64D8A62B5C1C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  <comment ref="E83" authorId="0" shapeId="0" xr:uid="{89A573B4-B6AB-4F08-931F-A7E628842899}">
      <text>
        <r>
          <rPr>
            <sz val="11"/>
            <color theme="1"/>
            <rFont val="Aptos Narrow"/>
            <family val="2"/>
            <scheme val="minor"/>
          </rPr>
          <t>The formula for this cell will not be run in the Excel sheet. This formula will run when the workbook is uploaded.</t>
        </r>
      </text>
    </comment>
  </commentList>
</comments>
</file>

<file path=xl/sharedStrings.xml><?xml version="1.0" encoding="utf-8"?>
<sst xmlns="http://schemas.openxmlformats.org/spreadsheetml/2006/main" count="309" uniqueCount="149">
  <si>
    <t>Consolidated Return on Capital Adequacy Ratio</t>
  </si>
  <si>
    <t>(All amounts to be rounded off to the nearest N$'000)</t>
  </si>
  <si>
    <t>Type of Organization</t>
  </si>
  <si>
    <t>INDUSTRY ( Non-DSIBS)</t>
  </si>
  <si>
    <t>Basel II / Basel III</t>
  </si>
  <si>
    <t>Basel II</t>
  </si>
  <si>
    <t>Item No.</t>
  </si>
  <si>
    <t/>
  </si>
  <si>
    <t>Item (s)</t>
  </si>
  <si>
    <t>Bank</t>
  </si>
  <si>
    <t>Tier 1 Capital - Basel II (BID-5)</t>
  </si>
  <si>
    <t>22</t>
  </si>
  <si>
    <t>Paid-up ordinary shares</t>
  </si>
  <si>
    <t>23</t>
  </si>
  <si>
    <t>Paid-up non-cumulative perpetual preference shares</t>
  </si>
  <si>
    <t>24</t>
  </si>
  <si>
    <t>Share premium</t>
  </si>
  <si>
    <t>25</t>
  </si>
  <si>
    <t>Retained profits/(accumulated losses)</t>
  </si>
  <si>
    <t>26</t>
  </si>
  <si>
    <t>General reserves</t>
  </si>
  <si>
    <t>27</t>
  </si>
  <si>
    <t>Minority interests (consistent with the above capital constituents)</t>
  </si>
  <si>
    <t>28</t>
  </si>
  <si>
    <t>Minority interest eliminated i.t.o. paragraph 11.1.1 (g) of Determination on CS</t>
  </si>
  <si>
    <t>29</t>
  </si>
  <si>
    <t>Less: Investments in equity of consolidated entities (intra-group shareholdings in consolidated entities)</t>
  </si>
  <si>
    <t>30</t>
  </si>
  <si>
    <t>Sub total (sum of line items 22 to 29)</t>
  </si>
  <si>
    <t>31</t>
  </si>
  <si>
    <t>Deduct: Goodwill (including intangible asset) related to consolidated &amp; deconsolidated subsidiaries.</t>
  </si>
  <si>
    <t>32</t>
  </si>
  <si>
    <t>Deduct: 50% investments in deconsolidated financial subsidiaries</t>
  </si>
  <si>
    <t>33</t>
  </si>
  <si>
    <t>Deduct: 50% investments in  significant minority owned financial entities (20-50% shareholding)</t>
  </si>
  <si>
    <t>34</t>
  </si>
  <si>
    <t>Deduct: 50% investments in significant minority &amp; majority insurance entities</t>
  </si>
  <si>
    <t>35</t>
  </si>
  <si>
    <t>Deduct 50% investments in significant commercial entities</t>
  </si>
  <si>
    <t>36</t>
  </si>
  <si>
    <t>Deduct reciprocal shareholdings in Tier 1  Capital</t>
  </si>
  <si>
    <t>37</t>
  </si>
  <si>
    <t>Deduct: increase in equity capital resulting from a securitization transactions  (e.g. capitalized future merging
income, gains on sale).</t>
  </si>
  <si>
    <t>38</t>
  </si>
  <si>
    <t>Deduct: 50% of credit-enhancing interest-only strips, net of any increases in equity capital resulting from
securitization transaction.</t>
  </si>
  <si>
    <t>39</t>
  </si>
  <si>
    <t>Deduct: 50% of investments in securitization exposures for third party investors with long-term credit ratings
of B+ and below, and in unrated exposures.</t>
  </si>
  <si>
    <t>40</t>
  </si>
  <si>
    <t>Deduct: 50% of investments in securitization exposures for third party investors with short-term credit ratings
of below A-3/P-3/R-3 and in unrated exposures</t>
  </si>
  <si>
    <t>41</t>
  </si>
  <si>
    <t>Deduct: 50% of retained securitization exposures for originating banks that are  rated below investment grade
(below BBB-), or that are unrated.</t>
  </si>
  <si>
    <t>42</t>
  </si>
  <si>
    <t>Sub total tier 1 capital (Line item 31 to 41)</t>
  </si>
  <si>
    <t>43</t>
  </si>
  <si>
    <t>Net-total tier 1 capital (line item 30 less line item 42)</t>
  </si>
  <si>
    <t>Basel II Tier 2 Capital</t>
  </si>
  <si>
    <t>55</t>
  </si>
  <si>
    <t>Hybrid (debt/equity) capital instruments</t>
  </si>
  <si>
    <t>56</t>
  </si>
  <si>
    <t>Eligible subordinated term debt (limited to 50% of total Tier 1 capital)</t>
  </si>
  <si>
    <t>57</t>
  </si>
  <si>
    <t>Asset revaluation  reserves</t>
  </si>
  <si>
    <t>58</t>
  </si>
  <si>
    <t>Current unaudited profits (if applicable)</t>
  </si>
  <si>
    <t>59</t>
  </si>
  <si>
    <t>General provisions/general loan loss reserves (limited to 1.25% of total risk-weighted assets)</t>
  </si>
  <si>
    <t>60</t>
  </si>
  <si>
    <t>61</t>
  </si>
  <si>
    <t>Less: investments in shares of consolidated entities</t>
  </si>
  <si>
    <t>Sub-total (sum of line items 55 to 60 less 61)</t>
  </si>
  <si>
    <t>62</t>
  </si>
  <si>
    <t>Deduct: back-to-back placements of new tier 2 capital, arranged either directly or indirectly, between banking
and financial institutions.</t>
  </si>
  <si>
    <t>63</t>
  </si>
  <si>
    <t xml:space="preserve">Deduct: 50% of credit-enhancing interest-only strips, net of any increases in equity capital resulting from
securitization transaction.  </t>
  </si>
  <si>
    <t>64</t>
  </si>
  <si>
    <t>Deduct: 50% of investments in unconsolidated subsidiaries and in subsidiaries deconsolidated for regulatory
capital purposes, net of goodwill that is deducted from tier 1 capital.</t>
  </si>
  <si>
    <t>65</t>
  </si>
  <si>
    <t>66</t>
  </si>
  <si>
    <t>Deduct: 50% of investments in securitisation exposures for third party investors with short-term credit-rating
below investment grade (below BBB-), or unrated exposures.</t>
  </si>
  <si>
    <t>67</t>
  </si>
  <si>
    <t>68</t>
  </si>
  <si>
    <t>Net-total tier 2 capital (line item 61 less line items 62 to 67)</t>
  </si>
  <si>
    <t>Basel II Tier 3 Capital</t>
  </si>
  <si>
    <t>81</t>
  </si>
  <si>
    <t>Eligible short-term subordinated debt</t>
  </si>
  <si>
    <t>82</t>
  </si>
  <si>
    <t>Total tier 3 capital</t>
  </si>
  <si>
    <t>83</t>
  </si>
  <si>
    <t>Tier 1 available for market risk</t>
  </si>
  <si>
    <t>84</t>
  </si>
  <si>
    <t>Eligible tier 3 capital</t>
  </si>
  <si>
    <t>85</t>
  </si>
  <si>
    <t>Eligible tier 2 and tier 3 capital</t>
  </si>
  <si>
    <t>86</t>
  </si>
  <si>
    <t>Total qualifying capital (sum of line items 43 and 85) - Basel II</t>
  </si>
  <si>
    <t>87</t>
  </si>
  <si>
    <t>Deductions from total qualifying capital (sum of item 87 to 91)</t>
  </si>
  <si>
    <t>88</t>
  </si>
  <si>
    <t>Capital shortfalls</t>
  </si>
  <si>
    <t>89</t>
  </si>
  <si>
    <t>Minority interests which do not qualify for capital inclusion</t>
  </si>
  <si>
    <t>90</t>
  </si>
  <si>
    <t>Lending of a capital nature to significant minority &amp; majority investments</t>
  </si>
  <si>
    <t>91</t>
  </si>
  <si>
    <t>Encumbered assets</t>
  </si>
  <si>
    <t>92</t>
  </si>
  <si>
    <t>Portion of unsecured loans &amp; advances in excess of prudential lending limits</t>
  </si>
  <si>
    <t>93</t>
  </si>
  <si>
    <t>Net total capital(item 86 less item 87) - Basel II</t>
  </si>
  <si>
    <t>Computation of Risk-Weighted Assets</t>
  </si>
  <si>
    <t>1. Credit Risk: Standardized Approach (including RW equivalent for Off-balance sheet exposures)</t>
  </si>
  <si>
    <t>96</t>
  </si>
  <si>
    <t>Total risk-weighted amount for credit risk - Basel II</t>
  </si>
  <si>
    <t>2. Operational Risk (see Note 5):</t>
  </si>
  <si>
    <t>98</t>
  </si>
  <si>
    <t>2(a). Basic Indicator Approach: Calibrated risk-weighted amount</t>
  </si>
  <si>
    <t>99</t>
  </si>
  <si>
    <t>2(b). The Standardized Approach: Calibrated risk-weighted amount</t>
  </si>
  <si>
    <t>100</t>
  </si>
  <si>
    <t>Total calibrated risk-weighted amount for operational risk - Basel II</t>
  </si>
  <si>
    <t>3. Market Risk: Standardized Approach</t>
  </si>
  <si>
    <t>102</t>
  </si>
  <si>
    <t>Calibrated risk-weighted amount for market risk - Basel II</t>
  </si>
  <si>
    <t>104</t>
  </si>
  <si>
    <t>Aggregate risk-weighted assets (sum of line items 96; 100; and 102) - Basel II</t>
  </si>
  <si>
    <t>106</t>
  </si>
  <si>
    <t>Basel II total risk weighted capital ratio (the sum of item 93 divided by line item 104) (Minimum of
10.0%)</t>
  </si>
  <si>
    <t>OF WHICH:</t>
  </si>
  <si>
    <t>107</t>
  </si>
  <si>
    <t>Tier 1 risk-based capital ratio (line item 43 divided by line item 104 (Minimum of 7%))</t>
  </si>
  <si>
    <t>108</t>
  </si>
  <si>
    <t>Tier 2 risk-based capital ratio (line item 68 divided by line item 104)</t>
  </si>
  <si>
    <t>109</t>
  </si>
  <si>
    <t>Tier 3 risk-based capital ratio (line item 84 divided by line item 104)</t>
  </si>
  <si>
    <t>110</t>
  </si>
  <si>
    <t>Capital surplus/deficit</t>
  </si>
  <si>
    <t>111</t>
  </si>
  <si>
    <t>Additional capital specified by the regulator</t>
  </si>
  <si>
    <t>112</t>
  </si>
  <si>
    <t>Total risk-weighted capital ratio (including additional capital specified)</t>
  </si>
  <si>
    <t>Other Capital Measures - Basel II</t>
  </si>
  <si>
    <t>114</t>
  </si>
  <si>
    <t>Gross assets (total assets plus general and specific provisions)</t>
  </si>
  <si>
    <t>115</t>
  </si>
  <si>
    <t>Tier 1 leverage ratio (line item 43 divided by line item 114) (Minimum of 6%) - Basel II</t>
  </si>
  <si>
    <t>116</t>
  </si>
  <si>
    <t>Amount equal to 10% of RWA of group</t>
  </si>
  <si>
    <t>117</t>
  </si>
  <si>
    <t>Aggregate amount of required capital funds of consolidated entities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</si>
</sst>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/>
    <xf numFmtId="43" fontId="0" fillId="0" borderId="1" xfId="0" applyNumberFormat="1" applyBorder="1" applyProtection="1">
      <protection locked="0"/>
    </xf>
    <xf numFmtId="43" fontId="2" fillId="0" borderId="1" xfId="0" applyNumberFormat="1" applyFont="1" applyBorder="1" applyProtection="1">
      <protection locked="0"/>
    </xf>
    <xf numFmtId="43" fontId="2" fillId="0" borderId="0" xfId="1" applyFont="1"/>
    <xf numFmtId="43" fontId="0" fillId="0" borderId="0" xfId="1" applyFont="1"/>
    <xf numFmtId="43" fontId="0" fillId="0" borderId="1" xfId="1" applyFont="1" applyBorder="1" applyProtection="1">
      <protection locked="0"/>
    </xf>
    <xf numFmtId="0" fontId="0" fillId="0" borderId="0" xfId="0"/>
    <xf numFmtId="164" fontId="2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ONUSERS.bon.com.na.root\Departments\Supervison\Reg&amp;anal\WEBSITE%20DATA\Excel%20document%202019\Aggregated%20industry\Exxcel%20Documents%202025\March%202025\Output%20Tables\401%20TIER2%20Worksheet.xlsx" TargetMode="External"/><Relationship Id="rId1" Type="http://schemas.openxmlformats.org/officeDocument/2006/relationships/externalLinkPath" Target="file:///\\BONUSERS.bon.com.na.root\Departments\Supervison\Reg&amp;anal\WEBSITE%20DATA\Excel%20document%202019\Aggregated%20industry\Exxcel%20Documents%202025\March%202025\Output%20Tables\401%20TIER2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IC MAR"/>
      <sheetName val="LBN MAR"/>
      <sheetName val="ALT MAR"/>
      <sheetName val="BIC JUNE "/>
      <sheetName val="LBN JUNE"/>
      <sheetName val="ATL JUNE"/>
      <sheetName val="ATL Mar 2025"/>
      <sheetName val="LBN Mar 2025"/>
      <sheetName val="BIC Mar 2025"/>
      <sheetName val="Industry Mar 2025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D9">
            <v>123500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-91686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31814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31814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0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6">
          <cell r="D46">
            <v>0</v>
          </cell>
        </row>
        <row r="49">
          <cell r="D49">
            <v>0</v>
          </cell>
        </row>
        <row r="50">
          <cell r="D50">
            <v>31814</v>
          </cell>
        </row>
        <row r="55">
          <cell r="D55">
            <v>0</v>
          </cell>
        </row>
        <row r="56">
          <cell r="D56">
            <v>0</v>
          </cell>
        </row>
        <row r="57">
          <cell r="D57">
            <v>0</v>
          </cell>
        </row>
        <row r="58">
          <cell r="D58">
            <v>0</v>
          </cell>
        </row>
        <row r="59">
          <cell r="D59">
            <v>0</v>
          </cell>
        </row>
        <row r="63">
          <cell r="D63">
            <v>49580.800000000003</v>
          </cell>
        </row>
        <row r="65">
          <cell r="D65">
            <v>3395</v>
          </cell>
        </row>
        <row r="67">
          <cell r="D67">
            <v>3395</v>
          </cell>
        </row>
        <row r="69">
          <cell r="D69">
            <v>580</v>
          </cell>
        </row>
        <row r="70">
          <cell r="D70">
            <v>53555.8</v>
          </cell>
        </row>
        <row r="77">
          <cell r="D77">
            <v>0</v>
          </cell>
        </row>
        <row r="78">
          <cell r="D78">
            <v>59.4</v>
          </cell>
        </row>
        <row r="80">
          <cell r="D80">
            <v>69500</v>
          </cell>
        </row>
        <row r="82">
          <cell r="D82">
            <v>5355.58</v>
          </cell>
        </row>
        <row r="83">
          <cell r="D83">
            <v>5355.58</v>
          </cell>
        </row>
      </sheetData>
      <sheetData sheetId="7">
        <row r="9">
          <cell r="E9">
            <v>100</v>
          </cell>
        </row>
        <row r="10">
          <cell r="E10">
            <v>215085</v>
          </cell>
        </row>
        <row r="11">
          <cell r="E11">
            <v>59524</v>
          </cell>
        </row>
        <row r="12">
          <cell r="E12">
            <v>697935</v>
          </cell>
        </row>
        <row r="13">
          <cell r="E13">
            <v>2443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975087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975087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6">
          <cell r="E36">
            <v>31906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58268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58268</v>
          </cell>
        </row>
        <row r="49">
          <cell r="E49">
            <v>0</v>
          </cell>
        </row>
        <row r="50">
          <cell r="E50">
            <v>975087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3">
          <cell r="E63">
            <v>2752391.05</v>
          </cell>
        </row>
        <row r="66">
          <cell r="E66">
            <v>580607.6</v>
          </cell>
        </row>
        <row r="67">
          <cell r="E67">
            <v>580607.6</v>
          </cell>
        </row>
        <row r="69">
          <cell r="E69">
            <v>8831.16</v>
          </cell>
        </row>
        <row r="70">
          <cell r="E70">
            <v>3341829.81</v>
          </cell>
        </row>
        <row r="77">
          <cell r="E77">
            <v>0</v>
          </cell>
        </row>
        <row r="78">
          <cell r="E78">
            <v>30.92</v>
          </cell>
        </row>
        <row r="80">
          <cell r="E80">
            <v>4440883</v>
          </cell>
        </row>
        <row r="82">
          <cell r="E82">
            <v>334182.98100000003</v>
          </cell>
        </row>
        <row r="83">
          <cell r="E83">
            <v>334182.98100000003</v>
          </cell>
        </row>
      </sheetData>
      <sheetData sheetId="8">
        <row r="9">
          <cell r="E9">
            <v>551000</v>
          </cell>
        </row>
        <row r="12">
          <cell r="E12">
            <v>-420770</v>
          </cell>
        </row>
        <row r="17">
          <cell r="E17">
            <v>130230</v>
          </cell>
        </row>
        <row r="18">
          <cell r="E18">
            <v>0</v>
          </cell>
        </row>
        <row r="23">
          <cell r="E23">
            <v>0</v>
          </cell>
        </row>
        <row r="29">
          <cell r="E29">
            <v>0</v>
          </cell>
        </row>
        <row r="30">
          <cell r="E30">
            <v>130230</v>
          </cell>
        </row>
        <row r="32">
          <cell r="E32">
            <v>0</v>
          </cell>
        </row>
        <row r="33">
          <cell r="E33">
            <v>65115</v>
          </cell>
        </row>
        <row r="34">
          <cell r="E34">
            <v>0</v>
          </cell>
        </row>
        <row r="36">
          <cell r="E36">
            <v>2320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67435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67435</v>
          </cell>
        </row>
        <row r="49">
          <cell r="E49">
            <v>0</v>
          </cell>
        </row>
        <row r="50">
          <cell r="E50">
            <v>130230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3">
          <cell r="E63">
            <v>197061.1</v>
          </cell>
        </row>
        <row r="65">
          <cell r="E65">
            <v>63411</v>
          </cell>
        </row>
        <row r="66">
          <cell r="E66">
            <v>0</v>
          </cell>
        </row>
        <row r="67">
          <cell r="E67">
            <v>63411</v>
          </cell>
        </row>
        <row r="69">
          <cell r="E69">
            <v>849</v>
          </cell>
        </row>
        <row r="70">
          <cell r="E70">
            <v>261320.97</v>
          </cell>
        </row>
        <row r="77">
          <cell r="E77">
            <v>0</v>
          </cell>
        </row>
        <row r="78">
          <cell r="E78">
            <v>75.64</v>
          </cell>
        </row>
        <row r="80">
          <cell r="E80">
            <v>576339</v>
          </cell>
        </row>
        <row r="82">
          <cell r="E82">
            <v>26132.097000000002</v>
          </cell>
        </row>
        <row r="83">
          <cell r="E83">
            <v>26132.097000000002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CEA7-9AEF-4991-B694-F88B87B2DD53}">
  <sheetPr>
    <tabColor rgb="FFC00000"/>
  </sheetPr>
  <dimension ref="A1:E83"/>
  <sheetViews>
    <sheetView tabSelected="1" topLeftCell="A39" workbookViewId="0">
      <selection activeCell="C53" sqref="C53"/>
    </sheetView>
  </sheetViews>
  <sheetFormatPr defaultRowHeight="14.4" x14ac:dyDescent="0.3"/>
  <cols>
    <col min="1" max="1" width="23.109375" customWidth="1"/>
    <col min="2" max="2" width="32.5546875" bestFit="1" customWidth="1"/>
    <col min="3" max="3" width="99.21875" bestFit="1" customWidth="1"/>
    <col min="4" max="5" width="19.5546875" bestFit="1" customWidth="1"/>
    <col min="6" max="15" width="19.5546875" customWidth="1"/>
  </cols>
  <sheetData>
    <row r="1" spans="1:5" ht="27" x14ac:dyDescent="0.5">
      <c r="A1" s="1" t="s">
        <v>0</v>
      </c>
    </row>
    <row r="2" spans="1:5" x14ac:dyDescent="0.3">
      <c r="A2" t="s">
        <v>1</v>
      </c>
    </row>
    <row r="4" spans="1:5" x14ac:dyDescent="0.3">
      <c r="A4" t="s">
        <v>2</v>
      </c>
      <c r="B4" s="2" t="s">
        <v>3</v>
      </c>
    </row>
    <row r="5" spans="1:5" x14ac:dyDescent="0.3">
      <c r="A5" t="s">
        <v>4</v>
      </c>
      <c r="B5" s="3" t="s">
        <v>5</v>
      </c>
    </row>
    <row r="7" spans="1:5" x14ac:dyDescent="0.3">
      <c r="A7" t="s">
        <v>6</v>
      </c>
      <c r="B7" t="s">
        <v>7</v>
      </c>
      <c r="C7" t="s">
        <v>8</v>
      </c>
      <c r="D7" t="s">
        <v>7</v>
      </c>
      <c r="E7" t="s">
        <v>9</v>
      </c>
    </row>
    <row r="8" spans="1:5" x14ac:dyDescent="0.3">
      <c r="A8" t="s">
        <v>7</v>
      </c>
      <c r="B8" t="s">
        <v>7</v>
      </c>
      <c r="C8" s="10" t="s">
        <v>10</v>
      </c>
      <c r="D8" s="10"/>
      <c r="E8" t="s">
        <v>7</v>
      </c>
    </row>
    <row r="9" spans="1:5" x14ac:dyDescent="0.3">
      <c r="A9" t="s">
        <v>11</v>
      </c>
      <c r="B9" t="s">
        <v>7</v>
      </c>
      <c r="C9" s="4" t="s">
        <v>12</v>
      </c>
      <c r="D9" t="s">
        <v>7</v>
      </c>
      <c r="E9" s="5">
        <f>SUM('[1]ATL Mar 2025'!D9+'[1]LBN Mar 2025'!E9+'[1]BIC Mar 2025'!E9)</f>
        <v>674600</v>
      </c>
    </row>
    <row r="10" spans="1:5" x14ac:dyDescent="0.3">
      <c r="A10" t="s">
        <v>13</v>
      </c>
      <c r="B10" t="s">
        <v>7</v>
      </c>
      <c r="C10" s="4" t="s">
        <v>14</v>
      </c>
      <c r="D10" t="s">
        <v>7</v>
      </c>
      <c r="E10" s="5">
        <f>SUM('[1]ATL Mar 2025'!D10+'[1]LBN Mar 2025'!E10+'[1]BIC Mar 2025'!E10)</f>
        <v>215085</v>
      </c>
    </row>
    <row r="11" spans="1:5" x14ac:dyDescent="0.3">
      <c r="A11" t="s">
        <v>15</v>
      </c>
      <c r="B11" t="s">
        <v>7</v>
      </c>
      <c r="C11" s="4" t="s">
        <v>16</v>
      </c>
      <c r="D11" t="s">
        <v>7</v>
      </c>
      <c r="E11" s="5">
        <f>SUM('[1]ATL Mar 2025'!D11+'[1]LBN Mar 2025'!E11+'[1]BIC Mar 2025'!E11)</f>
        <v>59524</v>
      </c>
    </row>
    <row r="12" spans="1:5" x14ac:dyDescent="0.3">
      <c r="A12" t="s">
        <v>17</v>
      </c>
      <c r="B12" t="s">
        <v>7</v>
      </c>
      <c r="C12" s="4" t="s">
        <v>18</v>
      </c>
      <c r="D12" t="s">
        <v>7</v>
      </c>
      <c r="E12" s="5">
        <f>SUM('[1]ATL Mar 2025'!D12+'[1]LBN Mar 2025'!E12+'[1]BIC Mar 2025'!E12)</f>
        <v>185479</v>
      </c>
    </row>
    <row r="13" spans="1:5" x14ac:dyDescent="0.3">
      <c r="A13" t="s">
        <v>19</v>
      </c>
      <c r="B13" t="s">
        <v>7</v>
      </c>
      <c r="C13" s="4" t="s">
        <v>20</v>
      </c>
      <c r="D13" t="s">
        <v>7</v>
      </c>
      <c r="E13" s="5">
        <f>SUM('[1]ATL Mar 2025'!D13+'[1]LBN Mar 2025'!E13+'[1]BIC Mar 2025'!E13)</f>
        <v>2443</v>
      </c>
    </row>
    <row r="14" spans="1:5" x14ac:dyDescent="0.3">
      <c r="A14" t="s">
        <v>21</v>
      </c>
      <c r="B14" t="s">
        <v>7</v>
      </c>
      <c r="C14" s="4" t="s">
        <v>22</v>
      </c>
      <c r="D14" t="s">
        <v>7</v>
      </c>
      <c r="E14" s="5">
        <f>SUM('[1]ATL Mar 2025'!D14+'[1]LBN Mar 2025'!E14+'[1]BIC Mar 2025'!E14)</f>
        <v>0</v>
      </c>
    </row>
    <row r="15" spans="1:5" x14ac:dyDescent="0.3">
      <c r="A15" t="s">
        <v>23</v>
      </c>
      <c r="B15" t="s">
        <v>7</v>
      </c>
      <c r="C15" t="s">
        <v>24</v>
      </c>
      <c r="D15" t="s">
        <v>7</v>
      </c>
      <c r="E15" s="5">
        <f>SUM('[1]ATL Mar 2025'!D15+'[1]LBN Mar 2025'!E15+'[1]BIC Mar 2025'!E15)</f>
        <v>0</v>
      </c>
    </row>
    <row r="16" spans="1:5" x14ac:dyDescent="0.3">
      <c r="A16" t="s">
        <v>25</v>
      </c>
      <c r="B16" t="s">
        <v>7</v>
      </c>
      <c r="C16" t="s">
        <v>26</v>
      </c>
      <c r="D16" t="s">
        <v>7</v>
      </c>
      <c r="E16" s="5">
        <f>SUM('[1]ATL Mar 2025'!D16+'[1]LBN Mar 2025'!E16+'[1]BIC Mar 2025'!E16)</f>
        <v>0</v>
      </c>
    </row>
    <row r="17" spans="1:5" x14ac:dyDescent="0.3">
      <c r="A17" t="s">
        <v>27</v>
      </c>
      <c r="B17" t="s">
        <v>7</v>
      </c>
      <c r="C17" s="4" t="s">
        <v>28</v>
      </c>
      <c r="D17" t="s">
        <v>7</v>
      </c>
      <c r="E17" s="6">
        <f>SUM('[1]ATL Mar 2025'!D17+'[1]LBN Mar 2025'!E17+'[1]BIC Mar 2025'!E17)</f>
        <v>1137131</v>
      </c>
    </row>
    <row r="18" spans="1:5" x14ac:dyDescent="0.3">
      <c r="A18" t="s">
        <v>29</v>
      </c>
      <c r="B18" t="s">
        <v>7</v>
      </c>
      <c r="C18" s="4" t="s">
        <v>30</v>
      </c>
      <c r="D18" t="s">
        <v>7</v>
      </c>
      <c r="E18" s="5">
        <f>SUM('[1]ATL Mar 2025'!D18+'[1]LBN Mar 2025'!E18+'[1]BIC Mar 2025'!E18)</f>
        <v>0</v>
      </c>
    </row>
    <row r="19" spans="1:5" x14ac:dyDescent="0.3">
      <c r="A19" t="s">
        <v>31</v>
      </c>
      <c r="B19" t="s">
        <v>7</v>
      </c>
      <c r="C19" s="4" t="s">
        <v>32</v>
      </c>
      <c r="D19" t="s">
        <v>7</v>
      </c>
      <c r="E19" s="5">
        <f>SUM('[1]ATL Mar 2025'!D19+'[1]LBN Mar 2025'!E19+'[1]BIC Mar 2025'!E19)</f>
        <v>0</v>
      </c>
    </row>
    <row r="20" spans="1:5" x14ac:dyDescent="0.3">
      <c r="A20" t="s">
        <v>33</v>
      </c>
      <c r="B20" t="s">
        <v>7</v>
      </c>
      <c r="C20" s="4" t="s">
        <v>34</v>
      </c>
      <c r="D20" t="s">
        <v>7</v>
      </c>
      <c r="E20" s="5">
        <f>SUM('[1]ATL Mar 2025'!D20+'[1]LBN Mar 2025'!E20+'[1]BIC Mar 2025'!E20)</f>
        <v>0</v>
      </c>
    </row>
    <row r="21" spans="1:5" x14ac:dyDescent="0.3">
      <c r="A21" t="s">
        <v>35</v>
      </c>
      <c r="B21" t="s">
        <v>7</v>
      </c>
      <c r="C21" s="4" t="s">
        <v>36</v>
      </c>
      <c r="D21" t="s">
        <v>7</v>
      </c>
      <c r="E21" s="5">
        <f>SUM('[1]ATL Mar 2025'!D21+'[1]LBN Mar 2025'!E21+'[1]BIC Mar 2025'!E21)</f>
        <v>0</v>
      </c>
    </row>
    <row r="22" spans="1:5" x14ac:dyDescent="0.3">
      <c r="A22" t="s">
        <v>37</v>
      </c>
      <c r="B22" t="s">
        <v>7</v>
      </c>
      <c r="C22" s="4" t="s">
        <v>38</v>
      </c>
      <c r="D22" t="s">
        <v>7</v>
      </c>
      <c r="E22" s="5">
        <f>SUM('[1]ATL Mar 2025'!D22+'[1]LBN Mar 2025'!E22+'[1]BIC Mar 2025'!E22)</f>
        <v>0</v>
      </c>
    </row>
    <row r="23" spans="1:5" x14ac:dyDescent="0.3">
      <c r="A23" t="s">
        <v>39</v>
      </c>
      <c r="B23" t="s">
        <v>7</v>
      </c>
      <c r="C23" s="4" t="s">
        <v>40</v>
      </c>
      <c r="D23" t="s">
        <v>7</v>
      </c>
      <c r="E23" s="5">
        <f>SUM('[1]ATL Mar 2025'!D23+'[1]LBN Mar 2025'!E23+'[1]BIC Mar 2025'!E23)</f>
        <v>0</v>
      </c>
    </row>
    <row r="24" spans="1:5" x14ac:dyDescent="0.3">
      <c r="A24" t="s">
        <v>41</v>
      </c>
      <c r="B24" t="s">
        <v>7</v>
      </c>
      <c r="C24" s="4" t="s">
        <v>42</v>
      </c>
      <c r="D24" t="s">
        <v>7</v>
      </c>
      <c r="E24" s="5">
        <f>SUM('[1]ATL Mar 2025'!D24+'[1]LBN Mar 2025'!E24+'[1]BIC Mar 2025'!E24)</f>
        <v>0</v>
      </c>
    </row>
    <row r="25" spans="1:5" x14ac:dyDescent="0.3">
      <c r="A25" t="s">
        <v>43</v>
      </c>
      <c r="B25" t="s">
        <v>7</v>
      </c>
      <c r="C25" s="4" t="s">
        <v>44</v>
      </c>
      <c r="D25" t="s">
        <v>7</v>
      </c>
      <c r="E25" s="5">
        <f>SUM('[1]ATL Mar 2025'!D25+'[1]LBN Mar 2025'!E25+'[1]BIC Mar 2025'!E25)</f>
        <v>0</v>
      </c>
    </row>
    <row r="26" spans="1:5" x14ac:dyDescent="0.3">
      <c r="A26" t="s">
        <v>45</v>
      </c>
      <c r="B26" t="s">
        <v>7</v>
      </c>
      <c r="C26" s="4" t="s">
        <v>46</v>
      </c>
      <c r="D26" t="s">
        <v>7</v>
      </c>
      <c r="E26" s="5">
        <f>SUM('[1]ATL Mar 2025'!D26+'[1]LBN Mar 2025'!E26+'[1]BIC Mar 2025'!E26)</f>
        <v>0</v>
      </c>
    </row>
    <row r="27" spans="1:5" x14ac:dyDescent="0.3">
      <c r="A27" t="s">
        <v>47</v>
      </c>
      <c r="B27" t="s">
        <v>7</v>
      </c>
      <c r="C27" s="4" t="s">
        <v>48</v>
      </c>
      <c r="D27" t="s">
        <v>7</v>
      </c>
      <c r="E27" s="5">
        <f>SUM('[1]ATL Mar 2025'!D27+'[1]LBN Mar 2025'!E27+'[1]BIC Mar 2025'!E27)</f>
        <v>0</v>
      </c>
    </row>
    <row r="28" spans="1:5" x14ac:dyDescent="0.3">
      <c r="A28" t="s">
        <v>49</v>
      </c>
      <c r="B28" t="s">
        <v>7</v>
      </c>
      <c r="C28" s="4" t="s">
        <v>50</v>
      </c>
      <c r="D28" t="s">
        <v>7</v>
      </c>
      <c r="E28" s="5">
        <f>SUM('[1]ATL Mar 2025'!D28+'[1]LBN Mar 2025'!E28+'[1]BIC Mar 2025'!E28)</f>
        <v>0</v>
      </c>
    </row>
    <row r="29" spans="1:5" x14ac:dyDescent="0.3">
      <c r="A29" t="s">
        <v>51</v>
      </c>
      <c r="B29" t="s">
        <v>7</v>
      </c>
      <c r="C29" s="4" t="s">
        <v>52</v>
      </c>
      <c r="D29" t="s">
        <v>7</v>
      </c>
      <c r="E29">
        <f>SUM('[1]ATL Mar 2025'!D29+'[1]LBN Mar 2025'!E29+'[1]BIC Mar 2025'!E29)</f>
        <v>0</v>
      </c>
    </row>
    <row r="30" spans="1:5" x14ac:dyDescent="0.3">
      <c r="A30" t="s">
        <v>53</v>
      </c>
      <c r="B30" t="s">
        <v>7</v>
      </c>
      <c r="C30" s="4" t="s">
        <v>54</v>
      </c>
      <c r="D30" t="s">
        <v>7</v>
      </c>
      <c r="E30" s="7">
        <f>SUM('[1]ATL Mar 2025'!D30+'[1]LBN Mar 2025'!E30+'[1]BIC Mar 2025'!E30)</f>
        <v>1137131</v>
      </c>
    </row>
    <row r="31" spans="1:5" x14ac:dyDescent="0.3">
      <c r="A31" t="s">
        <v>7</v>
      </c>
      <c r="B31" t="s">
        <v>7</v>
      </c>
      <c r="C31" s="10" t="s">
        <v>55</v>
      </c>
      <c r="D31" s="10"/>
      <c r="E31" s="8"/>
    </row>
    <row r="32" spans="1:5" x14ac:dyDescent="0.3">
      <c r="A32" t="s">
        <v>56</v>
      </c>
      <c r="B32" t="s">
        <v>7</v>
      </c>
      <c r="C32" t="s">
        <v>57</v>
      </c>
      <c r="D32" t="s">
        <v>7</v>
      </c>
      <c r="E32" s="9">
        <f>SUM('[1]ATL Mar 2025'!D32+'[1]LBN Mar 2025'!E32+'[1]BIC Mar 2025'!E32)</f>
        <v>0</v>
      </c>
    </row>
    <row r="33" spans="1:5" x14ac:dyDescent="0.3">
      <c r="A33" t="s">
        <v>58</v>
      </c>
      <c r="B33" t="s">
        <v>7</v>
      </c>
      <c r="C33" t="s">
        <v>59</v>
      </c>
      <c r="D33" t="s">
        <v>7</v>
      </c>
      <c r="E33" s="9">
        <f>SUM('[1]ATL Mar 2025'!D33+'[1]LBN Mar 2025'!E33+'[1]BIC Mar 2025'!E33)</f>
        <v>65115</v>
      </c>
    </row>
    <row r="34" spans="1:5" x14ac:dyDescent="0.3">
      <c r="A34" t="s">
        <v>60</v>
      </c>
      <c r="B34" t="s">
        <v>7</v>
      </c>
      <c r="C34" t="s">
        <v>61</v>
      </c>
      <c r="D34" t="s">
        <v>7</v>
      </c>
      <c r="E34" s="9">
        <f>SUM('[1]ATL Mar 2025'!D34+'[1]LBN Mar 2025'!E34+'[1]BIC Mar 2025'!E34)</f>
        <v>0</v>
      </c>
    </row>
    <row r="35" spans="1:5" x14ac:dyDescent="0.3">
      <c r="A35" t="s">
        <v>62</v>
      </c>
      <c r="B35" t="s">
        <v>63</v>
      </c>
      <c r="C35" t="s">
        <v>7</v>
      </c>
      <c r="D35" s="3">
        <v>0</v>
      </c>
      <c r="E35" s="8">
        <f>SUM('[1]ATL Mar 2025'!D35+'[1]LBN Mar 2025'!E35+'[1]BIC Mar 2025'!E35)</f>
        <v>0</v>
      </c>
    </row>
    <row r="36" spans="1:5" x14ac:dyDescent="0.3">
      <c r="A36" t="s">
        <v>64</v>
      </c>
      <c r="B36" t="s">
        <v>7</v>
      </c>
      <c r="C36" t="s">
        <v>65</v>
      </c>
      <c r="D36" t="s">
        <v>7</v>
      </c>
      <c r="E36" s="9">
        <f>SUM('[1]ATL Mar 2025'!D36+'[1]LBN Mar 2025'!E36+'[1]BIC Mar 2025'!E36)</f>
        <v>34226</v>
      </c>
    </row>
    <row r="37" spans="1:5" x14ac:dyDescent="0.3">
      <c r="A37" t="s">
        <v>66</v>
      </c>
      <c r="B37" t="s">
        <v>7</v>
      </c>
      <c r="C37" t="s">
        <v>22</v>
      </c>
      <c r="D37" t="s">
        <v>7</v>
      </c>
      <c r="E37" s="9">
        <f>SUM('[1]ATL Mar 2025'!D37+'[1]LBN Mar 2025'!E37+'[1]BIC Mar 2025'!E37)</f>
        <v>0</v>
      </c>
    </row>
    <row r="38" spans="1:5" x14ac:dyDescent="0.3">
      <c r="A38" t="s">
        <v>67</v>
      </c>
      <c r="B38" t="s">
        <v>7</v>
      </c>
      <c r="C38" t="s">
        <v>68</v>
      </c>
      <c r="D38" t="s">
        <v>7</v>
      </c>
      <c r="E38" s="9">
        <f>SUM('[1]ATL Mar 2025'!D38+'[1]LBN Mar 2025'!E38+'[1]BIC Mar 2025'!E38)</f>
        <v>0</v>
      </c>
    </row>
    <row r="39" spans="1:5" x14ac:dyDescent="0.3">
      <c r="A39" t="s">
        <v>7</v>
      </c>
      <c r="B39" t="s">
        <v>7</v>
      </c>
      <c r="C39" t="s">
        <v>69</v>
      </c>
      <c r="D39" t="s">
        <v>7</v>
      </c>
      <c r="E39" s="8">
        <f>SUM('[1]ATL Mar 2025'!D39+'[1]LBN Mar 2025'!E39+'[1]BIC Mar 2025'!E39)</f>
        <v>125703</v>
      </c>
    </row>
    <row r="40" spans="1:5" x14ac:dyDescent="0.3">
      <c r="A40" t="s">
        <v>70</v>
      </c>
      <c r="B40" t="s">
        <v>7</v>
      </c>
      <c r="C40" t="s">
        <v>71</v>
      </c>
      <c r="D40" t="s">
        <v>7</v>
      </c>
      <c r="E40" s="9">
        <f>SUM('[1]ATL Mar 2025'!D40+'[1]LBN Mar 2025'!E40+'[1]BIC Mar 2025'!E40)</f>
        <v>0</v>
      </c>
    </row>
    <row r="41" spans="1:5" x14ac:dyDescent="0.3">
      <c r="A41" t="s">
        <v>72</v>
      </c>
      <c r="B41" t="s">
        <v>7</v>
      </c>
      <c r="C41" t="s">
        <v>73</v>
      </c>
      <c r="D41" t="s">
        <v>7</v>
      </c>
      <c r="E41" s="9">
        <f>SUM('[1]ATL Mar 2025'!D41+'[1]LBN Mar 2025'!E41+'[1]BIC Mar 2025'!E41)</f>
        <v>0</v>
      </c>
    </row>
    <row r="42" spans="1:5" x14ac:dyDescent="0.3">
      <c r="A42" t="s">
        <v>74</v>
      </c>
      <c r="B42" t="s">
        <v>7</v>
      </c>
      <c r="C42" t="s">
        <v>75</v>
      </c>
      <c r="D42" t="s">
        <v>7</v>
      </c>
      <c r="E42" s="9">
        <f>SUM('[1]ATL Mar 2025'!D42+'[1]LBN Mar 2025'!E42+'[1]BIC Mar 2025'!E42)</f>
        <v>0</v>
      </c>
    </row>
    <row r="43" spans="1:5" x14ac:dyDescent="0.3">
      <c r="A43" t="s">
        <v>76</v>
      </c>
      <c r="B43" t="s">
        <v>7</v>
      </c>
      <c r="C43" t="s">
        <v>46</v>
      </c>
      <c r="D43" t="s">
        <v>7</v>
      </c>
      <c r="E43" s="9">
        <f>SUM('[1]ATL Mar 2025'!D43+'[1]LBN Mar 2025'!E43+'[1]BIC Mar 2025'!E43)</f>
        <v>0</v>
      </c>
    </row>
    <row r="44" spans="1:5" x14ac:dyDescent="0.3">
      <c r="A44" t="s">
        <v>77</v>
      </c>
      <c r="B44" t="s">
        <v>7</v>
      </c>
      <c r="C44" t="s">
        <v>78</v>
      </c>
      <c r="D44" t="s">
        <v>7</v>
      </c>
      <c r="E44" s="9">
        <f>SUM('[1]ATL Mar 2025'!D44+'[1]LBN Mar 2025'!E44+'[1]BIC Mar 2025'!E44)</f>
        <v>0</v>
      </c>
    </row>
    <row r="45" spans="1:5" x14ac:dyDescent="0.3">
      <c r="A45" t="s">
        <v>79</v>
      </c>
      <c r="B45" t="s">
        <v>7</v>
      </c>
      <c r="C45" t="s">
        <v>50</v>
      </c>
      <c r="D45" t="s">
        <v>7</v>
      </c>
      <c r="E45" s="9">
        <f>SUM('[1]ATL Mar 2025'!D45+'[1]LBN Mar 2025'!E45+'[1]BIC Mar 2025'!E45)</f>
        <v>0</v>
      </c>
    </row>
    <row r="46" spans="1:5" x14ac:dyDescent="0.3">
      <c r="A46" t="s">
        <v>80</v>
      </c>
      <c r="B46" t="s">
        <v>7</v>
      </c>
      <c r="C46" t="s">
        <v>81</v>
      </c>
      <c r="D46" t="s">
        <v>7</v>
      </c>
      <c r="E46" s="8">
        <f>SUM('[1]ATL Mar 2025'!D46+'[1]LBN Mar 2025'!E46+'[1]BIC Mar 2025'!E46)</f>
        <v>125703</v>
      </c>
    </row>
    <row r="47" spans="1:5" x14ac:dyDescent="0.3">
      <c r="A47" t="s">
        <v>7</v>
      </c>
      <c r="B47" t="s">
        <v>7</v>
      </c>
      <c r="C47" s="10" t="s">
        <v>82</v>
      </c>
      <c r="D47" s="10"/>
      <c r="E47" s="8"/>
    </row>
    <row r="48" spans="1:5" x14ac:dyDescent="0.3">
      <c r="A48" t="s">
        <v>83</v>
      </c>
      <c r="B48" t="s">
        <v>84</v>
      </c>
      <c r="C48" t="s">
        <v>7</v>
      </c>
      <c r="D48" s="3">
        <v>0</v>
      </c>
      <c r="E48" s="8">
        <f>SUM('[1]ATL Mar 2025'!D48+'[1]LBN Mar 2025'!E48+'[1]BIC Mar 2025'!E48)</f>
        <v>0</v>
      </c>
    </row>
    <row r="49" spans="1:5" x14ac:dyDescent="0.3">
      <c r="A49" t="s">
        <v>85</v>
      </c>
      <c r="B49" t="s">
        <v>7</v>
      </c>
      <c r="C49" t="s">
        <v>86</v>
      </c>
      <c r="D49" t="s">
        <v>7</v>
      </c>
      <c r="E49" s="8">
        <f>SUM('[1]ATL Mar 2025'!D49+'[1]LBN Mar 2025'!E49+'[1]BIC Mar 2025'!E49)</f>
        <v>0</v>
      </c>
    </row>
    <row r="50" spans="1:5" x14ac:dyDescent="0.3">
      <c r="A50" t="s">
        <v>87</v>
      </c>
      <c r="B50" t="s">
        <v>7</v>
      </c>
      <c r="C50" t="s">
        <v>88</v>
      </c>
      <c r="D50" t="s">
        <v>7</v>
      </c>
      <c r="E50" s="8">
        <f>SUM('[1]ATL Mar 2025'!D50+'[1]LBN Mar 2025'!E50+'[1]BIC Mar 2025'!E50)</f>
        <v>1137131</v>
      </c>
    </row>
    <row r="51" spans="1:5" x14ac:dyDescent="0.3">
      <c r="A51" t="s">
        <v>89</v>
      </c>
      <c r="B51" t="s">
        <v>90</v>
      </c>
      <c r="C51" t="s">
        <v>7</v>
      </c>
      <c r="D51">
        <v>0</v>
      </c>
      <c r="E51" s="8">
        <f>SUM('[1]ATL Mar 2025'!D51+'[1]LBN Mar 2025'!E51+'[1]BIC Mar 2025'!E51)</f>
        <v>0</v>
      </c>
    </row>
    <row r="52" spans="1:5" x14ac:dyDescent="0.3">
      <c r="A52" t="s">
        <v>91</v>
      </c>
      <c r="B52" t="s">
        <v>92</v>
      </c>
      <c r="C52" t="s">
        <v>7</v>
      </c>
      <c r="D52">
        <v>0</v>
      </c>
      <c r="E52" s="8">
        <f>SUM('[1]ATL Mar 2025'!D52+'[1]LBN Mar 2025'!E52+'[1]BIC Mar 2025'!E52)</f>
        <v>0</v>
      </c>
    </row>
    <row r="53" spans="1:5" x14ac:dyDescent="0.3">
      <c r="A53" t="s">
        <v>93</v>
      </c>
      <c r="B53" t="s">
        <v>7</v>
      </c>
      <c r="C53" t="s">
        <v>94</v>
      </c>
      <c r="D53" t="s">
        <v>7</v>
      </c>
      <c r="E53" s="8">
        <f>E30+E52</f>
        <v>1137131</v>
      </c>
    </row>
    <row r="54" spans="1:5" x14ac:dyDescent="0.3">
      <c r="A54" t="s">
        <v>95</v>
      </c>
      <c r="B54" t="s">
        <v>7</v>
      </c>
      <c r="C54" t="s">
        <v>96</v>
      </c>
      <c r="D54" t="s">
        <v>7</v>
      </c>
      <c r="E54" s="8">
        <f>E55+E56+E57+E58+E59</f>
        <v>0</v>
      </c>
    </row>
    <row r="55" spans="1:5" x14ac:dyDescent="0.3">
      <c r="A55" t="s">
        <v>97</v>
      </c>
      <c r="B55" t="s">
        <v>7</v>
      </c>
      <c r="C55" t="s">
        <v>98</v>
      </c>
      <c r="D55" t="s">
        <v>7</v>
      </c>
      <c r="E55" s="9">
        <f>SUM('[1]ATL Mar 2025'!D55+'[1]LBN Mar 2025'!E55+'[1]BIC Mar 2025'!E55)</f>
        <v>0</v>
      </c>
    </row>
    <row r="56" spans="1:5" x14ac:dyDescent="0.3">
      <c r="A56" t="s">
        <v>99</v>
      </c>
      <c r="B56" t="s">
        <v>7</v>
      </c>
      <c r="C56" t="s">
        <v>100</v>
      </c>
      <c r="D56" t="s">
        <v>7</v>
      </c>
      <c r="E56" s="9">
        <f>SUM('[1]ATL Mar 2025'!D56+'[1]LBN Mar 2025'!E56+'[1]BIC Mar 2025'!E56)</f>
        <v>0</v>
      </c>
    </row>
    <row r="57" spans="1:5" x14ac:dyDescent="0.3">
      <c r="A57" t="s">
        <v>101</v>
      </c>
      <c r="B57" t="s">
        <v>7</v>
      </c>
      <c r="C57" t="s">
        <v>102</v>
      </c>
      <c r="D57" t="s">
        <v>7</v>
      </c>
      <c r="E57" s="9">
        <f>SUM('[1]ATL Mar 2025'!D57+'[1]LBN Mar 2025'!E57+'[1]BIC Mar 2025'!E57)</f>
        <v>0</v>
      </c>
    </row>
    <row r="58" spans="1:5" x14ac:dyDescent="0.3">
      <c r="A58" t="s">
        <v>103</v>
      </c>
      <c r="B58" t="s">
        <v>7</v>
      </c>
      <c r="C58" t="s">
        <v>104</v>
      </c>
      <c r="D58" t="s">
        <v>7</v>
      </c>
      <c r="E58" s="9">
        <f>SUM('[1]ATL Mar 2025'!D58+'[1]LBN Mar 2025'!E58+'[1]BIC Mar 2025'!E58)</f>
        <v>0</v>
      </c>
    </row>
    <row r="59" spans="1:5" x14ac:dyDescent="0.3">
      <c r="A59" t="s">
        <v>105</v>
      </c>
      <c r="B59" t="s">
        <v>7</v>
      </c>
      <c r="C59" t="s">
        <v>106</v>
      </c>
      <c r="D59" t="s">
        <v>7</v>
      </c>
      <c r="E59" s="9">
        <f>SUM('[1]ATL Mar 2025'!D59+'[1]LBN Mar 2025'!E59+'[1]BIC Mar 2025'!E59)</f>
        <v>0</v>
      </c>
    </row>
    <row r="60" spans="1:5" x14ac:dyDescent="0.3">
      <c r="A60" t="s">
        <v>107</v>
      </c>
      <c r="B60" t="s">
        <v>7</v>
      </c>
      <c r="C60" t="s">
        <v>108</v>
      </c>
      <c r="D60" t="s">
        <v>7</v>
      </c>
      <c r="E60" s="8">
        <f>E53-E54</f>
        <v>1137131</v>
      </c>
    </row>
    <row r="61" spans="1:5" x14ac:dyDescent="0.3">
      <c r="A61" t="s">
        <v>7</v>
      </c>
      <c r="B61" t="s">
        <v>7</v>
      </c>
      <c r="C61" t="s">
        <v>109</v>
      </c>
      <c r="D61" t="s">
        <v>7</v>
      </c>
      <c r="E61" s="8"/>
    </row>
    <row r="62" spans="1:5" x14ac:dyDescent="0.3">
      <c r="A62" t="s">
        <v>7</v>
      </c>
      <c r="B62" t="s">
        <v>7</v>
      </c>
      <c r="C62" t="s">
        <v>110</v>
      </c>
      <c r="D62" t="s">
        <v>7</v>
      </c>
      <c r="E62" s="8"/>
    </row>
    <row r="63" spans="1:5" x14ac:dyDescent="0.3">
      <c r="A63" t="s">
        <v>111</v>
      </c>
      <c r="B63" t="s">
        <v>7</v>
      </c>
      <c r="C63" s="4" t="s">
        <v>112</v>
      </c>
      <c r="D63" t="s">
        <v>7</v>
      </c>
      <c r="E63" s="8">
        <f>SUM('[1]ATL Mar 2025'!D63+'[1]LBN Mar 2025'!E63+'[1]BIC Mar 2025'!E63)</f>
        <v>2999032.9499999997</v>
      </c>
    </row>
    <row r="64" spans="1:5" x14ac:dyDescent="0.3">
      <c r="A64" t="s">
        <v>7</v>
      </c>
      <c r="B64" t="s">
        <v>7</v>
      </c>
      <c r="C64" t="s">
        <v>113</v>
      </c>
      <c r="D64" t="s">
        <v>7</v>
      </c>
      <c r="E64" s="8"/>
    </row>
    <row r="65" spans="1:5" x14ac:dyDescent="0.3">
      <c r="A65" t="s">
        <v>114</v>
      </c>
      <c r="B65" t="s">
        <v>7</v>
      </c>
      <c r="C65" t="s">
        <v>115</v>
      </c>
      <c r="D65" t="s">
        <v>7</v>
      </c>
      <c r="E65" s="8">
        <f>SUM('[1]ATL Mar 2025'!D65+'[1]LBN Mar 2025'!E65+'[1]BIC Mar 2025'!E65)</f>
        <v>66806</v>
      </c>
    </row>
    <row r="66" spans="1:5" x14ac:dyDescent="0.3">
      <c r="A66" t="s">
        <v>116</v>
      </c>
      <c r="B66" t="s">
        <v>7</v>
      </c>
      <c r="C66" t="s">
        <v>117</v>
      </c>
      <c r="D66" t="s">
        <v>7</v>
      </c>
      <c r="E66" s="8">
        <f>SUM('[1]ATL Mar 2025'!D66+'[1]LBN Mar 2025'!E66+'[1]BIC Mar 2025'!E66)</f>
        <v>580607.6</v>
      </c>
    </row>
    <row r="67" spans="1:5" x14ac:dyDescent="0.3">
      <c r="A67" t="s">
        <v>118</v>
      </c>
      <c r="B67" t="s">
        <v>7</v>
      </c>
      <c r="C67" s="4" t="s">
        <v>119</v>
      </c>
      <c r="D67" t="s">
        <v>7</v>
      </c>
      <c r="E67" s="8">
        <f>SUM('[1]ATL Mar 2025'!D67+'[1]LBN Mar 2025'!E67+'[1]BIC Mar 2025'!E67)</f>
        <v>647413.6</v>
      </c>
    </row>
    <row r="68" spans="1:5" x14ac:dyDescent="0.3">
      <c r="A68" t="s">
        <v>7</v>
      </c>
      <c r="B68" t="s">
        <v>7</v>
      </c>
      <c r="C68" t="s">
        <v>120</v>
      </c>
      <c r="D68" t="s">
        <v>7</v>
      </c>
      <c r="E68" s="8"/>
    </row>
    <row r="69" spans="1:5" x14ac:dyDescent="0.3">
      <c r="A69" t="s">
        <v>121</v>
      </c>
      <c r="B69" t="s">
        <v>7</v>
      </c>
      <c r="C69" t="s">
        <v>122</v>
      </c>
      <c r="D69" t="s">
        <v>7</v>
      </c>
      <c r="E69" s="8">
        <f>SUM('[1]ATL Mar 2025'!D69+'[1]LBN Mar 2025'!E69+'[1]BIC Mar 2025'!E69)</f>
        <v>10260.16</v>
      </c>
    </row>
    <row r="70" spans="1:5" x14ac:dyDescent="0.3">
      <c r="A70" t="s">
        <v>123</v>
      </c>
      <c r="B70" t="s">
        <v>7</v>
      </c>
      <c r="C70" s="4" t="s">
        <v>124</v>
      </c>
      <c r="D70" t="s">
        <v>7</v>
      </c>
      <c r="E70" s="8">
        <f>SUM('[1]ATL Mar 2025'!D70+'[1]LBN Mar 2025'!E70+'[1]BIC Mar 2025'!E70)</f>
        <v>3656706.58</v>
      </c>
    </row>
    <row r="71" spans="1:5" x14ac:dyDescent="0.3">
      <c r="A71" t="s">
        <v>125</v>
      </c>
      <c r="B71" t="s">
        <v>7</v>
      </c>
      <c r="C71" t="s">
        <v>126</v>
      </c>
      <c r="D71" t="s">
        <v>7</v>
      </c>
      <c r="E71" s="11">
        <f>E60/E70</f>
        <v>0.31097135499452622</v>
      </c>
    </row>
    <row r="72" spans="1:5" x14ac:dyDescent="0.3">
      <c r="A72" t="s">
        <v>7</v>
      </c>
      <c r="B72" t="s">
        <v>7</v>
      </c>
      <c r="C72" t="s">
        <v>127</v>
      </c>
      <c r="D72" t="s">
        <v>7</v>
      </c>
      <c r="E72" s="7"/>
    </row>
    <row r="73" spans="1:5" x14ac:dyDescent="0.3">
      <c r="A73" t="s">
        <v>128</v>
      </c>
      <c r="B73" t="s">
        <v>7</v>
      </c>
      <c r="C73" t="s">
        <v>129</v>
      </c>
      <c r="D73" t="s">
        <v>7</v>
      </c>
      <c r="E73" s="11">
        <f>E30/E70</f>
        <v>0.31097135499452622</v>
      </c>
    </row>
    <row r="74" spans="1:5" x14ac:dyDescent="0.3">
      <c r="A74" t="s">
        <v>130</v>
      </c>
      <c r="B74" t="s">
        <v>7</v>
      </c>
      <c r="C74" t="s">
        <v>131</v>
      </c>
      <c r="D74" t="s">
        <v>7</v>
      </c>
      <c r="E74" s="11">
        <f>E46/E70</f>
        <v>3.4376014933087687E-2</v>
      </c>
    </row>
    <row r="75" spans="1:5" x14ac:dyDescent="0.3">
      <c r="A75" t="s">
        <v>132</v>
      </c>
      <c r="B75" t="s">
        <v>7</v>
      </c>
      <c r="C75" t="s">
        <v>133</v>
      </c>
      <c r="D75" t="s">
        <v>7</v>
      </c>
      <c r="E75" s="8">
        <f>E51/E70</f>
        <v>0</v>
      </c>
    </row>
    <row r="76" spans="1:5" x14ac:dyDescent="0.3">
      <c r="A76" t="s">
        <v>134</v>
      </c>
      <c r="B76" t="s">
        <v>7</v>
      </c>
      <c r="C76" t="s">
        <v>135</v>
      </c>
      <c r="D76" t="s">
        <v>7</v>
      </c>
      <c r="E76" s="8"/>
    </row>
    <row r="77" spans="1:5" x14ac:dyDescent="0.3">
      <c r="A77" t="s">
        <v>136</v>
      </c>
      <c r="B77" t="s">
        <v>7</v>
      </c>
      <c r="C77" t="s">
        <v>137</v>
      </c>
      <c r="D77" t="s">
        <v>7</v>
      </c>
      <c r="E77" s="8">
        <f>SUM('[1]ATL Mar 2025'!D77+'[1]LBN Mar 2025'!E77+'[1]BIC Mar 2025'!E77)</f>
        <v>0</v>
      </c>
    </row>
    <row r="78" spans="1:5" x14ac:dyDescent="0.3">
      <c r="A78" t="s">
        <v>138</v>
      </c>
      <c r="B78" t="s">
        <v>7</v>
      </c>
      <c r="C78" t="s">
        <v>139</v>
      </c>
      <c r="D78" t="s">
        <v>7</v>
      </c>
      <c r="E78" s="8">
        <f>SUM('[1]ATL Mar 2025'!D78+'[1]LBN Mar 2025'!E78+'[1]BIC Mar 2025'!E78)</f>
        <v>165.95999999999998</v>
      </c>
    </row>
    <row r="79" spans="1:5" x14ac:dyDescent="0.3">
      <c r="A79" t="s">
        <v>7</v>
      </c>
      <c r="B79" t="s">
        <v>7</v>
      </c>
      <c r="C79" t="s">
        <v>140</v>
      </c>
      <c r="D79" t="s">
        <v>7</v>
      </c>
      <c r="E79" s="8"/>
    </row>
    <row r="80" spans="1:5" x14ac:dyDescent="0.3">
      <c r="A80" t="s">
        <v>141</v>
      </c>
      <c r="B80" t="s">
        <v>7</v>
      </c>
      <c r="C80" s="4" t="s">
        <v>142</v>
      </c>
      <c r="D80" t="s">
        <v>7</v>
      </c>
      <c r="E80" s="9">
        <f>SUM('[1]ATL Mar 2025'!D80+'[1]LBN Mar 2025'!E80+'[1]BIC Mar 2025'!E80)</f>
        <v>5086722</v>
      </c>
    </row>
    <row r="81" spans="1:5" x14ac:dyDescent="0.3">
      <c r="A81" t="s">
        <v>143</v>
      </c>
      <c r="B81" t="s">
        <v>7</v>
      </c>
      <c r="C81" t="s">
        <v>144</v>
      </c>
      <c r="D81" t="s">
        <v>7</v>
      </c>
      <c r="E81" s="11">
        <f>E30/E80</f>
        <v>0.22354887882608879</v>
      </c>
    </row>
    <row r="82" spans="1:5" x14ac:dyDescent="0.3">
      <c r="A82" t="s">
        <v>145</v>
      </c>
      <c r="B82" t="s">
        <v>7</v>
      </c>
      <c r="C82" t="s">
        <v>146</v>
      </c>
      <c r="D82" t="s">
        <v>7</v>
      </c>
      <c r="E82" s="8">
        <f>SUM('[1]ATL Mar 2025'!D82+'[1]LBN Mar 2025'!E82+'[1]BIC Mar 2025'!E82)</f>
        <v>365670.65800000005</v>
      </c>
    </row>
    <row r="83" spans="1:5" x14ac:dyDescent="0.3">
      <c r="A83" t="s">
        <v>147</v>
      </c>
      <c r="B83" t="s">
        <v>7</v>
      </c>
      <c r="C83" t="s">
        <v>148</v>
      </c>
      <c r="D83" t="s">
        <v>7</v>
      </c>
      <c r="E83" s="8">
        <f>SUM('[1]ATL Mar 2025'!D83+'[1]LBN Mar 2025'!E83+'[1]BIC Mar 2025'!E83)</f>
        <v>365670.65800000005</v>
      </c>
    </row>
  </sheetData>
  <mergeCells count="3">
    <mergeCell ref="C8:D8"/>
    <mergeCell ref="C31:D31"/>
    <mergeCell ref="C47:D47"/>
  </mergeCells>
  <pageMargins left="0.7" right="0.7" top="0.75" bottom="0.75" header="0.3" footer="0.3"/>
  <headerFooter>
    <oddFooter>&amp;L_x000D_&amp;1#&amp;"Calibri"&amp;10&amp;K000000 Public</oddFooter>
  </headerFooter>
  <legacyDrawing r:id="rId1"/>
</worksheet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Elifas, Immanuel</dc:creator>
  <cp:lastModifiedBy>Elifas, Immanuel</cp:lastModifiedBy>
  <dcterms:created xsi:type="dcterms:W3CDTF">2025-06-16T10:52:24Z</dcterms:created>
  <dcterms:modified xsi:type="dcterms:W3CDTF">2025-08-14T08:32:31Z</dcterms:modified>
</cp:coreProperties>
</file>