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934" documentId="8_{7E904A5E-3A3B-44AA-8278-A5383603C321}" xr6:coauthVersionLast="47" xr6:coauthVersionMax="47" xr10:uidLastSave="{A4F2FBEE-B0BF-4AC6-A67C-EF710F773935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<sst xmlns="http://schemas.openxmlformats.org/spreadsheetml/2006/main" count="177" uniqueCount="119">
  <si>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</si>
  <si>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</si>
  <si>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</si>
  <si>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</si>
  <si>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</si>
  <si>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</si>
  <si>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</si>
  <si>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</si>
  <si>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</si>
  <si>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</si>
  <si>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</si>
  <si>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</si>
  <si>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</si>
  <si>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</si>
  <si>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</si>
  <si>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</si>
  <si>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</si>
  <si>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</si>
  <si>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</si>
  <si>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</si>
  <si>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</si>
  <si>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</si>
  <si>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</si>
  <si>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</si>
  <si>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</si>
  <si>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</si>
  <si>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</si>
  <si>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</si>
  <si>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</si>
  <si>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</si>
  <si>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</si>
  <si>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</si>
  <si>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</si>
  <si>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</si>
  <si>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</si>
  <si>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</si>
  <si>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</si>
  <si>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</si>
  <si>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</si>
  <si>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</si>
  <si>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</si>
  <si>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</si>
  <si>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</si>
  <si>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</si>
  <si>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</si>
  <si>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</si>
  <si>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</si>
  <si>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</si>
  <si>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</si>
  <si>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</si>
  <si>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</si>
  <si>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</si>
  <si>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</si>
  <si>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</si>
  <si>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</si>
  <si>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</si>
  <si>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</si>
  <si>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</si>
  <si>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</si>
  <si>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</si>
  <si>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</si>
  <si>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</si>
  <si>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</si>
  <si>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</si>
  <si>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</si>
  <si>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</si>
  <si>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</si>
  <si>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</si>
  <si>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</si>
  <si>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</si>
  <si>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</si>
  <si>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</si>
  <si>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</si>
  <si>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</si>
  <si>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</si>
  <si>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</si>
  <si>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</si>
  <si>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</si>
  <si>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</si>
  <si>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</si>
  <si>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</si>
  <si>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</si>
  <si>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</si>
  <si>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</si>
  <si>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</si>
  <si>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</si>
  <si>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</si>
  <si>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</si>
  <si>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</si>
  <si>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</si>
  <si>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</si>
  <si>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</si>
  <si>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</si>
  <si>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</si>
  <si>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</si>
  <si>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</si>
  <si>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</si>
  <si>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</si>
  <si>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</si>
  <si>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</si>
  <si>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</si>
  <si>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</si>
  <si>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</si>
  <si>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</si>
  <si>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</si>
  <si>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</si>
  <si>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</si>
  <si>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</si>
  <si>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</si>
  <si>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</si>
  <si>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</si>
  <si>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</si>
  <si>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</si>
  <si>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</si>
  <si>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</si>
  <si>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</si>
  <si>
    <t>[Adjusted on the 15th of October 2025 - 6.50%]</t>
  </si>
  <si>
    <t>[Adjusted on the 15th of October 2025 - 10.125%]</t>
  </si>
  <si>
    <t>[Adjusted on the 15th of October 2025 - 11.125%]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</si>
</sst>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 * #,##0.000_ ;_ * \-#,##0.000_ ;_ * &quot;-&quot;??_ ;_ @_ 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</cellStyleXfs>
  <cellXfs count="198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5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  <xf numFmtId="169" fontId="12" fillId="2" borderId="18" xfId="3" applyNumberFormat="1" applyFont="1" applyFill="1" applyBorder="1" applyAlignment="1">
      <alignment horizontal="right"/>
    </xf>
    <xf numFmtId="184" fontId="6" fillId="4" borderId="28" xfId="1" applyNumberFormat="1" applyFont="1" applyFill="1" applyBorder="1" applyAlignment="1">
      <alignment horizontal="right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52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45115" cy="85285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September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7620</xdr:rowOff>
    </xdr:from>
    <xdr:to>
      <xdr:col>9</xdr:col>
      <xdr:colOff>571500</xdr:colOff>
      <xdr:row>31</xdr:row>
      <xdr:rowOff>175260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61A46F-C15F-4E76-BE2C-B71ED71A8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9460"/>
          <a:ext cx="6195060" cy="25450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</xdr:row>
      <xdr:rowOff>91441</xdr:rowOff>
    </xdr:from>
    <xdr:to>
      <xdr:col>9</xdr:col>
      <xdr:colOff>533399</xdr:colOff>
      <xdr:row>16</xdr:row>
      <xdr:rowOff>119889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672318-C0EB-4754-8606-B65A25CD1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" y="274321"/>
          <a:ext cx="6149339" cy="27716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kofnamibia.sharepoint.com/sites/ResearchandFinancialSectorDevelopment/Shared%20Documents/General/Statistics%20and%20Publications%20Division/Monetary%20and%20Financial%20Statistics/Monthly%20Selected%20Statistics/Monthly%20Release%20Charts/Monthly%20Release%20Charts%20(S3).xlsx" TargetMode="External"/><Relationship Id="rId2" Type="http://schemas.microsoft.com/office/2019/04/relationships/externalLinkLongPath" Target="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93">
          <cell r="C393">
            <v>2023</v>
          </cell>
          <cell r="D393" t="str">
            <v>J</v>
          </cell>
          <cell r="F393">
            <v>6.75</v>
          </cell>
          <cell r="L393">
            <v>4.9780285659407646</v>
          </cell>
          <cell r="M393">
            <v>10.418381404688814</v>
          </cell>
        </row>
        <row r="394">
          <cell r="D394" t="str">
            <v>F</v>
          </cell>
          <cell r="F394">
            <v>7</v>
          </cell>
          <cell r="L394">
            <v>5.1051995569865447</v>
          </cell>
          <cell r="M394">
            <v>10.467947511457346</v>
          </cell>
        </row>
        <row r="395">
          <cell r="D395" t="str">
            <v>M</v>
          </cell>
          <cell r="F395">
            <v>7</v>
          </cell>
          <cell r="L395">
            <v>5.198873232755199</v>
          </cell>
          <cell r="M395">
            <v>10.646150993562745</v>
          </cell>
        </row>
        <row r="396">
          <cell r="D396" t="str">
            <v>A</v>
          </cell>
          <cell r="F396">
            <v>7.25</v>
          </cell>
          <cell r="L396">
            <v>5.27</v>
          </cell>
          <cell r="M396">
            <v>10.49</v>
          </cell>
        </row>
        <row r="397">
          <cell r="D397" t="str">
            <v>M</v>
          </cell>
          <cell r="F397">
            <v>7.25</v>
          </cell>
          <cell r="L397">
            <v>5.3736074679743808</v>
          </cell>
          <cell r="M397">
            <v>11.182847971578584</v>
          </cell>
        </row>
        <row r="398">
          <cell r="D398" t="str">
            <v>J</v>
          </cell>
          <cell r="F398">
            <v>7.75</v>
          </cell>
          <cell r="L398">
            <v>5.3736074679743808</v>
          </cell>
          <cell r="M398">
            <v>11.182847971578584</v>
          </cell>
        </row>
        <row r="399">
          <cell r="D399" t="str">
            <v>J</v>
          </cell>
          <cell r="F399">
            <v>7.75</v>
          </cell>
          <cell r="L399">
            <v>5.6386030711026427</v>
          </cell>
          <cell r="M399">
            <v>11.184999776082549</v>
          </cell>
        </row>
        <row r="400">
          <cell r="D400" t="str">
            <v>A</v>
          </cell>
          <cell r="F400">
            <v>7.75</v>
          </cell>
          <cell r="L400">
            <v>5.5029224341021505</v>
          </cell>
          <cell r="M400">
            <v>11.103830790665507</v>
          </cell>
        </row>
        <row r="401">
          <cell r="D401" t="str">
            <v>S</v>
          </cell>
          <cell r="F401">
            <v>7.75</v>
          </cell>
          <cell r="L401">
            <v>5.6446069255742204</v>
          </cell>
          <cell r="M401">
            <v>11.14639700618809</v>
          </cell>
        </row>
        <row r="402">
          <cell r="D402" t="str">
            <v>O</v>
          </cell>
          <cell r="F402">
            <v>7.75</v>
          </cell>
          <cell r="L402">
            <v>5.5251373021434125</v>
          </cell>
          <cell r="M402">
            <v>11.179853596537285</v>
          </cell>
        </row>
        <row r="403">
          <cell r="D403" t="str">
            <v>N</v>
          </cell>
          <cell r="F403">
            <v>7.75</v>
          </cell>
          <cell r="L403">
            <v>5.7740887751882086</v>
          </cell>
          <cell r="M403">
            <v>10.93240218415599</v>
          </cell>
        </row>
        <row r="404">
          <cell r="D404" t="str">
            <v>D</v>
          </cell>
          <cell r="F404">
            <v>7.75</v>
          </cell>
          <cell r="L404">
            <v>5.3338374971843621</v>
          </cell>
          <cell r="M404">
            <v>11.187339870583605</v>
          </cell>
        </row>
        <row r="405">
          <cell r="C405">
            <v>2024</v>
          </cell>
          <cell r="D405" t="str">
            <v>J</v>
          </cell>
          <cell r="F405">
            <v>7.75</v>
          </cell>
          <cell r="L405">
            <v>5.2832298040873589</v>
          </cell>
          <cell r="M405">
            <v>11.238677490583751</v>
          </cell>
        </row>
        <row r="406">
          <cell r="D406" t="str">
            <v>F</v>
          </cell>
          <cell r="F406">
            <v>7.75</v>
          </cell>
          <cell r="L406">
            <v>5.4128441995580321</v>
          </cell>
          <cell r="M406">
            <v>11.153518555359733</v>
          </cell>
        </row>
        <row r="407">
          <cell r="D407" t="str">
            <v>M</v>
          </cell>
          <cell r="F407">
            <v>7.75</v>
          </cell>
          <cell r="L407">
            <v>5.3812461481565332</v>
          </cell>
          <cell r="M407">
            <v>11.125818463377398</v>
          </cell>
        </row>
        <row r="408">
          <cell r="D408" t="str">
            <v>A</v>
          </cell>
          <cell r="F408">
            <v>7.75</v>
          </cell>
          <cell r="L408">
            <v>5.4295163579602921</v>
          </cell>
          <cell r="M408">
            <v>11.442833901348129</v>
          </cell>
        </row>
        <row r="409">
          <cell r="D409" t="str">
            <v>M</v>
          </cell>
          <cell r="F409">
            <v>7.75</v>
          </cell>
          <cell r="L409">
            <v>5.390852847546979</v>
          </cell>
          <cell r="M409">
            <v>11.38048675090611</v>
          </cell>
        </row>
        <row r="410">
          <cell r="D410" t="str">
            <v>J</v>
          </cell>
          <cell r="F410">
            <v>7.75</v>
          </cell>
          <cell r="L410">
            <v>5.5048810492123383</v>
          </cell>
          <cell r="M410">
            <v>11.107170758228307</v>
          </cell>
        </row>
        <row r="411">
          <cell r="D411" t="str">
            <v>J</v>
          </cell>
          <cell r="F411">
            <v>7.75</v>
          </cell>
          <cell r="L411">
            <v>5.558499712358266</v>
          </cell>
          <cell r="M411">
            <v>11.25488325282155</v>
          </cell>
        </row>
        <row r="412">
          <cell r="D412" t="str">
            <v>A</v>
          </cell>
          <cell r="F412">
            <v>7.5</v>
          </cell>
          <cell r="L412">
            <v>5.5857188428573483</v>
          </cell>
          <cell r="M412">
            <v>11.072992023385124</v>
          </cell>
        </row>
        <row r="413">
          <cell r="D413" t="str">
            <v>S</v>
          </cell>
          <cell r="F413">
            <v>7.5</v>
          </cell>
          <cell r="L413">
            <v>5.550086370657672</v>
          </cell>
          <cell r="M413">
            <v>10.577462243183803</v>
          </cell>
        </row>
        <row r="414">
          <cell r="D414" t="str">
            <v>O</v>
          </cell>
          <cell r="F414">
            <v>7.25</v>
          </cell>
          <cell r="L414">
            <v>5.2346283627093699</v>
          </cell>
          <cell r="M414">
            <v>10.423516499853056</v>
          </cell>
        </row>
        <row r="415">
          <cell r="D415" t="str">
            <v>N</v>
          </cell>
          <cell r="F415">
            <v>7.25</v>
          </cell>
          <cell r="L415">
            <v>5.22</v>
          </cell>
          <cell r="M415">
            <v>10.31</v>
          </cell>
        </row>
        <row r="416">
          <cell r="D416" t="str">
            <v>D</v>
          </cell>
          <cell r="F416">
            <v>7</v>
          </cell>
          <cell r="L416">
            <v>4.977595914741979</v>
          </cell>
          <cell r="M416">
            <v>10.388732690297811</v>
          </cell>
        </row>
        <row r="417">
          <cell r="C417">
            <v>2025</v>
          </cell>
          <cell r="D417" t="str">
            <v>J</v>
          </cell>
          <cell r="F417">
            <v>7</v>
          </cell>
          <cell r="L417">
            <v>4.9205759549419801</v>
          </cell>
          <cell r="M417">
            <v>10.207767472377977</v>
          </cell>
        </row>
        <row r="418">
          <cell r="D418" t="str">
            <v>F</v>
          </cell>
          <cell r="F418">
            <v>6.75</v>
          </cell>
          <cell r="L418">
            <v>4.7761367790118952</v>
          </cell>
          <cell r="M418">
            <v>9.9987098400804761</v>
          </cell>
        </row>
        <row r="419">
          <cell r="D419" t="str">
            <v>M</v>
          </cell>
          <cell r="F419">
            <v>6.75</v>
          </cell>
          <cell r="L419">
            <v>4.6456549227373092</v>
          </cell>
          <cell r="M419">
            <v>9.9496082461391193</v>
          </cell>
        </row>
        <row r="420">
          <cell r="D420" t="str">
            <v>A</v>
          </cell>
          <cell r="F420">
            <v>6.75</v>
          </cell>
          <cell r="L420">
            <v>4.6744193238006826</v>
          </cell>
          <cell r="M420">
            <v>9.9745702153178861</v>
          </cell>
        </row>
        <row r="421">
          <cell r="D421" t="str">
            <v>M</v>
          </cell>
          <cell r="F421">
            <v>6.75</v>
          </cell>
          <cell r="L421">
            <v>4.5181046255439075</v>
          </cell>
          <cell r="M421">
            <v>9.9663037344124419</v>
          </cell>
        </row>
        <row r="422">
          <cell r="D422" t="str">
            <v>J</v>
          </cell>
          <cell r="F422">
            <v>6.75</v>
          </cell>
          <cell r="L422">
            <v>4.5367101338539157</v>
          </cell>
          <cell r="M422">
            <v>9.9695057834445144</v>
          </cell>
        </row>
        <row r="423">
          <cell r="D423" t="str">
            <v>J</v>
          </cell>
          <cell r="F423">
            <v>6.75</v>
          </cell>
          <cell r="L423">
            <v>4.467842057701028</v>
          </cell>
          <cell r="M423">
            <v>9.8755012704826388</v>
          </cell>
        </row>
        <row r="424">
          <cell r="D424" t="str">
            <v>A</v>
          </cell>
          <cell r="F424">
            <v>6.75</v>
          </cell>
          <cell r="L424">
            <v>4.4623062827878455</v>
          </cell>
          <cell r="M424">
            <v>10.09913053705553</v>
          </cell>
        </row>
        <row r="425">
          <cell r="D425" t="str">
            <v>S</v>
          </cell>
          <cell r="F425">
            <v>6.75</v>
          </cell>
          <cell r="L425">
            <v>4.3899539101652216</v>
          </cell>
          <cell r="M425">
            <v>10.195272180621469</v>
          </cell>
        </row>
      </sheetData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N19" sqref="N19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4" ht="19.8">
      <c r="A1" s="157" t="s">
        <v>113</v>
      </c>
      <c r="B1" s="157"/>
      <c r="C1" s="157"/>
      <c r="D1" s="157"/>
      <c r="E1" s="157"/>
      <c r="F1" s="157"/>
      <c r="G1" s="157"/>
      <c r="H1" s="81"/>
      <c r="I1" s="81"/>
      <c r="J1" s="81"/>
    </row>
    <row r="2" spans="1:14" ht="16.8">
      <c r="A2" s="158" t="s">
        <v>108</v>
      </c>
      <c r="B2" s="158"/>
      <c r="C2" s="158"/>
      <c r="D2" s="158"/>
      <c r="E2" s="158"/>
      <c r="F2" s="158"/>
      <c r="G2" s="158"/>
      <c r="H2" s="112"/>
      <c r="I2" s="113"/>
      <c r="J2" s="114"/>
    </row>
    <row r="3" spans="1:14" ht="15.75" customHeight="1">
      <c r="A3" s="115"/>
      <c r="B3" s="159" t="s">
        <v>105</v>
      </c>
      <c r="C3" s="160"/>
      <c r="D3" s="116"/>
      <c r="E3" s="161" t="s">
        <v>1</v>
      </c>
      <c r="F3" s="162"/>
      <c r="G3" s="117" t="s">
        <v>2</v>
      </c>
      <c r="H3" s="171" t="s">
        <v>112</v>
      </c>
      <c r="I3" s="172"/>
      <c r="J3" s="173"/>
    </row>
    <row r="4" spans="1:14" ht="17.399999999999999" thickBot="1">
      <c r="A4" s="118"/>
      <c r="B4" s="119">
        <v>45565</v>
      </c>
      <c r="C4" s="119">
        <v>45900</v>
      </c>
      <c r="D4" s="119">
        <v>45930</v>
      </c>
      <c r="E4" s="119" t="s">
        <v>3</v>
      </c>
      <c r="F4" s="119" t="s">
        <v>4</v>
      </c>
      <c r="G4" s="119" t="s">
        <v>3</v>
      </c>
      <c r="H4" s="119">
        <v>45869</v>
      </c>
      <c r="I4" s="119">
        <v>45900</v>
      </c>
      <c r="J4" s="119">
        <v>45930</v>
      </c>
    </row>
    <row r="5" spans="1:14" ht="13.8" thickTop="1">
      <c r="A5" s="3"/>
      <c r="B5" s="4"/>
      <c r="C5" s="4"/>
      <c r="D5" s="4"/>
      <c r="E5" s="4"/>
      <c r="F5" s="4"/>
      <c r="G5" s="110"/>
      <c r="H5" s="111"/>
      <c r="I5" s="111"/>
      <c r="J5" s="82"/>
      <c r="L5" s="19"/>
      <c r="M5" s="19"/>
    </row>
    <row r="6" spans="1:14" ht="16.8">
      <c r="A6" s="5" t="s">
        <v>5</v>
      </c>
      <c r="B6" s="6">
        <v>71350.454296949989</v>
      </c>
      <c r="C6" s="6">
        <v>88225.356532427497</v>
      </c>
      <c r="D6" s="6">
        <v>87671.920637208226</v>
      </c>
      <c r="E6" s="6">
        <v>-553.43589521927061</v>
      </c>
      <c r="F6" s="6">
        <v>16321.466340258237</v>
      </c>
      <c r="G6" s="6">
        <v>-0.62729799795805263</v>
      </c>
      <c r="H6" s="6">
        <v>15.993164380808452</v>
      </c>
      <c r="I6" s="6">
        <v>19.522532328077219</v>
      </c>
      <c r="J6" s="6">
        <v>22.875069964279021</v>
      </c>
      <c r="L6" s="19"/>
      <c r="M6" s="19"/>
    </row>
    <row r="7" spans="1:14" ht="16.8">
      <c r="A7" s="5" t="s">
        <v>6</v>
      </c>
      <c r="B7" s="6">
        <v>151249.01654125162</v>
      </c>
      <c r="C7" s="6">
        <v>161197.45340299024</v>
      </c>
      <c r="D7" s="6">
        <v>165076.38315259715</v>
      </c>
      <c r="E7" s="6">
        <v>3878.9297496069048</v>
      </c>
      <c r="F7" s="6">
        <v>13827.366611345526</v>
      </c>
      <c r="G7" s="6">
        <v>2.4063219782446907</v>
      </c>
      <c r="H7" s="6">
        <v>9.3865241049263375</v>
      </c>
      <c r="I7" s="6">
        <v>8.0689969946720908</v>
      </c>
      <c r="J7" s="6">
        <v>9.1421200134377472</v>
      </c>
      <c r="L7" s="19"/>
      <c r="M7" s="19"/>
    </row>
    <row r="8" spans="1:14" ht="16.2">
      <c r="A8" s="9" t="s">
        <v>7</v>
      </c>
      <c r="B8" s="10">
        <v>29601.876371829996</v>
      </c>
      <c r="C8" s="10">
        <v>33683.44318106</v>
      </c>
      <c r="D8" s="10">
        <v>35824.141409100004</v>
      </c>
      <c r="E8" s="10">
        <v>2140.6982280400043</v>
      </c>
      <c r="F8" s="10">
        <v>6222.2650372700082</v>
      </c>
      <c r="G8" s="10">
        <v>6.3553426427726691</v>
      </c>
      <c r="H8" s="10">
        <v>30.856855095641293</v>
      </c>
      <c r="I8" s="10">
        <v>23.205285692520889</v>
      </c>
      <c r="J8" s="10">
        <v>21.019833199463321</v>
      </c>
      <c r="L8" s="19"/>
      <c r="M8" s="19"/>
    </row>
    <row r="9" spans="1:14" ht="16.8">
      <c r="A9" s="12" t="s">
        <v>8</v>
      </c>
      <c r="B9" s="6">
        <v>121647.14016942162</v>
      </c>
      <c r="C9" s="6">
        <v>127514.01022193024</v>
      </c>
      <c r="D9" s="6">
        <v>129252.24174349714</v>
      </c>
      <c r="E9" s="6">
        <v>1738.2315215669078</v>
      </c>
      <c r="F9" s="6">
        <v>7605.1015740755247</v>
      </c>
      <c r="G9" s="6">
        <v>1.3631690498492048</v>
      </c>
      <c r="H9" s="6">
        <v>4.9666571375557993</v>
      </c>
      <c r="I9" s="6">
        <v>4.672121233268328</v>
      </c>
      <c r="J9" s="6">
        <v>6.2517717748922479</v>
      </c>
      <c r="L9" s="19"/>
      <c r="M9" s="19"/>
    </row>
    <row r="10" spans="1:14" ht="16.2">
      <c r="A10" s="13" t="s">
        <v>9</v>
      </c>
      <c r="B10" s="10">
        <v>3834.8421699200003</v>
      </c>
      <c r="C10" s="10">
        <v>3900.4392948067693</v>
      </c>
      <c r="D10" s="10">
        <v>3975.0677953850354</v>
      </c>
      <c r="E10" s="10">
        <v>74.628500578266085</v>
      </c>
      <c r="F10" s="10">
        <v>140.22562546503514</v>
      </c>
      <c r="G10" s="10">
        <v>1.9133357793218266</v>
      </c>
      <c r="H10" s="10">
        <v>6.7037849271513181</v>
      </c>
      <c r="I10" s="10">
        <v>4.7817726509109946</v>
      </c>
      <c r="J10" s="10">
        <v>3.6566205140056809</v>
      </c>
      <c r="L10" s="19"/>
      <c r="M10" s="19"/>
    </row>
    <row r="11" spans="1:14" ht="16.2">
      <c r="A11" s="13" t="s">
        <v>100</v>
      </c>
      <c r="B11" s="10">
        <v>173.51183598999995</v>
      </c>
      <c r="C11" s="10">
        <v>159.42183500000007</v>
      </c>
      <c r="D11" s="10">
        <v>108.5073112800001</v>
      </c>
      <c r="E11" s="10">
        <v>-50.914523719999977</v>
      </c>
      <c r="F11" s="10">
        <v>-65.004524709999856</v>
      </c>
      <c r="G11" s="10">
        <v>-31.936982609690801</v>
      </c>
      <c r="H11" s="10">
        <v>-6.6199496546968817</v>
      </c>
      <c r="I11" s="10">
        <v>-8.4400708599279852</v>
      </c>
      <c r="J11" s="10">
        <v>-37.464029090065232</v>
      </c>
      <c r="L11" s="19"/>
      <c r="M11" s="19"/>
      <c r="N11" s="19"/>
    </row>
    <row r="12" spans="1:14" ht="16.2">
      <c r="A12" s="13" t="s">
        <v>10</v>
      </c>
      <c r="B12" s="10">
        <v>1717.6670742356964</v>
      </c>
      <c r="C12" s="10">
        <v>1388.1578383399999</v>
      </c>
      <c r="D12" s="10">
        <v>1817.7757332713231</v>
      </c>
      <c r="E12" s="10">
        <v>429.61789493132324</v>
      </c>
      <c r="F12" s="10">
        <v>100.10865903562672</v>
      </c>
      <c r="G12" s="10">
        <v>30.94877852255425</v>
      </c>
      <c r="H12" s="10">
        <v>-39.419286289644042</v>
      </c>
      <c r="I12" s="10">
        <v>-35.019736085434644</v>
      </c>
      <c r="J12" s="10">
        <v>5.8281759333467846</v>
      </c>
      <c r="L12" s="19"/>
      <c r="M12" s="19"/>
    </row>
    <row r="13" spans="1:14" ht="16.8">
      <c r="A13" s="14" t="s">
        <v>11</v>
      </c>
      <c r="B13" s="6">
        <v>115921.11908927592</v>
      </c>
      <c r="C13" s="6">
        <v>122065.99125378346</v>
      </c>
      <c r="D13" s="6">
        <v>123350.89090356078</v>
      </c>
      <c r="E13" s="6">
        <v>1284.8996497773187</v>
      </c>
      <c r="F13" s="6">
        <v>7429.7718142848607</v>
      </c>
      <c r="G13" s="6">
        <v>1.0526270557258783</v>
      </c>
      <c r="H13" s="6">
        <v>5.848739524531581</v>
      </c>
      <c r="I13" s="6">
        <v>5.4206145284088763</v>
      </c>
      <c r="J13" s="6">
        <v>6.4093340994774621</v>
      </c>
      <c r="L13" s="19"/>
      <c r="M13" s="19"/>
      <c r="N13" s="19"/>
    </row>
    <row r="14" spans="1:14" ht="16.2">
      <c r="A14" s="13" t="s">
        <v>12</v>
      </c>
      <c r="B14" s="10">
        <v>47746.259447853336</v>
      </c>
      <c r="C14" s="10">
        <v>52057.457911478916</v>
      </c>
      <c r="D14" s="10">
        <v>52890.973113317581</v>
      </c>
      <c r="E14" s="10">
        <v>833.51520183866523</v>
      </c>
      <c r="F14" s="10">
        <v>5144.7136654642454</v>
      </c>
      <c r="G14" s="10">
        <v>1.6011446491605739</v>
      </c>
      <c r="H14" s="10">
        <v>10.234780268458493</v>
      </c>
      <c r="I14" s="10">
        <v>9.0896145254321254</v>
      </c>
      <c r="J14" s="10">
        <v>10.775113537602053</v>
      </c>
      <c r="L14" s="19"/>
      <c r="M14" s="19"/>
    </row>
    <row r="15" spans="1:14" ht="16.2">
      <c r="A15" s="13" t="s">
        <v>13</v>
      </c>
      <c r="B15" s="10">
        <v>68174.85964142259</v>
      </c>
      <c r="C15" s="10">
        <v>70008.533342304552</v>
      </c>
      <c r="D15" s="10">
        <v>70459.917790243198</v>
      </c>
      <c r="E15" s="10">
        <v>451.38444793864619</v>
      </c>
      <c r="F15" s="10">
        <v>2285.058148820608</v>
      </c>
      <c r="G15" s="10">
        <v>0.64475632667750915</v>
      </c>
      <c r="H15" s="10">
        <v>2.8249369859052251</v>
      </c>
      <c r="I15" s="10">
        <v>2.8484772281604194</v>
      </c>
      <c r="J15" s="10">
        <v>3.3517606942489664</v>
      </c>
      <c r="L15" s="19"/>
      <c r="M15" s="19"/>
    </row>
    <row r="16" spans="1:14" s="15" customFormat="1" ht="16.8">
      <c r="A16" s="5" t="s">
        <v>14</v>
      </c>
      <c r="B16" s="6">
        <v>70616.408331111626</v>
      </c>
      <c r="C16" s="6">
        <v>82733.088447091723</v>
      </c>
      <c r="D16" s="6">
        <v>85091.909994599293</v>
      </c>
      <c r="E16" s="6">
        <v>2358.8215475075704</v>
      </c>
      <c r="F16" s="6">
        <v>14475.501663487667</v>
      </c>
      <c r="G16" s="6">
        <v>2.8511223160924857</v>
      </c>
      <c r="H16" s="6">
        <v>14.294736196698636</v>
      </c>
      <c r="I16" s="6">
        <v>15.426429580148834</v>
      </c>
      <c r="J16" s="6">
        <v>20.498779257667451</v>
      </c>
      <c r="K16" s="1"/>
      <c r="L16" s="19"/>
      <c r="M16" s="19"/>
    </row>
    <row r="17" spans="1:13" ht="17.399999999999999" thickBot="1">
      <c r="A17" s="16" t="s">
        <v>15</v>
      </c>
      <c r="B17" s="17">
        <v>151983.33371791564</v>
      </c>
      <c r="C17" s="17">
        <v>166688.6711379773</v>
      </c>
      <c r="D17" s="17">
        <v>167655.27424115609</v>
      </c>
      <c r="E17" s="17">
        <v>966.60310317878611</v>
      </c>
      <c r="F17" s="17">
        <v>15671.940523240453</v>
      </c>
      <c r="G17" s="17">
        <v>0.57988530149040685</v>
      </c>
      <c r="H17" s="17">
        <v>10.406292592479787</v>
      </c>
      <c r="I17" s="17">
        <v>10.170493569105489</v>
      </c>
      <c r="J17" s="17">
        <v>10.311617820101191</v>
      </c>
      <c r="L17" s="19"/>
      <c r="M17" s="19"/>
    </row>
    <row r="18" spans="1:13" ht="13.8" thickBot="1">
      <c r="B18" s="19"/>
      <c r="C18" s="19"/>
      <c r="D18" s="19"/>
      <c r="E18" s="19"/>
      <c r="H18" s="81"/>
      <c r="I18" s="81"/>
      <c r="J18" s="81"/>
      <c r="L18" s="19"/>
      <c r="M18" s="19"/>
    </row>
    <row r="19" spans="1:13" ht="16.8">
      <c r="A19" s="167" t="s">
        <v>109</v>
      </c>
      <c r="B19" s="168"/>
      <c r="C19" s="168"/>
      <c r="D19" s="168"/>
      <c r="E19" s="168"/>
      <c r="F19" s="168"/>
      <c r="G19" s="168"/>
      <c r="H19" s="175"/>
      <c r="I19" s="168"/>
      <c r="J19" s="168"/>
      <c r="L19" s="19"/>
      <c r="M19" s="19"/>
    </row>
    <row r="20" spans="1:13" ht="15.75" customHeight="1">
      <c r="A20" s="120"/>
      <c r="B20" s="163" t="str">
        <f>B3</f>
        <v xml:space="preserve">             N$ Million</v>
      </c>
      <c r="C20" s="164"/>
      <c r="D20" s="121"/>
      <c r="E20" s="165" t="s">
        <v>1</v>
      </c>
      <c r="F20" s="166"/>
      <c r="G20" s="122" t="s">
        <v>2</v>
      </c>
      <c r="H20" s="174" t="s">
        <v>112</v>
      </c>
      <c r="I20" s="158"/>
      <c r="J20" s="158"/>
      <c r="L20" s="19"/>
      <c r="M20" s="19"/>
    </row>
    <row r="21" spans="1:13" ht="17.399999999999999" thickBot="1">
      <c r="A21" s="118"/>
      <c r="B21" s="123">
        <f>B4</f>
        <v>45565</v>
      </c>
      <c r="C21" s="123">
        <f>C4</f>
        <v>45900</v>
      </c>
      <c r="D21" s="123">
        <f>D4</f>
        <v>45930</v>
      </c>
      <c r="E21" s="124" t="s">
        <v>3</v>
      </c>
      <c r="F21" s="124" t="s">
        <v>4</v>
      </c>
      <c r="G21" s="124" t="s">
        <v>3</v>
      </c>
      <c r="H21" s="125">
        <f>H4</f>
        <v>45869</v>
      </c>
      <c r="I21" s="125">
        <f t="shared" ref="I21:J21" si="0">I4</f>
        <v>45900</v>
      </c>
      <c r="J21" s="125">
        <f t="shared" si="0"/>
        <v>45930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03"/>
      <c r="I22" s="83"/>
      <c r="J22" s="103"/>
      <c r="L22" s="19"/>
      <c r="M22" s="19"/>
    </row>
    <row r="23" spans="1:13" ht="16.8">
      <c r="A23" s="22" t="s">
        <v>16</v>
      </c>
      <c r="B23" s="23">
        <v>151983.33371791564</v>
      </c>
      <c r="C23" s="23">
        <v>166688.6711379773</v>
      </c>
      <c r="D23" s="23">
        <v>167655.27424115609</v>
      </c>
      <c r="E23" s="23">
        <v>966.60310317878611</v>
      </c>
      <c r="F23" s="23">
        <v>15671.940523240453</v>
      </c>
      <c r="G23" s="23">
        <v>0.57988530149040685</v>
      </c>
      <c r="H23" s="23">
        <v>10.406292592479787</v>
      </c>
      <c r="I23" s="23">
        <v>10.170493569105489</v>
      </c>
      <c r="J23" s="34">
        <v>10.311617820101191</v>
      </c>
      <c r="L23" s="19"/>
      <c r="M23" s="19"/>
    </row>
    <row r="24" spans="1:13" ht="16.2">
      <c r="A24" s="24" t="s">
        <v>17</v>
      </c>
      <c r="B24" s="25">
        <v>3682.2655300008173</v>
      </c>
      <c r="C24" s="25">
        <v>4048.7946517913902</v>
      </c>
      <c r="D24" s="25">
        <v>3966.797348214157</v>
      </c>
      <c r="E24" s="25">
        <v>-81.997303577233197</v>
      </c>
      <c r="F24" s="25">
        <v>284.53181821333965</v>
      </c>
      <c r="G24" s="25">
        <v>-2.0252275215032967</v>
      </c>
      <c r="H24" s="25">
        <v>12.844043151843906</v>
      </c>
      <c r="I24" s="25">
        <v>10.696576121803218</v>
      </c>
      <c r="J24" s="36">
        <v>7.7270858360199952</v>
      </c>
      <c r="L24" s="19"/>
      <c r="M24" s="19"/>
    </row>
    <row r="25" spans="1:13" ht="16.2">
      <c r="A25" s="24" t="s">
        <v>18</v>
      </c>
      <c r="B25" s="25">
        <v>82250.412333097309</v>
      </c>
      <c r="C25" s="25">
        <v>87765.93015055664</v>
      </c>
      <c r="D25" s="25">
        <v>87990.192688595504</v>
      </c>
      <c r="E25" s="25">
        <v>224.26253803886357</v>
      </c>
      <c r="F25" s="25">
        <v>5739.7803554981947</v>
      </c>
      <c r="G25" s="25">
        <v>0.25552345614541139</v>
      </c>
      <c r="H25" s="25">
        <v>8.4038999969445456</v>
      </c>
      <c r="I25" s="25">
        <v>8.4399185562121346</v>
      </c>
      <c r="J25" s="36">
        <v>6.9784213752670894</v>
      </c>
      <c r="L25" s="19"/>
      <c r="M25" s="19"/>
    </row>
    <row r="26" spans="1:13" ht="16.2">
      <c r="A26" s="24" t="s">
        <v>19</v>
      </c>
      <c r="B26" s="25">
        <v>66050.655854817494</v>
      </c>
      <c r="C26" s="25">
        <v>74873.946335629269</v>
      </c>
      <c r="D26" s="25">
        <v>75698.284204346433</v>
      </c>
      <c r="E26" s="25">
        <v>824.33786871716438</v>
      </c>
      <c r="F26" s="25">
        <v>9647.628349528939</v>
      </c>
      <c r="G26" s="25">
        <v>1.1009675715795595</v>
      </c>
      <c r="H26" s="25">
        <v>12.775838696823911</v>
      </c>
      <c r="I26" s="25">
        <v>12.241309904415814</v>
      </c>
      <c r="J26" s="36">
        <v>14.606408104008665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196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02"/>
      <c r="I28" s="102"/>
      <c r="J28" s="102"/>
      <c r="L28" s="19"/>
      <c r="M28" s="19"/>
    </row>
    <row r="29" spans="1:13" ht="16.8">
      <c r="A29" s="169" t="s">
        <v>110</v>
      </c>
      <c r="B29" s="170"/>
      <c r="C29" s="170"/>
      <c r="D29" s="170"/>
      <c r="E29" s="170"/>
      <c r="F29" s="170"/>
      <c r="G29" s="170"/>
      <c r="H29" s="175"/>
      <c r="I29" s="168"/>
      <c r="J29" s="168"/>
      <c r="L29" s="19"/>
      <c r="M29" s="19"/>
    </row>
    <row r="30" spans="1:13" ht="23.25" customHeight="1">
      <c r="A30" s="115"/>
      <c r="B30" s="163" t="str">
        <f>B3</f>
        <v xml:space="preserve">             N$ Million</v>
      </c>
      <c r="C30" s="176"/>
      <c r="D30" s="164"/>
      <c r="E30" s="165" t="s">
        <v>1</v>
      </c>
      <c r="F30" s="166"/>
      <c r="G30" s="117" t="s">
        <v>2</v>
      </c>
      <c r="H30" s="174" t="s">
        <v>112</v>
      </c>
      <c r="I30" s="158"/>
      <c r="J30" s="158"/>
      <c r="L30" s="19"/>
      <c r="M30" s="19"/>
    </row>
    <row r="31" spans="1:13" ht="17.399999999999999" thickBot="1">
      <c r="A31" s="118"/>
      <c r="B31" s="119">
        <f>B4</f>
        <v>45565</v>
      </c>
      <c r="C31" s="123">
        <f>C4</f>
        <v>45900</v>
      </c>
      <c r="D31" s="123">
        <f>D4</f>
        <v>45930</v>
      </c>
      <c r="E31" s="123" t="s">
        <v>3</v>
      </c>
      <c r="F31" s="123" t="s">
        <v>4</v>
      </c>
      <c r="G31" s="123" t="s">
        <v>3</v>
      </c>
      <c r="H31" s="126">
        <f>H21</f>
        <v>45869</v>
      </c>
      <c r="I31" s="126">
        <f t="shared" ref="I31:J31" si="1">I21</f>
        <v>45900</v>
      </c>
      <c r="J31" s="126">
        <f t="shared" si="1"/>
        <v>45930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99"/>
      <c r="I32" s="99"/>
      <c r="J32" s="99"/>
      <c r="L32" s="19"/>
      <c r="M32" s="19"/>
    </row>
    <row r="33" spans="1:13" ht="16.8">
      <c r="A33" s="33" t="s">
        <v>21</v>
      </c>
      <c r="B33" s="34">
        <v>120660.36537640161</v>
      </c>
      <c r="C33" s="34">
        <v>123470.46747324448</v>
      </c>
      <c r="D33" s="34">
        <v>122941.59140924529</v>
      </c>
      <c r="E33" s="34">
        <v>-528.87606399919605</v>
      </c>
      <c r="F33" s="34">
        <v>2281.2260328436823</v>
      </c>
      <c r="G33" s="34">
        <v>-0.42834215729668301</v>
      </c>
      <c r="H33" s="34">
        <v>-0.20230013306739636</v>
      </c>
      <c r="I33" s="34">
        <v>0.27625467734142717</v>
      </c>
      <c r="J33" s="34">
        <v>0.73508388910209987</v>
      </c>
      <c r="L33" s="19"/>
      <c r="M33" s="19"/>
    </row>
    <row r="34" spans="1:13" ht="16.2">
      <c r="A34" s="35" t="s">
        <v>9</v>
      </c>
      <c r="B34" s="36">
        <v>3834.8421689200004</v>
      </c>
      <c r="C34" s="36">
        <v>3900.4392938067695</v>
      </c>
      <c r="D34" s="36">
        <v>3975.0677943850355</v>
      </c>
      <c r="E34" s="36">
        <v>74.628500578266085</v>
      </c>
      <c r="F34" s="36">
        <v>140.22562546503514</v>
      </c>
      <c r="G34" s="36">
        <v>1.9133357798123853</v>
      </c>
      <c r="H34" s="36">
        <v>6.7037849289739171</v>
      </c>
      <c r="I34" s="36">
        <v>4.781772652195599</v>
      </c>
      <c r="J34" s="36">
        <v>3.6566205149592008</v>
      </c>
      <c r="L34" s="19"/>
      <c r="M34" s="19"/>
    </row>
    <row r="35" spans="1:13" ht="16.8">
      <c r="A35" s="33" t="s">
        <v>22</v>
      </c>
      <c r="B35" s="34">
        <v>46755.473082663324</v>
      </c>
      <c r="C35" s="34">
        <v>50912.343687878914</v>
      </c>
      <c r="D35" s="34">
        <v>51179.308299577177</v>
      </c>
      <c r="E35" s="34">
        <v>266.96461169826216</v>
      </c>
      <c r="F35" s="34">
        <v>4423.8352169138525</v>
      </c>
      <c r="G35" s="34">
        <v>0.52436126950843231</v>
      </c>
      <c r="H35" s="34">
        <v>10.069690930681354</v>
      </c>
      <c r="I35" s="34">
        <v>10.304411059962876</v>
      </c>
      <c r="J35" s="34">
        <v>9.4616414405486537</v>
      </c>
      <c r="L35" s="19"/>
      <c r="M35" s="2"/>
    </row>
    <row r="36" spans="1:13" ht="16.8">
      <c r="A36" s="33" t="s">
        <v>23</v>
      </c>
      <c r="B36" s="108">
        <v>40603.951362580876</v>
      </c>
      <c r="C36" s="108">
        <v>43774.4909941441</v>
      </c>
      <c r="D36" s="108">
        <v>43651.627694514493</v>
      </c>
      <c r="E36" s="108">
        <v>-122.86329962960735</v>
      </c>
      <c r="F36" s="108">
        <v>3047.6763319336169</v>
      </c>
      <c r="G36" s="108">
        <v>-0.28067327989272428</v>
      </c>
      <c r="H36" s="108">
        <v>8.774837651635286</v>
      </c>
      <c r="I36" s="108">
        <v>8.8857296143373752</v>
      </c>
      <c r="J36" s="108">
        <v>7.505861448603361</v>
      </c>
      <c r="L36" s="19"/>
      <c r="M36" s="19"/>
    </row>
    <row r="37" spans="1:13" ht="16.2">
      <c r="A37" s="37" t="s">
        <v>24</v>
      </c>
      <c r="B37" s="109">
        <v>13807.342194023608</v>
      </c>
      <c r="C37" s="109">
        <v>13410.602091440658</v>
      </c>
      <c r="D37" s="109">
        <v>13381.849782014548</v>
      </c>
      <c r="E37" s="109">
        <v>-28.752309426110514</v>
      </c>
      <c r="F37" s="109">
        <v>-425.49241200905999</v>
      </c>
      <c r="G37" s="109">
        <v>-0.21439983999272272</v>
      </c>
      <c r="H37" s="109">
        <v>-2.3335625591604696</v>
      </c>
      <c r="I37" s="109">
        <v>-2.2626823700048107</v>
      </c>
      <c r="J37" s="109">
        <v>-3.0816387834092467</v>
      </c>
      <c r="L37" s="19"/>
      <c r="M37" s="2"/>
    </row>
    <row r="38" spans="1:13" ht="16.2">
      <c r="A38" s="37" t="s">
        <v>25</v>
      </c>
      <c r="B38" s="109">
        <v>17836.005957088797</v>
      </c>
      <c r="C38" s="109">
        <v>20337.247625029442</v>
      </c>
      <c r="D38" s="109">
        <v>19805.964452626904</v>
      </c>
      <c r="E38" s="109">
        <v>-531.28317240253818</v>
      </c>
      <c r="F38" s="109">
        <v>1969.9584955381069</v>
      </c>
      <c r="G38" s="109">
        <v>-2.6123651646385042</v>
      </c>
      <c r="H38" s="109">
        <v>10.5080421669564</v>
      </c>
      <c r="I38" s="109">
        <v>11.824196068276819</v>
      </c>
      <c r="J38" s="109">
        <v>11.044840982210815</v>
      </c>
      <c r="L38" s="19"/>
      <c r="M38" s="19"/>
    </row>
    <row r="39" spans="1:13" ht="16.2">
      <c r="A39" s="37" t="s">
        <v>26</v>
      </c>
      <c r="B39" s="109">
        <v>8960.6032114684695</v>
      </c>
      <c r="C39" s="109">
        <v>10026.641277673998</v>
      </c>
      <c r="D39" s="109">
        <v>10463.813459873043</v>
      </c>
      <c r="E39" s="109">
        <v>437.17218219904498</v>
      </c>
      <c r="F39" s="109">
        <v>1503.2102484045736</v>
      </c>
      <c r="G39" s="109">
        <v>4.3601059426797519</v>
      </c>
      <c r="H39" s="109">
        <v>23.411651522610128</v>
      </c>
      <c r="I39" s="109">
        <v>20.88506360807709</v>
      </c>
      <c r="J39" s="109">
        <v>16.775770703479537</v>
      </c>
      <c r="L39" s="19"/>
      <c r="M39" s="19"/>
    </row>
    <row r="40" spans="1:13" ht="16.8">
      <c r="A40" s="33" t="s">
        <v>27</v>
      </c>
      <c r="B40" s="108">
        <v>6151.5217200824509</v>
      </c>
      <c r="C40" s="108">
        <v>7137.8526937348151</v>
      </c>
      <c r="D40" s="108">
        <v>7527.6806050626828</v>
      </c>
      <c r="E40" s="108">
        <v>389.8279113278677</v>
      </c>
      <c r="F40" s="108">
        <v>1376.158884980232</v>
      </c>
      <c r="G40" s="108">
        <v>5.4614171523886341</v>
      </c>
      <c r="H40" s="108">
        <v>18.810040522489999</v>
      </c>
      <c r="I40" s="108">
        <v>19.883563649377408</v>
      </c>
      <c r="J40" s="108">
        <v>22.371031877975511</v>
      </c>
      <c r="L40" s="19"/>
      <c r="M40" s="19"/>
    </row>
    <row r="41" spans="1:13" ht="16.2">
      <c r="A41" s="38"/>
      <c r="B41" s="106"/>
      <c r="C41" s="106"/>
      <c r="D41" s="106"/>
      <c r="E41" s="106"/>
      <c r="F41" s="106"/>
      <c r="G41" s="106"/>
      <c r="H41" s="106"/>
      <c r="I41" s="106"/>
      <c r="J41" s="106"/>
      <c r="L41" s="19"/>
      <c r="M41" s="19"/>
    </row>
    <row r="42" spans="1:13" ht="16.8">
      <c r="A42" s="33" t="s">
        <v>28</v>
      </c>
      <c r="B42" s="108">
        <v>67864.297263442597</v>
      </c>
      <c r="C42" s="108">
        <v>69719.386201994552</v>
      </c>
      <c r="D42" s="108">
        <v>70154.861998463195</v>
      </c>
      <c r="E42" s="108">
        <v>435.47579646864324</v>
      </c>
      <c r="F42" s="108">
        <v>2290.5647350205982</v>
      </c>
      <c r="G42" s="108">
        <v>0.62461220643416482</v>
      </c>
      <c r="H42" s="108">
        <v>2.7379091573398933</v>
      </c>
      <c r="I42" s="108">
        <v>2.8126552289994855</v>
      </c>
      <c r="J42" s="108">
        <v>3.3752132231309324</v>
      </c>
      <c r="L42" s="19"/>
      <c r="M42" s="19"/>
    </row>
    <row r="43" spans="1:13" ht="16.8">
      <c r="A43" s="33" t="s">
        <v>29</v>
      </c>
      <c r="B43" s="108">
        <v>60431.25735551714</v>
      </c>
      <c r="C43" s="108">
        <v>61202.407236179359</v>
      </c>
      <c r="D43" s="108">
        <v>61540.53068294828</v>
      </c>
      <c r="E43" s="108">
        <v>338.12344676892099</v>
      </c>
      <c r="F43" s="108">
        <v>1109.2733274311395</v>
      </c>
      <c r="G43" s="108">
        <v>0.5524675613887382</v>
      </c>
      <c r="H43" s="108">
        <v>1.1948123027512652</v>
      </c>
      <c r="I43" s="108">
        <v>1.2627751552376232</v>
      </c>
      <c r="J43" s="108">
        <v>1.8355953127125644</v>
      </c>
      <c r="L43" s="19"/>
      <c r="M43" s="19"/>
    </row>
    <row r="44" spans="1:13" ht="16.2">
      <c r="A44" s="37" t="s">
        <v>24</v>
      </c>
      <c r="B44" s="109">
        <v>45609.998573095996</v>
      </c>
      <c r="C44" s="109">
        <v>46013.909524743663</v>
      </c>
      <c r="D44" s="109">
        <v>45870.267314296565</v>
      </c>
      <c r="E44" s="109">
        <v>-143.64221044709848</v>
      </c>
      <c r="F44" s="109">
        <v>260.26874120056891</v>
      </c>
      <c r="G44" s="109">
        <v>-0.31217128022963436</v>
      </c>
      <c r="H44" s="109">
        <v>0.75057585503164148</v>
      </c>
      <c r="I44" s="109">
        <v>0.8050900020537739</v>
      </c>
      <c r="J44" s="109">
        <v>0.57063966091436669</v>
      </c>
      <c r="L44" s="19"/>
      <c r="M44" s="19"/>
    </row>
    <row r="45" spans="1:13" ht="16.2">
      <c r="A45" s="37" t="s">
        <v>30</v>
      </c>
      <c r="B45" s="109">
        <v>12144.213980881377</v>
      </c>
      <c r="C45" s="109">
        <v>12804.194255573153</v>
      </c>
      <c r="D45" s="109">
        <v>13269.246094581547</v>
      </c>
      <c r="E45" s="109">
        <v>465.05183900839438</v>
      </c>
      <c r="F45" s="109">
        <v>1125.0321137001702</v>
      </c>
      <c r="G45" s="109">
        <v>3.632027363267909</v>
      </c>
      <c r="H45" s="109">
        <v>5.7188242294267155</v>
      </c>
      <c r="I45" s="109">
        <v>5.742846355000907</v>
      </c>
      <c r="J45" s="109">
        <v>9.2639351996869124</v>
      </c>
      <c r="L45" s="19"/>
      <c r="M45" s="19"/>
    </row>
    <row r="46" spans="1:13" ht="16.2">
      <c r="A46" s="37" t="s">
        <v>26</v>
      </c>
      <c r="B46" s="109">
        <v>2677.0448015397601</v>
      </c>
      <c r="C46" s="109">
        <v>2384.3034558625459</v>
      </c>
      <c r="D46" s="109">
        <v>2401.0172740701641</v>
      </c>
      <c r="E46" s="109">
        <v>16.71381820761826</v>
      </c>
      <c r="F46" s="109">
        <v>-276.02752746959595</v>
      </c>
      <c r="G46" s="109">
        <v>0.70099375004141962</v>
      </c>
      <c r="H46" s="109">
        <v>-11.757022597948293</v>
      </c>
      <c r="I46" s="109">
        <v>-11.165281478245333</v>
      </c>
      <c r="J46" s="109">
        <v>-10.310904296813888</v>
      </c>
      <c r="L46" s="19"/>
      <c r="M46" s="19"/>
    </row>
    <row r="47" spans="1:13" ht="16.8">
      <c r="A47" s="33" t="s">
        <v>31</v>
      </c>
      <c r="B47" s="108">
        <v>7433.0399079254585</v>
      </c>
      <c r="C47" s="108">
        <v>8516.9789658151858</v>
      </c>
      <c r="D47" s="108">
        <v>8614.3313155149172</v>
      </c>
      <c r="E47" s="108">
        <v>97.352349699731349</v>
      </c>
      <c r="F47" s="108">
        <v>1181.2914075894587</v>
      </c>
      <c r="G47" s="108">
        <v>1.1430385127223701</v>
      </c>
      <c r="H47" s="108">
        <v>15.457451656897931</v>
      </c>
      <c r="I47" s="108">
        <v>15.517816117910101</v>
      </c>
      <c r="J47" s="108">
        <v>15.89244000062358</v>
      </c>
      <c r="L47" s="19"/>
      <c r="M47" s="19"/>
    </row>
    <row r="48" spans="1:13" ht="17.399999999999999" thickBot="1">
      <c r="A48" s="39" t="s">
        <v>111</v>
      </c>
      <c r="B48" s="107">
        <v>6040.5950302956953</v>
      </c>
      <c r="C48" s="107">
        <v>2838.7375833710107</v>
      </c>
      <c r="D48" s="107">
        <v>1607.4211112049104</v>
      </c>
      <c r="E48" s="107">
        <v>-1231.3164721661003</v>
      </c>
      <c r="F48" s="107">
        <v>-4433.1739190907847</v>
      </c>
      <c r="G48" s="107">
        <v>-43.375494775530029</v>
      </c>
      <c r="H48" s="107">
        <v>-96.992078852171389</v>
      </c>
      <c r="I48" s="107">
        <v>-96.628511885535715</v>
      </c>
      <c r="J48" s="107">
        <v>-96.471374364513935</v>
      </c>
      <c r="L48" s="19"/>
      <c r="M48" s="19"/>
    </row>
    <row r="49" spans="2:6">
      <c r="E49" s="40"/>
      <c r="F49" s="40"/>
    </row>
    <row r="50" spans="2:6">
      <c r="B50" s="156"/>
      <c r="C50" s="156"/>
      <c r="D50" s="156"/>
    </row>
    <row r="51" spans="2:6">
      <c r="B51" s="156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C34" sqref="C34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27" t="s">
        <v>33</v>
      </c>
      <c r="B2" s="133">
        <v>45900</v>
      </c>
      <c r="C2" s="133">
        <v>45930</v>
      </c>
    </row>
    <row r="3" spans="1:5" ht="16.2">
      <c r="A3" s="128"/>
      <c r="B3" s="42"/>
      <c r="C3" s="42"/>
    </row>
    <row r="4" spans="1:5" ht="16.2">
      <c r="A4" s="128" t="s">
        <v>34</v>
      </c>
      <c r="B4" s="43">
        <v>6.75</v>
      </c>
      <c r="C4" s="43">
        <v>6.75</v>
      </c>
    </row>
    <row r="5" spans="1:5" ht="16.2">
      <c r="A5" s="129" t="s">
        <v>116</v>
      </c>
      <c r="B5" s="43"/>
      <c r="C5" s="43"/>
    </row>
    <row r="6" spans="1:5" ht="16.2">
      <c r="A6" s="128" t="s">
        <v>35</v>
      </c>
      <c r="B6" s="43">
        <v>10.5</v>
      </c>
      <c r="C6" s="197">
        <v>10.375</v>
      </c>
    </row>
    <row r="7" spans="1:5" ht="16.2">
      <c r="A7" s="129" t="s">
        <v>117</v>
      </c>
      <c r="B7" s="43"/>
      <c r="C7" s="43"/>
    </row>
    <row r="8" spans="1:5" ht="16.2">
      <c r="A8" s="128" t="s">
        <v>36</v>
      </c>
      <c r="B8" s="43">
        <v>11.5</v>
      </c>
      <c r="C8" s="197">
        <v>11.375</v>
      </c>
    </row>
    <row r="9" spans="1:5" ht="15">
      <c r="A9" s="129" t="s">
        <v>118</v>
      </c>
      <c r="B9" s="44"/>
      <c r="C9" s="44"/>
    </row>
    <row r="10" spans="1:5" ht="16.2">
      <c r="A10" s="128" t="s">
        <v>37</v>
      </c>
      <c r="B10" s="43">
        <v>10.09913053705553</v>
      </c>
      <c r="C10" s="43">
        <v>10.195272180621469</v>
      </c>
    </row>
    <row r="11" spans="1:5" ht="16.2">
      <c r="A11" s="128"/>
      <c r="B11" s="43"/>
      <c r="C11" s="43"/>
    </row>
    <row r="12" spans="1:5" ht="16.2">
      <c r="A12" s="128" t="s">
        <v>38</v>
      </c>
      <c r="B12" s="43">
        <v>4.4623062827878455</v>
      </c>
      <c r="C12" s="43">
        <v>4.3899539101652216</v>
      </c>
    </row>
    <row r="13" spans="1:5" ht="16.8" thickBot="1">
      <c r="A13" s="128"/>
      <c r="B13" s="45"/>
      <c r="C13" s="45"/>
    </row>
    <row r="14" spans="1:5" ht="17.399999999999999" thickBot="1">
      <c r="A14" s="127" t="s">
        <v>39</v>
      </c>
      <c r="B14" s="133">
        <f>B2</f>
        <v>45900</v>
      </c>
      <c r="C14" s="133">
        <f>C2</f>
        <v>45930</v>
      </c>
    </row>
    <row r="15" spans="1:5" ht="16.2">
      <c r="A15" s="128"/>
      <c r="B15" s="45"/>
      <c r="C15" s="45"/>
    </row>
    <row r="16" spans="1:5" ht="16.2">
      <c r="A16" s="130" t="s">
        <v>102</v>
      </c>
      <c r="B16" s="46">
        <v>56979.823245929998</v>
      </c>
      <c r="C16" s="46">
        <v>54671.86181581</v>
      </c>
      <c r="E16" s="100"/>
    </row>
    <row r="17" spans="1:3" ht="16.2">
      <c r="A17" s="130" t="s">
        <v>103</v>
      </c>
      <c r="B17" s="46">
        <v>-1111.6554472200005</v>
      </c>
      <c r="C17" s="46">
        <f>C16-B16</f>
        <v>-2307.9614301199981</v>
      </c>
    </row>
    <row r="18" spans="1:3" ht="16.8" thickBot="1">
      <c r="A18" s="128"/>
      <c r="B18" s="47"/>
      <c r="C18" s="47"/>
    </row>
    <row r="19" spans="1:3" ht="17.399999999999999" thickBot="1">
      <c r="A19" s="127" t="s">
        <v>40</v>
      </c>
      <c r="B19" s="133">
        <f>B2</f>
        <v>45900</v>
      </c>
      <c r="C19" s="133">
        <f>C2</f>
        <v>45930</v>
      </c>
    </row>
    <row r="20" spans="1:3" ht="16.2">
      <c r="A20" s="128"/>
      <c r="B20" s="45"/>
      <c r="C20" s="45"/>
    </row>
    <row r="21" spans="1:3" ht="16.8">
      <c r="A21" s="131" t="s">
        <v>41</v>
      </c>
      <c r="B21" s="48">
        <v>17.720800000000001</v>
      </c>
      <c r="C21" s="48">
        <v>17.254750000000001</v>
      </c>
    </row>
    <row r="22" spans="1:3" ht="16.2">
      <c r="A22" s="128" t="s">
        <v>42</v>
      </c>
      <c r="B22" s="48">
        <v>5.643086090921403E-2</v>
      </c>
      <c r="C22" s="48">
        <f>1/C21</f>
        <v>5.7955055854185075E-2</v>
      </c>
    </row>
    <row r="23" spans="1:3" ht="16.8">
      <c r="A23" s="131" t="s">
        <v>43</v>
      </c>
      <c r="B23" s="98">
        <v>23.912749999999999</v>
      </c>
      <c r="C23" s="98">
        <v>23.196349999999999</v>
      </c>
    </row>
    <row r="24" spans="1:3" ht="16.2">
      <c r="A24" s="128" t="s">
        <v>44</v>
      </c>
      <c r="B24" s="48">
        <v>4.1818695047621042E-2</v>
      </c>
      <c r="C24" s="48">
        <f>1/C23</f>
        <v>4.3110230704399614E-2</v>
      </c>
    </row>
    <row r="25" spans="1:3" ht="16.8">
      <c r="A25" s="131" t="s">
        <v>45</v>
      </c>
      <c r="B25" s="48">
        <v>8.3028899999999997</v>
      </c>
      <c r="C25" s="48">
        <v>8.5962300000000003</v>
      </c>
    </row>
    <row r="26" spans="1:3" ht="16.2">
      <c r="A26" s="128" t="s">
        <v>46</v>
      </c>
      <c r="B26" s="48">
        <v>0.12043999137649662</v>
      </c>
      <c r="C26" s="48">
        <f>1/C25</f>
        <v>0.11633006562179002</v>
      </c>
    </row>
    <row r="27" spans="1:3" ht="16.8">
      <c r="A27" s="131" t="s">
        <v>47</v>
      </c>
      <c r="B27" s="48">
        <v>20.668800000000001</v>
      </c>
      <c r="C27" s="48">
        <v>20.242699999999999</v>
      </c>
    </row>
    <row r="28" spans="1:3" ht="16.2">
      <c r="A28" s="128" t="s">
        <v>48</v>
      </c>
      <c r="B28" s="48">
        <v>4.838210249264592E-2</v>
      </c>
      <c r="C28" s="48">
        <f>1/C27</f>
        <v>4.9400524633571613E-2</v>
      </c>
    </row>
    <row r="29" spans="1:3" ht="17.399999999999999" thickBot="1">
      <c r="A29" s="131"/>
      <c r="B29" s="45"/>
      <c r="C29" s="45"/>
    </row>
    <row r="30" spans="1:3" ht="17.399999999999999" thickBot="1">
      <c r="A30" s="127" t="s">
        <v>49</v>
      </c>
      <c r="B30" s="133">
        <f>B2</f>
        <v>45900</v>
      </c>
      <c r="C30" s="133">
        <f>C2</f>
        <v>45930</v>
      </c>
    </row>
    <row r="31" spans="1:3" ht="16.2">
      <c r="A31" s="128"/>
      <c r="B31" s="49"/>
      <c r="C31" s="101"/>
    </row>
    <row r="32" spans="1:3" ht="16.2">
      <c r="A32" s="128" t="s">
        <v>50</v>
      </c>
      <c r="B32" s="50">
        <v>3.2311818658606484</v>
      </c>
      <c r="C32" s="50">
        <v>3.4887378886824933</v>
      </c>
    </row>
    <row r="33" spans="1:3" ht="16.2">
      <c r="A33" s="128" t="s">
        <v>51</v>
      </c>
      <c r="B33" s="50">
        <v>2.5136463573234238</v>
      </c>
      <c r="C33" s="50">
        <v>2.5637542282149752</v>
      </c>
    </row>
    <row r="34" spans="1:3" ht="16.8" thickBot="1">
      <c r="A34" s="132" t="s">
        <v>52</v>
      </c>
      <c r="B34" s="51">
        <v>2.0420631410743795E-2</v>
      </c>
      <c r="C34" s="51">
        <v>4.8879220154617542E-2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N17" sqref="N17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04" t="s">
        <v>54</v>
      </c>
    </row>
    <row r="30" spans="2:2">
      <c r="B30" s="54"/>
    </row>
    <row r="33" spans="2:3">
      <c r="B33" s="105" t="s">
        <v>55</v>
      </c>
      <c r="C33" s="105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4" sqref="J14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77" t="s">
        <v>0</v>
      </c>
      <c r="B1" s="178"/>
      <c r="C1" s="178"/>
      <c r="D1" s="178"/>
      <c r="E1" s="178"/>
      <c r="F1" s="178"/>
      <c r="G1" s="178"/>
    </row>
    <row r="2" spans="1:12" ht="19.5" customHeight="1">
      <c r="A2" s="179" t="s">
        <v>106</v>
      </c>
      <c r="B2" s="179"/>
      <c r="C2" s="179"/>
      <c r="D2" s="179"/>
      <c r="E2" s="179"/>
      <c r="F2" s="179"/>
      <c r="G2" s="179"/>
      <c r="H2" s="134"/>
      <c r="I2" s="134"/>
      <c r="J2" s="134"/>
    </row>
    <row r="3" spans="1:12" ht="19.5" customHeight="1">
      <c r="A3" s="179"/>
      <c r="B3" s="179"/>
      <c r="C3" s="179"/>
      <c r="D3" s="179"/>
      <c r="E3" s="179"/>
      <c r="F3" s="179"/>
      <c r="G3" s="179"/>
      <c r="H3" s="135"/>
      <c r="I3" s="135"/>
      <c r="J3" s="135"/>
    </row>
    <row r="4" spans="1:12" ht="19.5" customHeight="1">
      <c r="A4" s="136"/>
      <c r="B4" s="174" t="s">
        <v>107</v>
      </c>
      <c r="C4" s="158"/>
      <c r="D4" s="137"/>
      <c r="E4" s="158" t="s">
        <v>1</v>
      </c>
      <c r="F4" s="180"/>
      <c r="G4" s="138" t="s">
        <v>2</v>
      </c>
      <c r="H4" s="174" t="s">
        <v>112</v>
      </c>
      <c r="I4" s="158"/>
      <c r="J4" s="158"/>
    </row>
    <row r="5" spans="1:12" ht="17.399999999999999" thickBot="1">
      <c r="A5" s="139"/>
      <c r="B5" s="119">
        <v>45565</v>
      </c>
      <c r="C5" s="123">
        <v>45900</v>
      </c>
      <c r="D5" s="123">
        <v>45930</v>
      </c>
      <c r="E5" s="119" t="s">
        <v>3</v>
      </c>
      <c r="F5" s="140" t="s">
        <v>4</v>
      </c>
      <c r="G5" s="119" t="s">
        <v>3</v>
      </c>
      <c r="H5" s="141">
        <v>45869</v>
      </c>
      <c r="I5" s="141">
        <v>45900</v>
      </c>
      <c r="J5" s="141">
        <v>45930</v>
      </c>
    </row>
    <row r="6" spans="1:12" ht="17.399999999999999" thickTop="1">
      <c r="A6" s="55" t="s">
        <v>56</v>
      </c>
      <c r="B6" s="8">
        <v>58934.017647826375</v>
      </c>
      <c r="C6" s="6">
        <v>61750.867794114063</v>
      </c>
      <c r="D6" s="6">
        <v>60825.229596631129</v>
      </c>
      <c r="E6" s="6">
        <v>-925.63819748293463</v>
      </c>
      <c r="F6" s="6">
        <v>1891.2119488047538</v>
      </c>
      <c r="G6" s="6">
        <v>-1.4989881608937594</v>
      </c>
      <c r="H6" s="94">
        <v>4.2827533369307389</v>
      </c>
      <c r="I6" s="94">
        <v>2.6290166135861881</v>
      </c>
      <c r="J6" s="94">
        <v>3.2090327866430641</v>
      </c>
      <c r="L6" s="19"/>
    </row>
    <row r="7" spans="1:12" ht="16.8">
      <c r="A7" s="55" t="s">
        <v>57</v>
      </c>
      <c r="B7" s="8">
        <v>57405.421088476374</v>
      </c>
      <c r="C7" s="6">
        <v>59586.433636134068</v>
      </c>
      <c r="D7" s="6">
        <v>57413.016704391128</v>
      </c>
      <c r="E7" s="6">
        <v>-2173.4169317429405</v>
      </c>
      <c r="F7" s="6">
        <v>7.59561591475358</v>
      </c>
      <c r="G7" s="6">
        <v>-3.6475029618570005</v>
      </c>
      <c r="H7" s="91">
        <v>-1.02424988130592</v>
      </c>
      <c r="I7" s="91">
        <v>6.5234514400145827E-2</v>
      </c>
      <c r="J7" s="91">
        <v>1.3231530699940208E-2</v>
      </c>
      <c r="L7" s="19"/>
    </row>
    <row r="8" spans="1:12" ht="16.2">
      <c r="A8" s="24" t="s">
        <v>58</v>
      </c>
      <c r="B8" s="11">
        <v>10558.166005079998</v>
      </c>
      <c r="C8" s="10">
        <v>16843.263150660001</v>
      </c>
      <c r="D8" s="10">
        <v>18681.788598400002</v>
      </c>
      <c r="E8" s="10">
        <v>1838.5254477400013</v>
      </c>
      <c r="F8" s="10">
        <v>8123.6225933200039</v>
      </c>
      <c r="G8" s="10">
        <v>10.91549441040442</v>
      </c>
      <c r="H8" s="92">
        <v>37.658466314815712</v>
      </c>
      <c r="I8" s="92">
        <v>64.720237762724565</v>
      </c>
      <c r="J8" s="92">
        <v>76.941606993216169</v>
      </c>
      <c r="L8" s="19"/>
    </row>
    <row r="9" spans="1:12" ht="16.2">
      <c r="A9" s="24" t="s">
        <v>59</v>
      </c>
      <c r="B9" s="11">
        <v>40181.278556639991</v>
      </c>
      <c r="C9" s="10">
        <v>38114.853427229995</v>
      </c>
      <c r="D9" s="10">
        <v>34177.355843169993</v>
      </c>
      <c r="E9" s="10">
        <v>-3937.4975840600018</v>
      </c>
      <c r="F9" s="10">
        <v>-6003.9227134699977</v>
      </c>
      <c r="G9" s="10">
        <v>-10.330611900627105</v>
      </c>
      <c r="H9" s="92">
        <v>-7.1596166451867447</v>
      </c>
      <c r="I9" s="92">
        <v>-10.466726894775064</v>
      </c>
      <c r="J9" s="92">
        <v>-14.942089771998667</v>
      </c>
      <c r="L9" s="19"/>
    </row>
    <row r="10" spans="1:12" ht="16.2">
      <c r="A10" s="24" t="s">
        <v>60</v>
      </c>
      <c r="B10" s="11">
        <v>4098.0520506463881</v>
      </c>
      <c r="C10" s="10">
        <v>4201.9340675140711</v>
      </c>
      <c r="D10" s="10">
        <v>4114.3504818911324</v>
      </c>
      <c r="E10" s="10">
        <v>-87.583585622938699</v>
      </c>
      <c r="F10" s="10">
        <v>16.298431244744279</v>
      </c>
      <c r="G10" s="10">
        <v>-2.084363633881452</v>
      </c>
      <c r="H10" s="92">
        <v>-3.0356248957752285</v>
      </c>
      <c r="I10" s="92">
        <v>-0.30755722871226965</v>
      </c>
      <c r="J10" s="92">
        <v>0.39771166991823748</v>
      </c>
      <c r="L10" s="19"/>
    </row>
    <row r="11" spans="1:12" ht="16.2">
      <c r="A11" s="24" t="s">
        <v>61</v>
      </c>
      <c r="B11" s="11">
        <v>2567.9244761099999</v>
      </c>
      <c r="C11" s="10">
        <v>426.38299073000002</v>
      </c>
      <c r="D11" s="10">
        <v>439.52178093000003</v>
      </c>
      <c r="E11" s="10">
        <v>13.138790200000017</v>
      </c>
      <c r="F11" s="10">
        <v>-2128.4026951799997</v>
      </c>
      <c r="G11" s="10">
        <v>3.0814527046459972</v>
      </c>
      <c r="H11" s="92">
        <v>-83.077232308024662</v>
      </c>
      <c r="I11" s="92">
        <v>-83.191516257824304</v>
      </c>
      <c r="J11" s="92">
        <v>-82.884162481452478</v>
      </c>
      <c r="L11" s="19"/>
    </row>
    <row r="12" spans="1:12" ht="16.8">
      <c r="A12" s="55" t="s">
        <v>62</v>
      </c>
      <c r="B12" s="8">
        <v>1528.5965593499998</v>
      </c>
      <c r="C12" s="6">
        <v>2164.434157979993</v>
      </c>
      <c r="D12" s="6">
        <v>3412.2128922400002</v>
      </c>
      <c r="E12" s="6">
        <v>1247.7787342600072</v>
      </c>
      <c r="F12" s="6">
        <v>1883.6163328900004</v>
      </c>
      <c r="G12" s="6">
        <v>57.649188803438818</v>
      </c>
      <c r="H12" s="91">
        <v>620.22411685157135</v>
      </c>
      <c r="I12" s="91">
        <v>248.3009930441869</v>
      </c>
      <c r="J12" s="91">
        <v>123.2252108228586</v>
      </c>
      <c r="L12" s="19"/>
    </row>
    <row r="13" spans="1:12" ht="16.2">
      <c r="A13" s="24" t="s">
        <v>63</v>
      </c>
      <c r="B13" s="11">
        <v>1371.5531047099998</v>
      </c>
      <c r="C13" s="10">
        <v>311.77231870999287</v>
      </c>
      <c r="D13" s="10">
        <v>289.53852852</v>
      </c>
      <c r="E13" s="10">
        <v>-22.233790189992874</v>
      </c>
      <c r="F13" s="10">
        <v>-1082.0145761899998</v>
      </c>
      <c r="G13" s="10">
        <v>-7.1314189412288727</v>
      </c>
      <c r="H13" s="92">
        <v>-20.202725932574879</v>
      </c>
      <c r="I13" s="92">
        <v>-33.477712169477201</v>
      </c>
      <c r="J13" s="92">
        <v>-78.88973255751408</v>
      </c>
      <c r="L13" s="19"/>
    </row>
    <row r="14" spans="1:12" ht="16.2">
      <c r="A14" s="24" t="s">
        <v>64</v>
      </c>
      <c r="B14" s="11">
        <v>0</v>
      </c>
      <c r="C14" s="11">
        <v>1665.0580256199999</v>
      </c>
      <c r="D14" s="11">
        <v>2930.4867224600002</v>
      </c>
      <c r="E14" s="11">
        <v>1265.4286968400004</v>
      </c>
      <c r="F14" s="11">
        <v>2930.4867224600002</v>
      </c>
      <c r="G14" s="11">
        <v>75.999074949283312</v>
      </c>
      <c r="H14" s="11">
        <v>0</v>
      </c>
      <c r="I14" s="11">
        <v>0</v>
      </c>
      <c r="J14" s="11">
        <v>0</v>
      </c>
      <c r="L14" s="19"/>
    </row>
    <row r="15" spans="1:12" ht="16.2">
      <c r="A15" s="24" t="s">
        <v>65</v>
      </c>
      <c r="B15" s="11">
        <v>157.04345463999999</v>
      </c>
      <c r="C15" s="10">
        <v>187.60381365000001</v>
      </c>
      <c r="D15" s="10">
        <v>192.18764126000002</v>
      </c>
      <c r="E15" s="10">
        <v>4.5838276100000144</v>
      </c>
      <c r="F15" s="10">
        <v>35.144186620000028</v>
      </c>
      <c r="G15" s="10">
        <v>2.443355239329918</v>
      </c>
      <c r="H15" s="92">
        <v>25.526188219683689</v>
      </c>
      <c r="I15" s="92">
        <v>22.815240909242561</v>
      </c>
      <c r="J15" s="92">
        <v>22.378638256884472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2"/>
      <c r="I16" s="92"/>
      <c r="J16" s="92"/>
      <c r="L16" s="19"/>
    </row>
    <row r="17" spans="1:12" ht="16.8">
      <c r="A17" s="55" t="s">
        <v>66</v>
      </c>
      <c r="B17" s="8">
        <v>58934.288366746398</v>
      </c>
      <c r="C17" s="6">
        <v>61749.817669574077</v>
      </c>
      <c r="D17" s="6">
        <v>60824.109597101124</v>
      </c>
      <c r="E17" s="6">
        <v>-925.70807247295306</v>
      </c>
      <c r="F17" s="6">
        <v>1889.8212303547261</v>
      </c>
      <c r="G17" s="6">
        <v>-1.4991268110724718</v>
      </c>
      <c r="H17" s="91">
        <v>4.2794378253990857</v>
      </c>
      <c r="I17" s="91">
        <v>2.6268548142795538</v>
      </c>
      <c r="J17" s="91">
        <v>3.2066582675851123</v>
      </c>
      <c r="L17" s="19"/>
    </row>
    <row r="18" spans="1:12" ht="16.8">
      <c r="A18" s="55" t="s">
        <v>67</v>
      </c>
      <c r="B18" s="8">
        <v>9246.0283918000023</v>
      </c>
      <c r="C18" s="6">
        <v>8747.1012456400003</v>
      </c>
      <c r="D18" s="6">
        <v>8886.7586110500015</v>
      </c>
      <c r="E18" s="6">
        <v>139.65736541000115</v>
      </c>
      <c r="F18" s="6">
        <v>-359.26978075000079</v>
      </c>
      <c r="G18" s="6">
        <v>1.5966131120251248</v>
      </c>
      <c r="H18" s="91">
        <v>2.2706980943727046</v>
      </c>
      <c r="I18" s="91">
        <v>-2.7974529439242559</v>
      </c>
      <c r="J18" s="91">
        <v>-3.8856659911257196</v>
      </c>
      <c r="L18" s="19"/>
    </row>
    <row r="19" spans="1:12" ht="16.2">
      <c r="A19" s="24" t="s">
        <v>68</v>
      </c>
      <c r="B19" s="11">
        <v>5070.08462616</v>
      </c>
      <c r="C19" s="10">
        <v>5510.1832240800004</v>
      </c>
      <c r="D19" s="10">
        <v>5694.1853354400009</v>
      </c>
      <c r="E19" s="10">
        <v>184.00211136000053</v>
      </c>
      <c r="F19" s="10">
        <v>624.10070928000096</v>
      </c>
      <c r="G19" s="10">
        <v>3.3393102166892561</v>
      </c>
      <c r="H19" s="92">
        <v>9.4670074567794416</v>
      </c>
      <c r="I19" s="92">
        <v>7.7305125053542127</v>
      </c>
      <c r="J19" s="92">
        <v>12.309473219832341</v>
      </c>
      <c r="L19" s="19"/>
    </row>
    <row r="20" spans="1:12" ht="16.2">
      <c r="A20" s="24" t="s">
        <v>69</v>
      </c>
      <c r="B20" s="11">
        <v>4175.9437656400014</v>
      </c>
      <c r="C20" s="11">
        <v>3236.9180215599995</v>
      </c>
      <c r="D20" s="11">
        <v>3192.5732756099997</v>
      </c>
      <c r="E20" s="11">
        <v>-44.344745949999833</v>
      </c>
      <c r="F20" s="11">
        <v>-983.37049003000175</v>
      </c>
      <c r="G20" s="11">
        <v>-1.3699681504021726</v>
      </c>
      <c r="H20" s="92">
        <v>-6.1986270394453555</v>
      </c>
      <c r="I20" s="92">
        <v>-16.661382866842999</v>
      </c>
      <c r="J20" s="92">
        <v>-23.54846102385892</v>
      </c>
      <c r="L20" s="19"/>
    </row>
    <row r="21" spans="1:12" ht="16.2">
      <c r="A21" s="24" t="s">
        <v>70</v>
      </c>
      <c r="B21" s="11">
        <v>18821.256866390002</v>
      </c>
      <c r="C21" s="10">
        <v>20944.261205440002</v>
      </c>
      <c r="D21" s="10">
        <v>20525.998077280001</v>
      </c>
      <c r="E21" s="10">
        <v>-418.26312816000063</v>
      </c>
      <c r="F21" s="10">
        <v>1704.7412108899989</v>
      </c>
      <c r="G21" s="10">
        <v>-1.9970297546296933</v>
      </c>
      <c r="H21" s="92">
        <v>4.3390586661142549</v>
      </c>
      <c r="I21" s="92">
        <v>2.557589100894802</v>
      </c>
      <c r="J21" s="92">
        <v>9.057531189291808</v>
      </c>
      <c r="L21" s="19"/>
    </row>
    <row r="22" spans="1:12" ht="16.8">
      <c r="A22" s="55" t="s">
        <v>71</v>
      </c>
      <c r="B22" s="8">
        <v>7059.6875738500003</v>
      </c>
      <c r="C22" s="8">
        <v>8344.9599306100008</v>
      </c>
      <c r="D22" s="8">
        <v>8184.3078861100003</v>
      </c>
      <c r="E22" s="8">
        <v>-160.65204450000056</v>
      </c>
      <c r="F22" s="8">
        <v>1124.62031226</v>
      </c>
      <c r="G22" s="8">
        <v>-1.9251385966601902</v>
      </c>
      <c r="H22" s="91">
        <v>9.5342853234086817</v>
      </c>
      <c r="I22" s="91">
        <v>1.8539049915225831</v>
      </c>
      <c r="J22" s="91">
        <v>15.93017113711575</v>
      </c>
      <c r="L22" s="19"/>
    </row>
    <row r="23" spans="1:12" ht="16.8">
      <c r="A23" s="57" t="s">
        <v>104</v>
      </c>
      <c r="B23" s="8">
        <v>11761.56929254</v>
      </c>
      <c r="C23" s="8">
        <v>12599.301274829999</v>
      </c>
      <c r="D23" s="8">
        <v>12341.690191170001</v>
      </c>
      <c r="E23" s="8">
        <v>-257.61108365999826</v>
      </c>
      <c r="F23" s="8">
        <v>580.12089863000074</v>
      </c>
      <c r="G23" s="8">
        <v>-2.0446457945619301</v>
      </c>
      <c r="H23" s="91">
        <v>0.3918454132325877</v>
      </c>
      <c r="I23" s="91">
        <v>3.0290411335154914</v>
      </c>
      <c r="J23" s="91">
        <v>4.9323426508906039</v>
      </c>
      <c r="L23" s="19"/>
    </row>
    <row r="24" spans="1:12" ht="16.8">
      <c r="A24" s="57" t="s">
        <v>72</v>
      </c>
      <c r="B24" s="8">
        <v>7310.7598887799995</v>
      </c>
      <c r="C24" s="58">
        <v>7668.8126640599994</v>
      </c>
      <c r="D24" s="58">
        <v>7451.8019837800002</v>
      </c>
      <c r="E24" s="58">
        <v>-217.01068027999918</v>
      </c>
      <c r="F24" s="58">
        <v>141.0420950000007</v>
      </c>
      <c r="G24" s="8">
        <v>-2.8297819986791808</v>
      </c>
      <c r="H24" s="91">
        <v>0.45065139436850643</v>
      </c>
      <c r="I24" s="91">
        <v>1.8816556360796284</v>
      </c>
      <c r="J24" s="91">
        <v>1.9292398758227876</v>
      </c>
      <c r="L24" s="19"/>
    </row>
    <row r="25" spans="1:12" ht="16.8">
      <c r="A25" s="57" t="s">
        <v>73</v>
      </c>
      <c r="B25" s="8">
        <v>24272.927602500004</v>
      </c>
      <c r="C25" s="8">
        <v>24918.778493540001</v>
      </c>
      <c r="D25" s="8">
        <v>24663.604379119985</v>
      </c>
      <c r="E25" s="8">
        <v>-255.17411442001685</v>
      </c>
      <c r="F25" s="8">
        <v>390.67677661998096</v>
      </c>
      <c r="G25" s="8">
        <v>-1.0240233664991649</v>
      </c>
      <c r="H25" s="91">
        <v>5.4901249442157649</v>
      </c>
      <c r="I25" s="91">
        <v>4.4430963983447214</v>
      </c>
      <c r="J25" s="91">
        <v>1.6095165075173696</v>
      </c>
      <c r="L25" s="19"/>
    </row>
    <row r="26" spans="1:12" ht="17.399999999999999" thickBot="1">
      <c r="A26" s="59" t="s">
        <v>74</v>
      </c>
      <c r="B26" s="18">
        <v>-716.68438272361152</v>
      </c>
      <c r="C26" s="18">
        <v>-529.13593910592829</v>
      </c>
      <c r="D26" s="18">
        <v>-704.05345412886743</v>
      </c>
      <c r="E26" s="18">
        <v>-174.91751502293914</v>
      </c>
      <c r="F26" s="18">
        <v>12.630928594744091</v>
      </c>
      <c r="G26" s="18">
        <v>33.057197989328444</v>
      </c>
      <c r="H26" s="90">
        <v>-24.604912794325557</v>
      </c>
      <c r="I26" s="90">
        <v>-16.988196855719011</v>
      </c>
      <c r="J26" s="90">
        <v>-1.7624115858005496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85"/>
      <c r="I29" s="85"/>
      <c r="J29" s="85"/>
      <c r="L29" s="19"/>
    </row>
    <row r="30" spans="1:12" ht="19.5" customHeight="1">
      <c r="A30" s="181" t="s">
        <v>114</v>
      </c>
      <c r="B30" s="182"/>
      <c r="C30" s="182"/>
      <c r="D30" s="182"/>
      <c r="E30" s="182"/>
      <c r="F30" s="182"/>
      <c r="G30" s="182"/>
      <c r="H30" s="134"/>
      <c r="I30" s="153"/>
      <c r="J30" s="153"/>
      <c r="L30" s="19"/>
    </row>
    <row r="31" spans="1:12" ht="19.5" customHeight="1">
      <c r="A31" s="183"/>
      <c r="B31" s="184"/>
      <c r="C31" s="184"/>
      <c r="D31" s="184"/>
      <c r="E31" s="184"/>
      <c r="F31" s="184"/>
      <c r="G31" s="184"/>
      <c r="H31" s="135"/>
      <c r="I31" s="154"/>
      <c r="J31" s="154"/>
      <c r="L31" s="19"/>
    </row>
    <row r="32" spans="1:12" ht="19.5" customHeight="1">
      <c r="A32" s="120"/>
      <c r="B32" s="174" t="str">
        <f>B4</f>
        <v xml:space="preserve">           N$ Million</v>
      </c>
      <c r="C32" s="158"/>
      <c r="D32" s="137"/>
      <c r="E32" s="174" t="s">
        <v>1</v>
      </c>
      <c r="F32" s="180"/>
      <c r="G32" s="155" t="s">
        <v>2</v>
      </c>
      <c r="H32" s="174" t="s">
        <v>112</v>
      </c>
      <c r="I32" s="158"/>
      <c r="J32" s="158"/>
      <c r="L32" s="19"/>
    </row>
    <row r="33" spans="1:12" ht="17.399999999999999" thickBot="1">
      <c r="A33" s="118"/>
      <c r="B33" s="119">
        <f>B5</f>
        <v>45565</v>
      </c>
      <c r="C33" s="119">
        <f>C5</f>
        <v>45900</v>
      </c>
      <c r="D33" s="123">
        <f>D5</f>
        <v>45930</v>
      </c>
      <c r="E33" s="119" t="s">
        <v>3</v>
      </c>
      <c r="F33" s="140" t="s">
        <v>4</v>
      </c>
      <c r="G33" s="119" t="s">
        <v>3</v>
      </c>
      <c r="H33" s="141">
        <f t="shared" ref="H33:I33" si="0">H5</f>
        <v>45869</v>
      </c>
      <c r="I33" s="141">
        <f t="shared" si="0"/>
        <v>45900</v>
      </c>
      <c r="J33" s="141">
        <f>J5</f>
        <v>45930</v>
      </c>
      <c r="L33" s="19"/>
    </row>
    <row r="34" spans="1:12" ht="17.399999999999999" thickTop="1">
      <c r="A34" s="63" t="s">
        <v>56</v>
      </c>
      <c r="B34" s="65">
        <v>210548.02915469965</v>
      </c>
      <c r="C34" s="65">
        <v>223971.10657752218</v>
      </c>
      <c r="D34" s="65">
        <v>226984.52260521433</v>
      </c>
      <c r="E34" s="65">
        <v>3013.4160276921466</v>
      </c>
      <c r="F34" s="65">
        <v>16436.493450514681</v>
      </c>
      <c r="G34" s="65">
        <v>1.3454485597449661</v>
      </c>
      <c r="H34" s="91">
        <v>6.6067721376832367</v>
      </c>
      <c r="I34" s="91">
        <v>6.9779386515334636</v>
      </c>
      <c r="J34" s="91">
        <v>7.8065292353973916</v>
      </c>
      <c r="L34" s="19"/>
    </row>
    <row r="35" spans="1:12" ht="16.8">
      <c r="A35" s="57" t="s">
        <v>57</v>
      </c>
      <c r="B35" s="65">
        <v>33974.849916088868</v>
      </c>
      <c r="C35" s="65">
        <v>45027.520986523363</v>
      </c>
      <c r="D35" s="65">
        <v>46618.576787160237</v>
      </c>
      <c r="E35" s="65">
        <v>1591.0558006368738</v>
      </c>
      <c r="F35" s="65">
        <v>12643.726871071369</v>
      </c>
      <c r="G35" s="65">
        <v>3.5335185366146931</v>
      </c>
      <c r="H35" s="91">
        <v>22.659048439974569</v>
      </c>
      <c r="I35" s="91">
        <v>28.800660510253266</v>
      </c>
      <c r="J35" s="91">
        <v>37.214960190549363</v>
      </c>
      <c r="L35" s="19"/>
    </row>
    <row r="36" spans="1:12" ht="16.2">
      <c r="A36" s="66" t="s">
        <v>75</v>
      </c>
      <c r="B36" s="67">
        <v>157.56956437306704</v>
      </c>
      <c r="C36" s="67">
        <v>183.31053077138958</v>
      </c>
      <c r="D36" s="67">
        <v>182.19602554415562</v>
      </c>
      <c r="E36" s="67">
        <v>-1.1145052272339626</v>
      </c>
      <c r="F36" s="67">
        <v>24.626461171088579</v>
      </c>
      <c r="G36" s="67">
        <v>-0.60798756216787808</v>
      </c>
      <c r="H36" s="92">
        <v>-0.17287927237103418</v>
      </c>
      <c r="I36" s="92">
        <v>-20.188724990279354</v>
      </c>
      <c r="J36" s="92">
        <v>15.628945392513828</v>
      </c>
      <c r="L36" s="19"/>
    </row>
    <row r="37" spans="1:12" ht="16.2">
      <c r="A37" s="66" t="s">
        <v>58</v>
      </c>
      <c r="B37" s="67">
        <v>19797.009717994762</v>
      </c>
      <c r="C37" s="67">
        <v>21766.220916272789</v>
      </c>
      <c r="D37" s="67">
        <v>24911.485657612502</v>
      </c>
      <c r="E37" s="67">
        <v>3145.2647413397135</v>
      </c>
      <c r="F37" s="67">
        <v>5114.4759396177396</v>
      </c>
      <c r="G37" s="67">
        <v>14.450210504793048</v>
      </c>
      <c r="H37" s="92">
        <v>7.5757299387509107</v>
      </c>
      <c r="I37" s="92">
        <v>6.209888392907061</v>
      </c>
      <c r="J37" s="92">
        <v>25.834588215455923</v>
      </c>
      <c r="L37" s="19"/>
    </row>
    <row r="38" spans="1:12" ht="16.2">
      <c r="A38" s="66" t="s">
        <v>76</v>
      </c>
      <c r="B38" s="67">
        <v>6040.5950302956953</v>
      </c>
      <c r="C38" s="67">
        <v>2838.7375833710107</v>
      </c>
      <c r="D38" s="67">
        <v>1607.4211112049104</v>
      </c>
      <c r="E38" s="67">
        <v>-1231.3164721661003</v>
      </c>
      <c r="F38" s="67">
        <v>-4433.1739190907847</v>
      </c>
      <c r="G38" s="67">
        <v>-43.375494775530029</v>
      </c>
      <c r="H38" s="92">
        <v>-60.915494586529618</v>
      </c>
      <c r="I38" s="92">
        <v>-56.669649915284062</v>
      </c>
      <c r="J38" s="92">
        <v>-73.389689208709882</v>
      </c>
      <c r="L38" s="19"/>
    </row>
    <row r="39" spans="1:12" ht="16.2">
      <c r="A39" s="66" t="s">
        <v>77</v>
      </c>
      <c r="B39" s="67">
        <v>7979.675603425344</v>
      </c>
      <c r="C39" s="67">
        <v>20239.251956108179</v>
      </c>
      <c r="D39" s="67">
        <v>19917.47399279867</v>
      </c>
      <c r="E39" s="67">
        <v>-321.77796330950878</v>
      </c>
      <c r="F39" s="67">
        <v>11937.798389373325</v>
      </c>
      <c r="G39" s="67">
        <v>-1.5898708312309822</v>
      </c>
      <c r="H39" s="92">
        <v>138.39304084636078</v>
      </c>
      <c r="I39" s="92">
        <v>163.38032836495347</v>
      </c>
      <c r="J39" s="92">
        <v>149.60255256803828</v>
      </c>
      <c r="L39" s="19"/>
    </row>
    <row r="40" spans="1:12" ht="16.8">
      <c r="A40" s="57" t="s">
        <v>62</v>
      </c>
      <c r="B40" s="65">
        <v>176573.17923861078</v>
      </c>
      <c r="C40" s="65">
        <v>178943.58559099882</v>
      </c>
      <c r="D40" s="65">
        <v>180365.94581805408</v>
      </c>
      <c r="E40" s="65">
        <v>1422.3602270552656</v>
      </c>
      <c r="F40" s="65">
        <v>3792.7665794432978</v>
      </c>
      <c r="G40" s="65">
        <v>0.79486516510642957</v>
      </c>
      <c r="H40" s="91">
        <v>3.2002319981895511</v>
      </c>
      <c r="I40" s="91">
        <v>2.6035717328874739</v>
      </c>
      <c r="J40" s="91">
        <v>2.1479856656587515</v>
      </c>
      <c r="L40" s="19"/>
    </row>
    <row r="41" spans="1:12" ht="16.2">
      <c r="A41" s="66" t="s">
        <v>78</v>
      </c>
      <c r="B41" s="67">
        <v>14754.677887109181</v>
      </c>
      <c r="C41" s="67">
        <v>7527.3756748686101</v>
      </c>
      <c r="D41" s="67">
        <v>6596.5997375169409</v>
      </c>
      <c r="E41" s="67">
        <v>-930.7759373516692</v>
      </c>
      <c r="F41" s="67">
        <v>-8158.0781495922402</v>
      </c>
      <c r="G41" s="67">
        <v>-12.365211696012707</v>
      </c>
      <c r="H41" s="92">
        <v>-41.326967584821695</v>
      </c>
      <c r="I41" s="92">
        <v>-44.974780061765387</v>
      </c>
      <c r="J41" s="92">
        <v>-55.291468997230794</v>
      </c>
      <c r="L41" s="19"/>
    </row>
    <row r="42" spans="1:12" ht="16.2">
      <c r="A42" s="66" t="s">
        <v>64</v>
      </c>
      <c r="B42" s="67">
        <v>40328.404636719999</v>
      </c>
      <c r="C42" s="67">
        <v>44089.803507850003</v>
      </c>
      <c r="D42" s="67">
        <v>44709.291978300003</v>
      </c>
      <c r="E42" s="67">
        <v>619.48847045000002</v>
      </c>
      <c r="F42" s="67">
        <v>4380.8873415800044</v>
      </c>
      <c r="G42" s="67">
        <v>1.4050606289041525</v>
      </c>
      <c r="H42" s="92">
        <v>14.2972210173197</v>
      </c>
      <c r="I42" s="92">
        <v>12.896064292042155</v>
      </c>
      <c r="J42" s="92">
        <v>10.863031605250015</v>
      </c>
      <c r="L42" s="19"/>
    </row>
    <row r="43" spans="1:12" ht="16.2">
      <c r="A43" s="66" t="s">
        <v>9</v>
      </c>
      <c r="B43" s="67">
        <v>3834.8421689200004</v>
      </c>
      <c r="C43" s="67">
        <v>3900.4392938067695</v>
      </c>
      <c r="D43" s="67">
        <v>3975.0677943850355</v>
      </c>
      <c r="E43" s="67">
        <v>74.628500578266085</v>
      </c>
      <c r="F43" s="67">
        <v>140.22562546503514</v>
      </c>
      <c r="G43" s="67">
        <v>1.9133357798123853</v>
      </c>
      <c r="H43" s="92">
        <v>6.7037849289739171</v>
      </c>
      <c r="I43" s="92">
        <v>4.781772652195599</v>
      </c>
      <c r="J43" s="92">
        <v>3.6566205149592008</v>
      </c>
      <c r="L43" s="19"/>
    </row>
    <row r="44" spans="1:12" ht="16.2">
      <c r="A44" s="66" t="s">
        <v>101</v>
      </c>
      <c r="B44" s="67">
        <v>173.51183598999995</v>
      </c>
      <c r="C44" s="67">
        <v>159.42183500000007</v>
      </c>
      <c r="D44" s="67">
        <v>108.5073112800001</v>
      </c>
      <c r="E44" s="67">
        <v>-50.914523719999977</v>
      </c>
      <c r="F44" s="67">
        <v>-65.004524709999856</v>
      </c>
      <c r="G44" s="67">
        <v>-31.936982609690801</v>
      </c>
      <c r="H44" s="92">
        <v>-6.6199496546968817</v>
      </c>
      <c r="I44" s="92">
        <v>-8.4400708599279852</v>
      </c>
      <c r="J44" s="92">
        <v>-37.464029090065232</v>
      </c>
      <c r="L44" s="19"/>
    </row>
    <row r="45" spans="1:12" ht="16.2">
      <c r="A45" s="66" t="s">
        <v>10</v>
      </c>
      <c r="B45" s="67">
        <v>1717.6670742356964</v>
      </c>
      <c r="C45" s="67">
        <v>1388.1578383399999</v>
      </c>
      <c r="D45" s="67">
        <v>1817.7757332713231</v>
      </c>
      <c r="E45" s="67">
        <v>429.61789493132324</v>
      </c>
      <c r="F45" s="67">
        <v>100.10865903562672</v>
      </c>
      <c r="G45" s="67">
        <v>30.94877852255425</v>
      </c>
      <c r="H45" s="92">
        <v>-39.419286289644042</v>
      </c>
      <c r="I45" s="92">
        <v>-35.019736085434644</v>
      </c>
      <c r="J45" s="92">
        <v>5.8281759333467846</v>
      </c>
      <c r="L45" s="19"/>
    </row>
    <row r="46" spans="1:12" ht="16.2">
      <c r="A46" s="66" t="s">
        <v>79</v>
      </c>
      <c r="B46" s="67">
        <v>47746.259447853336</v>
      </c>
      <c r="C46" s="67">
        <v>52057.457911478916</v>
      </c>
      <c r="D46" s="67">
        <v>52890.973113317581</v>
      </c>
      <c r="E46" s="67">
        <v>833.51520183866523</v>
      </c>
      <c r="F46" s="67">
        <v>5144.7136654642454</v>
      </c>
      <c r="G46" s="67">
        <v>1.6011446491605739</v>
      </c>
      <c r="H46" s="92">
        <v>10.234780268458493</v>
      </c>
      <c r="I46" s="92">
        <v>9.0896145254321254</v>
      </c>
      <c r="J46" s="92">
        <v>10.775113537602053</v>
      </c>
      <c r="L46" s="19"/>
    </row>
    <row r="47" spans="1:12" ht="16.2">
      <c r="A47" s="66" t="s">
        <v>13</v>
      </c>
      <c r="B47" s="67">
        <v>68017.816187782591</v>
      </c>
      <c r="C47" s="67">
        <v>69820.929529654546</v>
      </c>
      <c r="D47" s="67">
        <v>70267.730149983196</v>
      </c>
      <c r="E47" s="67">
        <v>446.80062032864953</v>
      </c>
      <c r="F47" s="67">
        <v>2249.9139622006041</v>
      </c>
      <c r="G47" s="67">
        <v>0.63992362080898602</v>
      </c>
      <c r="H47" s="92">
        <v>2.7753426522602496</v>
      </c>
      <c r="I47" s="92">
        <v>2.8035696489127275</v>
      </c>
      <c r="J47" s="92">
        <v>3.3078303425518243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1"/>
      <c r="I48" s="91"/>
      <c r="J48" s="91"/>
      <c r="L48" s="19"/>
    </row>
    <row r="49" spans="1:12" ht="16.8">
      <c r="A49" s="57" t="s">
        <v>66</v>
      </c>
      <c r="B49" s="65">
        <v>210548.69864660528</v>
      </c>
      <c r="C49" s="65">
        <v>223971.61435171348</v>
      </c>
      <c r="D49" s="65">
        <v>226984.80205069436</v>
      </c>
      <c r="E49" s="65">
        <v>3013.1876989808807</v>
      </c>
      <c r="F49" s="65">
        <v>16436.103404089081</v>
      </c>
      <c r="G49" s="65">
        <v>1.3453435640505376</v>
      </c>
      <c r="H49" s="91">
        <v>6.6069190334635124</v>
      </c>
      <c r="I49" s="91">
        <v>6.9779473018751759</v>
      </c>
      <c r="J49" s="91">
        <v>7.8063191602415003</v>
      </c>
      <c r="L49" s="19"/>
    </row>
    <row r="50" spans="1:12" ht="16.8">
      <c r="A50" s="57" t="s">
        <v>80</v>
      </c>
      <c r="B50" s="65">
        <v>12719.725818835268</v>
      </c>
      <c r="C50" s="65">
        <v>8720.293426169932</v>
      </c>
      <c r="D50" s="65">
        <v>8908.1498705631275</v>
      </c>
      <c r="E50" s="65">
        <v>187.85644439319549</v>
      </c>
      <c r="F50" s="65">
        <v>-3811.5759482721405</v>
      </c>
      <c r="G50" s="65">
        <v>2.1542445329813233</v>
      </c>
      <c r="H50" s="91">
        <v>-34.576255231497413</v>
      </c>
      <c r="I50" s="91">
        <v>-33.762107349660752</v>
      </c>
      <c r="J50" s="91">
        <v>-29.965865637040608</v>
      </c>
      <c r="L50" s="19"/>
    </row>
    <row r="51" spans="1:12" ht="16.2">
      <c r="A51" s="66" t="s">
        <v>58</v>
      </c>
      <c r="B51" s="67">
        <v>9054.4169649238993</v>
      </c>
      <c r="C51" s="67">
        <v>4977.0347235323898</v>
      </c>
      <c r="D51" s="67">
        <v>4673.897435847739</v>
      </c>
      <c r="E51" s="67">
        <v>-303.1372876846508</v>
      </c>
      <c r="F51" s="67">
        <v>-4380.5195290761603</v>
      </c>
      <c r="G51" s="67">
        <v>-6.0907207709714868</v>
      </c>
      <c r="H51" s="92">
        <v>-47.819177344902428</v>
      </c>
      <c r="I51" s="92">
        <v>-47.884092557764269</v>
      </c>
      <c r="J51" s="92">
        <v>-48.379918287902456</v>
      </c>
      <c r="L51" s="19"/>
    </row>
    <row r="52" spans="1:12" ht="16.2">
      <c r="A52" s="66" t="s">
        <v>81</v>
      </c>
      <c r="B52" s="67">
        <v>1913.6362978</v>
      </c>
      <c r="C52" s="67">
        <v>1291.2698835000001</v>
      </c>
      <c r="D52" s="67">
        <v>1282.9195886300001</v>
      </c>
      <c r="E52" s="67">
        <v>-8.3502948699999706</v>
      </c>
      <c r="F52" s="67">
        <v>-630.71670916999983</v>
      </c>
      <c r="G52" s="67">
        <v>-0.64667309109435678</v>
      </c>
      <c r="H52" s="92">
        <v>-32.818913493715158</v>
      </c>
      <c r="I52" s="92">
        <v>-31.915921717637545</v>
      </c>
      <c r="J52" s="92">
        <v>-32.959069071541933</v>
      </c>
      <c r="L52" s="19"/>
    </row>
    <row r="53" spans="1:12" ht="16.2">
      <c r="A53" s="66" t="s">
        <v>76</v>
      </c>
      <c r="B53" s="67">
        <v>957.9229494713685</v>
      </c>
      <c r="C53" s="67">
        <v>857.14386677754305</v>
      </c>
      <c r="D53" s="67">
        <v>861.32272634538845</v>
      </c>
      <c r="E53" s="67">
        <v>4.178859567845393</v>
      </c>
      <c r="F53" s="67">
        <v>-96.600223125980051</v>
      </c>
      <c r="G53" s="67">
        <v>0.48753304197997238</v>
      </c>
      <c r="H53" s="92">
        <v>-13.661508876646664</v>
      </c>
      <c r="I53" s="92">
        <v>-11.904278497387651</v>
      </c>
      <c r="J53" s="92">
        <v>-10.084341666444999</v>
      </c>
      <c r="L53" s="19"/>
    </row>
    <row r="54" spans="1:12" ht="16.2">
      <c r="A54" s="66" t="s">
        <v>82</v>
      </c>
      <c r="B54" s="67">
        <v>793.74960663999991</v>
      </c>
      <c r="C54" s="67">
        <v>1594.84495236</v>
      </c>
      <c r="D54" s="67">
        <v>2090.0101197399999</v>
      </c>
      <c r="E54" s="67">
        <v>495.16516737999996</v>
      </c>
      <c r="F54" s="67">
        <v>1296.2605131</v>
      </c>
      <c r="G54" s="67">
        <v>31.047856197385869</v>
      </c>
      <c r="H54" s="92">
        <v>123.67523181960701</v>
      </c>
      <c r="I54" s="92">
        <v>113.89255006126336</v>
      </c>
      <c r="J54" s="92">
        <v>163.30849203027202</v>
      </c>
      <c r="L54" s="19"/>
    </row>
    <row r="55" spans="1:12" ht="16.8">
      <c r="A55" s="57" t="s">
        <v>83</v>
      </c>
      <c r="B55" s="65">
        <v>197828.97282777002</v>
      </c>
      <c r="C55" s="65">
        <v>215251.32092554355</v>
      </c>
      <c r="D55" s="65">
        <v>218076.65218013123</v>
      </c>
      <c r="E55" s="65">
        <v>2825.3312545876834</v>
      </c>
      <c r="F55" s="65">
        <v>20247.679352361214</v>
      </c>
      <c r="G55" s="65">
        <v>1.312573248070791</v>
      </c>
      <c r="H55" s="91">
        <v>9.430573211968607</v>
      </c>
      <c r="I55" s="91">
        <v>9.7116618706811835</v>
      </c>
      <c r="J55" s="91">
        <v>10.23494135512135</v>
      </c>
      <c r="L55" s="19"/>
    </row>
    <row r="56" spans="1:12" ht="16.8">
      <c r="A56" s="57" t="s">
        <v>84</v>
      </c>
      <c r="B56" s="65">
        <v>148301.06816652481</v>
      </c>
      <c r="C56" s="65">
        <v>162639.8764647959</v>
      </c>
      <c r="D56" s="65">
        <v>163688.47687155195</v>
      </c>
      <c r="E56" s="65">
        <v>1048.6004067560425</v>
      </c>
      <c r="F56" s="65">
        <v>15387.408705027134</v>
      </c>
      <c r="G56" s="65">
        <v>0.64473758191954289</v>
      </c>
      <c r="H56" s="91">
        <v>10.349743789337069</v>
      </c>
      <c r="I56" s="91">
        <v>10.157460932269103</v>
      </c>
      <c r="J56" s="91">
        <v>10.37579087950256</v>
      </c>
      <c r="L56" s="19"/>
    </row>
    <row r="57" spans="1:12" ht="16.2">
      <c r="A57" s="69" t="s">
        <v>85</v>
      </c>
      <c r="B57" s="67">
        <v>82250.412311707303</v>
      </c>
      <c r="C57" s="67">
        <v>87765.930129166634</v>
      </c>
      <c r="D57" s="67">
        <v>87990.192667205498</v>
      </c>
      <c r="E57" s="67">
        <v>224.26253803886357</v>
      </c>
      <c r="F57" s="67">
        <v>5739.7803554981947</v>
      </c>
      <c r="G57" s="67">
        <v>0.25552345620766914</v>
      </c>
      <c r="H57" s="92">
        <v>8.403899999145608</v>
      </c>
      <c r="I57" s="92">
        <v>8.4399185584426846</v>
      </c>
      <c r="J57" s="92">
        <v>6.978421377081915</v>
      </c>
      <c r="L57" s="19"/>
    </row>
    <row r="58" spans="1:12" ht="16.2">
      <c r="A58" s="69" t="s">
        <v>82</v>
      </c>
      <c r="B58" s="67">
        <v>66050.655854817494</v>
      </c>
      <c r="C58" s="67">
        <v>74873.946335629269</v>
      </c>
      <c r="D58" s="67">
        <v>75698.284204346433</v>
      </c>
      <c r="E58" s="67">
        <v>824.33786871716438</v>
      </c>
      <c r="F58" s="67">
        <v>9647.628349528939</v>
      </c>
      <c r="G58" s="67">
        <v>1.1009675715795595</v>
      </c>
      <c r="H58" s="92">
        <v>12.775838696823925</v>
      </c>
      <c r="I58" s="92">
        <v>12.241309904415814</v>
      </c>
      <c r="J58" s="92">
        <v>14.606408104008665</v>
      </c>
      <c r="L58" s="19"/>
    </row>
    <row r="59" spans="1:12" ht="16.8">
      <c r="A59" s="57" t="s">
        <v>86</v>
      </c>
      <c r="B59" s="65">
        <v>7705.3801885199991</v>
      </c>
      <c r="C59" s="65">
        <v>8161.3349871550272</v>
      </c>
      <c r="D59" s="65">
        <v>9289.0687771262201</v>
      </c>
      <c r="E59" s="65">
        <v>1127.7337899711929</v>
      </c>
      <c r="F59" s="65">
        <v>1583.6885886062209</v>
      </c>
      <c r="G59" s="65">
        <v>13.818006389225673</v>
      </c>
      <c r="H59" s="91">
        <v>-11.407288312064864</v>
      </c>
      <c r="I59" s="91">
        <v>1.2780885818630168</v>
      </c>
      <c r="J59" s="91">
        <v>20.553023340311086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18616.014221396435</v>
      </c>
      <c r="C61" s="65">
        <v>16441.317897279703</v>
      </c>
      <c r="D61" s="65">
        <v>16531.523559763365</v>
      </c>
      <c r="E61" s="65">
        <v>90.205662483662309</v>
      </c>
      <c r="F61" s="65">
        <v>-2084.49066163307</v>
      </c>
      <c r="G61" s="65">
        <v>0.54865226162061731</v>
      </c>
      <c r="H61" s="93">
        <v>-20.431291908425948</v>
      </c>
      <c r="I61" s="93">
        <v>-15.953674095058318</v>
      </c>
      <c r="J61" s="93">
        <v>-11.19729839504123</v>
      </c>
      <c r="L61" s="19"/>
    </row>
    <row r="62" spans="1:12" ht="16.8">
      <c r="A62" s="57" t="s">
        <v>89</v>
      </c>
      <c r="B62" s="65">
        <v>3666.8406910400004</v>
      </c>
      <c r="C62" s="65">
        <v>3726.4584218000005</v>
      </c>
      <c r="D62" s="65">
        <v>3631.3294055500005</v>
      </c>
      <c r="E62" s="65">
        <v>-95.12901624999995</v>
      </c>
      <c r="F62" s="65">
        <v>-35.511285489999864</v>
      </c>
      <c r="G62" s="65">
        <v>-2.5527996151383263</v>
      </c>
      <c r="H62" s="91">
        <v>4.12496293683094</v>
      </c>
      <c r="I62" s="91">
        <v>5.8324160873963251</v>
      </c>
      <c r="J62" s="91">
        <v>-0.96844364078243927</v>
      </c>
      <c r="L62" s="19"/>
    </row>
    <row r="63" spans="1:12" ht="16.8">
      <c r="A63" s="57" t="s">
        <v>90</v>
      </c>
      <c r="B63" s="65">
        <v>1933.0280446199999</v>
      </c>
      <c r="C63" s="65">
        <v>307.32244359000003</v>
      </c>
      <c r="D63" s="65">
        <v>304.71478775000003</v>
      </c>
      <c r="E63" s="65">
        <v>-2.6076558400000067</v>
      </c>
      <c r="F63" s="65">
        <v>-1628.3132568699998</v>
      </c>
      <c r="G63" s="65">
        <v>-0.84850810423688472</v>
      </c>
      <c r="H63" s="65">
        <v>-20.326284315548548</v>
      </c>
      <c r="I63" s="65">
        <v>-46.939237676294795</v>
      </c>
      <c r="J63" s="65">
        <v>-84.236401091123241</v>
      </c>
      <c r="L63" s="19"/>
    </row>
    <row r="64" spans="1:12" ht="16.8">
      <c r="A64" s="57" t="s">
        <v>76</v>
      </c>
      <c r="B64" s="65">
        <v>195.20500000000001</v>
      </c>
      <c r="C64" s="65">
        <v>210.50299999999999</v>
      </c>
      <c r="D64" s="65">
        <v>217.39699999999999</v>
      </c>
      <c r="E64" s="65">
        <v>6.8940000000000055</v>
      </c>
      <c r="F64" s="65">
        <v>22.191999999999979</v>
      </c>
      <c r="G64" s="65">
        <v>3.2750127076573818</v>
      </c>
      <c r="H64" s="91">
        <v>2.4799016846740898</v>
      </c>
      <c r="I64" s="91">
        <v>10.615232630240357</v>
      </c>
      <c r="J64" s="91">
        <v>11.368561256115356</v>
      </c>
      <c r="L64" s="19"/>
    </row>
    <row r="65" spans="1:12" ht="16.8">
      <c r="A65" s="57" t="s">
        <v>91</v>
      </c>
      <c r="B65" s="65">
        <v>167.70277606999997</v>
      </c>
      <c r="C65" s="65">
        <v>284.65370315000001</v>
      </c>
      <c r="D65" s="65">
        <v>298.70443951000004</v>
      </c>
      <c r="E65" s="65">
        <v>14.05073636000003</v>
      </c>
      <c r="F65" s="65">
        <v>131.00166344000007</v>
      </c>
      <c r="G65" s="65">
        <v>4.9360806497556382</v>
      </c>
      <c r="H65" s="91">
        <v>120.05991936153401</v>
      </c>
      <c r="I65" s="91">
        <v>99.98247943727543</v>
      </c>
      <c r="J65" s="91">
        <v>78.115381575627197</v>
      </c>
      <c r="L65" s="19"/>
    </row>
    <row r="66" spans="1:12" ht="16.8">
      <c r="A66" s="57" t="s">
        <v>92</v>
      </c>
      <c r="B66" s="65">
        <v>27126.282020149993</v>
      </c>
      <c r="C66" s="65">
        <v>29596.664120214427</v>
      </c>
      <c r="D66" s="65">
        <v>28936.254716464431</v>
      </c>
      <c r="E66" s="65">
        <v>-660.40940374999627</v>
      </c>
      <c r="F66" s="65">
        <v>1809.9726963144385</v>
      </c>
      <c r="G66" s="65">
        <v>-2.2313643222343416</v>
      </c>
      <c r="H66" s="91">
        <v>7.4768622577805246</v>
      </c>
      <c r="I66" s="91">
        <v>7.3302060760542531</v>
      </c>
      <c r="J66" s="91">
        <v>6.6723950409788984</v>
      </c>
      <c r="L66" s="19"/>
    </row>
    <row r="67" spans="1:12" ht="17.399999999999999" thickBot="1">
      <c r="A67" s="70" t="s">
        <v>74</v>
      </c>
      <c r="B67" s="71">
        <v>-9882.5482805512038</v>
      </c>
      <c r="C67" s="71">
        <v>-6116.8101124415189</v>
      </c>
      <c r="D67" s="71">
        <v>-4820.817377584739</v>
      </c>
      <c r="E67" s="71">
        <v>1295.9927348567799</v>
      </c>
      <c r="F67" s="71">
        <v>5061.7309029664648</v>
      </c>
      <c r="G67" s="71">
        <v>-21.187395244144426</v>
      </c>
      <c r="H67" s="65">
        <v>-50.779509830480677</v>
      </c>
      <c r="I67" s="65">
        <v>-44.7671950366339</v>
      </c>
      <c r="J67" s="65">
        <v>-51.218883624661075</v>
      </c>
      <c r="L67" s="19"/>
    </row>
    <row r="68" spans="1:12" ht="31.8" hidden="1" customHeight="1" thickBot="1">
      <c r="A68" s="72"/>
      <c r="B68" s="95"/>
      <c r="C68" s="73"/>
      <c r="D68" s="96"/>
      <c r="E68" s="96"/>
      <c r="F68" s="96"/>
      <c r="G68" s="96"/>
      <c r="H68" s="97"/>
      <c r="I68" s="97"/>
      <c r="J68" s="97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86"/>
      <c r="I70" s="86"/>
      <c r="J70" s="86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84"/>
      <c r="I71" s="84"/>
      <c r="J71" s="84"/>
      <c r="L71" s="19"/>
    </row>
    <row r="72" spans="1:12" ht="12.75" customHeight="1">
      <c r="A72" s="188" t="s">
        <v>115</v>
      </c>
      <c r="B72" s="189"/>
      <c r="C72" s="189"/>
      <c r="D72" s="189"/>
      <c r="E72" s="189"/>
      <c r="F72" s="189"/>
      <c r="G72" s="189"/>
      <c r="H72" s="142"/>
      <c r="I72" s="143"/>
      <c r="J72" s="143"/>
      <c r="L72" s="19"/>
    </row>
    <row r="73" spans="1:12" ht="19.2" customHeight="1">
      <c r="A73" s="190"/>
      <c r="B73" s="191"/>
      <c r="C73" s="191"/>
      <c r="D73" s="192"/>
      <c r="E73" s="191"/>
      <c r="F73" s="191"/>
      <c r="G73" s="191"/>
      <c r="H73" s="144"/>
      <c r="I73" s="145"/>
      <c r="J73" s="145"/>
      <c r="L73" s="19"/>
    </row>
    <row r="74" spans="1:12" ht="19.5" customHeight="1">
      <c r="A74" s="146"/>
      <c r="B74" s="193" t="str">
        <f>B4</f>
        <v xml:space="preserve">           N$ Million</v>
      </c>
      <c r="C74" s="194"/>
      <c r="D74" s="147"/>
      <c r="E74" s="194" t="s">
        <v>1</v>
      </c>
      <c r="F74" s="195"/>
      <c r="G74" s="148" t="s">
        <v>2</v>
      </c>
      <c r="H74" s="185" t="s">
        <v>112</v>
      </c>
      <c r="I74" s="186"/>
      <c r="J74" s="187"/>
      <c r="L74" s="19"/>
    </row>
    <row r="75" spans="1:12" ht="17.399999999999999" thickBot="1">
      <c r="A75" s="149"/>
      <c r="B75" s="150">
        <f>B5</f>
        <v>45565</v>
      </c>
      <c r="C75" s="151">
        <f>C5</f>
        <v>45900</v>
      </c>
      <c r="D75" s="151">
        <f>D5</f>
        <v>45930</v>
      </c>
      <c r="E75" s="151" t="s">
        <v>3</v>
      </c>
      <c r="F75" s="152" t="s">
        <v>4</v>
      </c>
      <c r="G75" s="151" t="s">
        <v>3</v>
      </c>
      <c r="H75" s="141">
        <f t="shared" ref="H75:I75" si="1">H33</f>
        <v>45869</v>
      </c>
      <c r="I75" s="141">
        <f t="shared" si="1"/>
        <v>45900</v>
      </c>
      <c r="J75" s="141">
        <f>J33</f>
        <v>45930</v>
      </c>
      <c r="L75" s="19"/>
    </row>
    <row r="76" spans="1:12" ht="17.399999999999999" thickTop="1">
      <c r="A76" s="57" t="s">
        <v>56</v>
      </c>
      <c r="B76" s="65">
        <v>222599.47083820161</v>
      </c>
      <c r="C76" s="65">
        <v>249422.80993541772</v>
      </c>
      <c r="D76" s="65">
        <v>252748.30378980539</v>
      </c>
      <c r="E76" s="65">
        <v>3325.4938543876633</v>
      </c>
      <c r="F76" s="65">
        <v>30148.832951603777</v>
      </c>
      <c r="G76" s="65">
        <v>1.333275755833526</v>
      </c>
      <c r="H76" s="64">
        <v>11.667213923636027</v>
      </c>
      <c r="I76" s="64">
        <v>11.860611875412118</v>
      </c>
      <c r="J76" s="64">
        <v>13.543982309606534</v>
      </c>
      <c r="L76" s="19"/>
    </row>
    <row r="77" spans="1:12" ht="16.8">
      <c r="A77" s="57" t="s">
        <v>5</v>
      </c>
      <c r="B77" s="65">
        <v>71350.454296949989</v>
      </c>
      <c r="C77" s="65">
        <v>88225.356532427497</v>
      </c>
      <c r="D77" s="65">
        <v>87671.920637208226</v>
      </c>
      <c r="E77" s="65">
        <v>-553.43589521927061</v>
      </c>
      <c r="F77" s="65">
        <v>16321.466340258237</v>
      </c>
      <c r="G77" s="65">
        <v>-0.62729799795805263</v>
      </c>
      <c r="H77" s="64">
        <v>15.993164380808452</v>
      </c>
      <c r="I77" s="64">
        <v>19.522532328077219</v>
      </c>
      <c r="J77" s="64">
        <v>22.875069964279021</v>
      </c>
      <c r="L77" s="19"/>
    </row>
    <row r="78" spans="1:12" ht="16.8">
      <c r="A78" s="57" t="s">
        <v>6</v>
      </c>
      <c r="B78" s="65">
        <v>151249.01654125162</v>
      </c>
      <c r="C78" s="65">
        <v>161197.45340299024</v>
      </c>
      <c r="D78" s="65">
        <v>165076.38315259715</v>
      </c>
      <c r="E78" s="65">
        <v>3878.9297496069048</v>
      </c>
      <c r="F78" s="65">
        <v>13827.366611345526</v>
      </c>
      <c r="G78" s="65">
        <v>2.4063219782446907</v>
      </c>
      <c r="H78" s="64">
        <v>9.3865241049263375</v>
      </c>
      <c r="I78" s="64">
        <v>8.0689969946720908</v>
      </c>
      <c r="J78" s="64">
        <v>9.1421200134377472</v>
      </c>
      <c r="L78" s="19"/>
    </row>
    <row r="79" spans="1:12" ht="16.2">
      <c r="A79" s="24" t="s">
        <v>93</v>
      </c>
      <c r="B79" s="67">
        <v>29601.876371829996</v>
      </c>
      <c r="C79" s="67">
        <v>33683.44318106</v>
      </c>
      <c r="D79" s="67">
        <v>35824.141409100004</v>
      </c>
      <c r="E79" s="67">
        <v>2140.6982280400043</v>
      </c>
      <c r="F79" s="67">
        <v>6222.2650372700082</v>
      </c>
      <c r="G79" s="67">
        <v>6.3553426427726691</v>
      </c>
      <c r="H79" s="89">
        <v>30.856855095641293</v>
      </c>
      <c r="I79" s="89">
        <v>23.205285692520889</v>
      </c>
      <c r="J79" s="89">
        <v>21.019833199463321</v>
      </c>
      <c r="L79" s="19"/>
    </row>
    <row r="80" spans="1:12" ht="16.8">
      <c r="A80" s="57" t="s">
        <v>94</v>
      </c>
      <c r="B80" s="65">
        <v>121647.14016942162</v>
      </c>
      <c r="C80" s="65">
        <v>127514.01022193024</v>
      </c>
      <c r="D80" s="65">
        <v>129252.24174349714</v>
      </c>
      <c r="E80" s="65">
        <v>1738.2315215669078</v>
      </c>
      <c r="F80" s="65">
        <v>7605.1015740755247</v>
      </c>
      <c r="G80" s="65">
        <v>1.3631690498492048</v>
      </c>
      <c r="H80" s="64">
        <v>4.9666571375557993</v>
      </c>
      <c r="I80" s="64">
        <v>4.672121233268328</v>
      </c>
      <c r="J80" s="64">
        <v>6.2517717748922479</v>
      </c>
      <c r="L80" s="19"/>
    </row>
    <row r="81" spans="1:12" ht="16.2">
      <c r="A81" s="35" t="s">
        <v>9</v>
      </c>
      <c r="B81" s="67">
        <v>3834.8421699200003</v>
      </c>
      <c r="C81" s="67">
        <v>3900.4392948067693</v>
      </c>
      <c r="D81" s="67">
        <v>3975.0677953850354</v>
      </c>
      <c r="E81" s="67">
        <v>74.628500578266085</v>
      </c>
      <c r="F81" s="67">
        <v>140.22562546503514</v>
      </c>
      <c r="G81" s="67">
        <v>1.9133357793218266</v>
      </c>
      <c r="H81" s="89">
        <v>6.7037849271513181</v>
      </c>
      <c r="I81" s="89">
        <v>4.7817726509109946</v>
      </c>
      <c r="J81" s="89">
        <v>3.6566205140056809</v>
      </c>
      <c r="L81" s="19"/>
    </row>
    <row r="82" spans="1:12" ht="16.2">
      <c r="A82" s="35" t="s">
        <v>100</v>
      </c>
      <c r="B82" s="67">
        <v>173.51183598999995</v>
      </c>
      <c r="C82" s="67">
        <v>159.42183500000007</v>
      </c>
      <c r="D82" s="67">
        <v>108.5073112800001</v>
      </c>
      <c r="E82" s="67">
        <v>-50.914523719999977</v>
      </c>
      <c r="F82" s="67">
        <v>-65.004524709999856</v>
      </c>
      <c r="G82" s="67">
        <v>-31.936982609690801</v>
      </c>
      <c r="H82" s="89">
        <v>-6.6199496546968817</v>
      </c>
      <c r="I82" s="89">
        <v>-8.4400708599279852</v>
      </c>
      <c r="J82" s="89">
        <v>-37.464029090065232</v>
      </c>
      <c r="L82" s="19"/>
    </row>
    <row r="83" spans="1:12" ht="16.2">
      <c r="A83" s="35" t="s">
        <v>10</v>
      </c>
      <c r="B83" s="67">
        <v>1717.6670742356964</v>
      </c>
      <c r="C83" s="67">
        <v>1388.1578383399999</v>
      </c>
      <c r="D83" s="67">
        <v>1817.7757332713231</v>
      </c>
      <c r="E83" s="67">
        <v>429.61789493132324</v>
      </c>
      <c r="F83" s="67">
        <v>100.10865903562672</v>
      </c>
      <c r="G83" s="67">
        <v>30.94877852255425</v>
      </c>
      <c r="H83" s="89">
        <v>-39.419286289644042</v>
      </c>
      <c r="I83" s="89">
        <v>-35.019736085434644</v>
      </c>
      <c r="J83" s="89">
        <v>5.8281759333467846</v>
      </c>
      <c r="L83" s="19"/>
    </row>
    <row r="84" spans="1:12" ht="16.2">
      <c r="A84" s="35" t="s">
        <v>95</v>
      </c>
      <c r="B84" s="67">
        <v>47746.259447853336</v>
      </c>
      <c r="C84" s="67">
        <v>52057.457911478916</v>
      </c>
      <c r="D84" s="67">
        <v>52890.973113317581</v>
      </c>
      <c r="E84" s="67">
        <v>833.51520183866523</v>
      </c>
      <c r="F84" s="67">
        <v>5144.7136654642454</v>
      </c>
      <c r="G84" s="67">
        <v>1.6011446491605739</v>
      </c>
      <c r="H84" s="89">
        <v>10.234780268458493</v>
      </c>
      <c r="I84" s="89">
        <v>9.0896145254321254</v>
      </c>
      <c r="J84" s="89">
        <v>10.775113537602053</v>
      </c>
      <c r="L84" s="19"/>
    </row>
    <row r="85" spans="1:12" ht="16.2">
      <c r="A85" s="35" t="s">
        <v>13</v>
      </c>
      <c r="B85" s="67">
        <v>68174.85964142259</v>
      </c>
      <c r="C85" s="67">
        <v>70008.533342304552</v>
      </c>
      <c r="D85" s="67">
        <v>70459.917790243198</v>
      </c>
      <c r="E85" s="67">
        <v>451.38444793864619</v>
      </c>
      <c r="F85" s="67">
        <v>2285.058148820608</v>
      </c>
      <c r="G85" s="67">
        <v>0.64475632667750915</v>
      </c>
      <c r="H85" s="89">
        <v>2.8249369859052251</v>
      </c>
      <c r="I85" s="89">
        <v>2.8484772281604194</v>
      </c>
      <c r="J85" s="89">
        <v>3.3517606942489664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88"/>
      <c r="I86" s="88"/>
      <c r="J86" s="88"/>
      <c r="L86" s="19"/>
    </row>
    <row r="87" spans="1:12" ht="16.8">
      <c r="A87" s="57" t="s">
        <v>66</v>
      </c>
      <c r="B87" s="65">
        <v>222599.74204902726</v>
      </c>
      <c r="C87" s="65">
        <v>249421.75958506903</v>
      </c>
      <c r="D87" s="65">
        <v>252747.18423575538</v>
      </c>
      <c r="E87" s="65">
        <v>3325.4246506863565</v>
      </c>
      <c r="F87" s="65">
        <v>30147.44218672812</v>
      </c>
      <c r="G87" s="65">
        <v>1.3332536247913822</v>
      </c>
      <c r="H87" s="64">
        <v>11.666275987132366</v>
      </c>
      <c r="I87" s="64">
        <v>11.860018450751042</v>
      </c>
      <c r="J87" s="64">
        <v>13.543341025115922</v>
      </c>
      <c r="L87" s="19"/>
    </row>
    <row r="88" spans="1:12" ht="16.8">
      <c r="A88" s="57" t="s">
        <v>96</v>
      </c>
      <c r="B88" s="65">
        <v>151983.33371791564</v>
      </c>
      <c r="C88" s="65">
        <v>166688.6711379773</v>
      </c>
      <c r="D88" s="65">
        <v>167655.27424115609</v>
      </c>
      <c r="E88" s="65">
        <v>966.60310317878611</v>
      </c>
      <c r="F88" s="65">
        <v>15671.940523240453</v>
      </c>
      <c r="G88" s="65">
        <v>0.57988530149040685</v>
      </c>
      <c r="H88" s="64">
        <v>10.406292592479787</v>
      </c>
      <c r="I88" s="64">
        <v>10.170493569105489</v>
      </c>
      <c r="J88" s="64">
        <v>10.311617820101191</v>
      </c>
      <c r="L88" s="19"/>
    </row>
    <row r="89" spans="1:12" ht="16.2">
      <c r="A89" s="24" t="s">
        <v>97</v>
      </c>
      <c r="B89" s="67">
        <v>3682.2655300008173</v>
      </c>
      <c r="C89" s="67">
        <v>4048.7946517913902</v>
      </c>
      <c r="D89" s="67">
        <v>3966.797348214157</v>
      </c>
      <c r="E89" s="67">
        <v>-81.997303577233197</v>
      </c>
      <c r="F89" s="67">
        <v>284.53181821333965</v>
      </c>
      <c r="G89" s="67">
        <v>-2.0252275215032967</v>
      </c>
      <c r="H89" s="89">
        <v>12.844043151843906</v>
      </c>
      <c r="I89" s="89">
        <v>10.696576121803218</v>
      </c>
      <c r="J89" s="89">
        <v>7.7270858360199952</v>
      </c>
      <c r="L89" s="19"/>
    </row>
    <row r="90" spans="1:12" ht="16.2">
      <c r="A90" s="24" t="s">
        <v>98</v>
      </c>
      <c r="B90" s="67">
        <v>82250.412333097309</v>
      </c>
      <c r="C90" s="67">
        <v>87765.93015055664</v>
      </c>
      <c r="D90" s="67">
        <v>87990.192688595504</v>
      </c>
      <c r="E90" s="67">
        <v>224.26253803886357</v>
      </c>
      <c r="F90" s="67">
        <v>5739.7803554981947</v>
      </c>
      <c r="G90" s="67">
        <v>0.25552345614541139</v>
      </c>
      <c r="H90" s="89">
        <v>8.4038999969445456</v>
      </c>
      <c r="I90" s="89">
        <v>8.4399185562121346</v>
      </c>
      <c r="J90" s="89">
        <v>6.9784213752670894</v>
      </c>
      <c r="L90" s="19"/>
    </row>
    <row r="91" spans="1:12" ht="16.2">
      <c r="A91" s="24" t="s">
        <v>99</v>
      </c>
      <c r="B91" s="67">
        <v>66050.655854817494</v>
      </c>
      <c r="C91" s="67">
        <v>74873.946335629269</v>
      </c>
      <c r="D91" s="67">
        <v>75698.284204346433</v>
      </c>
      <c r="E91" s="67">
        <v>824.33786871716438</v>
      </c>
      <c r="F91" s="67">
        <v>9647.628349528939</v>
      </c>
      <c r="G91" s="67">
        <v>1.1009675715795595</v>
      </c>
      <c r="H91" s="89">
        <v>12.775838696823911</v>
      </c>
      <c r="I91" s="89">
        <v>12.241309904415814</v>
      </c>
      <c r="J91" s="89">
        <v>14.606408104008665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70616.408331111626</v>
      </c>
      <c r="C93" s="71">
        <v>82733.088447091723</v>
      </c>
      <c r="D93" s="71">
        <v>85091.909994599293</v>
      </c>
      <c r="E93" s="71">
        <v>2358.8215475075704</v>
      </c>
      <c r="F93" s="71">
        <v>14475.501663487667</v>
      </c>
      <c r="G93" s="71">
        <v>2.8511223160924857</v>
      </c>
      <c r="H93" s="87">
        <v>14.294736196698636</v>
      </c>
      <c r="I93" s="87">
        <v>15.426429580148834</v>
      </c>
      <c r="J93" s="87">
        <v>20.498779257667451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8d77711cca99f5b00fe37d0088581103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cce676190d17a9584513326f2a26545a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FD49FBA-F953-4ED1-8090-5EE51A3AB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2025-10-31T10:01:47Z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