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81AF6626-D1C6-44F4-8B88-1B7261418E44}" xr6:coauthVersionLast="47" xr6:coauthVersionMax="47" xr10:uidLastSave="{00000000-0000-0000-0000-000000000000}"/>
  <bookViews>
    <workbookView xWindow="2856" yWindow="2856" windowWidth="17280" windowHeight="8964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28" i="4"/>
  <c r="B26" i="4"/>
  <c r="B24" i="4"/>
  <c r="B22" i="4"/>
  <c r="C22" i="4" l="1"/>
  <c r="C24" i="4"/>
  <c r="C26" i="4"/>
  <c r="C28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<sst xmlns="http://schemas.openxmlformats.org/spreadsheetml/2006/main" count="325" uniqueCount="129">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</sst>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11" fontId="118" fillId="64" borderId="19" xfId="62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786176727909015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[18]IR!$M$345:$M$374</c:f>
              <c:numCache>
                <c:formatCode>General</c:formatCode>
                <c:ptCount val="30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6.7976049608040343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46-42F8-90E9-7F1C65B48CBD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[18]IR!$F$345:$F$374</c:f>
              <c:numCache>
                <c:formatCode>General</c:formatCode>
                <c:ptCount val="30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846-42F8-90E9-7F1C65B48CBD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[18]IR!$C$345:$D$374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[18]IR!$L$345:$L$374</c:f>
              <c:numCache>
                <c:formatCode>General</c:formatCode>
                <c:ptCount val="30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846-42F8-90E9-7F1C65B4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-NCPI'!$A$169:$B$198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-NCPI'!$E$169:$E$198</c:f>
              <c:numCache>
                <c:formatCode>General</c:formatCode>
                <c:ptCount val="30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59-42C5-BB8F-5C4563FBAAF3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-NCPI'!$A$169:$B$198</c:f>
              <c:multiLvlStrCache>
                <c:ptCount val="30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-NCPI'!$D$169:$D$198</c:f>
              <c:numCache>
                <c:formatCode>General</c:formatCode>
                <c:ptCount val="30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9-42C5-BB8F-5C4563FB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&amp;L_x000D_&amp;1#&amp;"Calibri"&amp;10&amp;K000000 Office Use Only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5080" cy="85420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June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135466</xdr:colOff>
      <xdr:row>1</xdr:row>
      <xdr:rowOff>1</xdr:rowOff>
    </xdr:from>
    <xdr:to>
      <xdr:col>9</xdr:col>
      <xdr:colOff>135467</xdr:colOff>
      <xdr:row>13</xdr:row>
      <xdr:rowOff>169333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992394C8-A7F3-4070-906E-4C57C2A40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127001</xdr:colOff>
      <xdr:row>15</xdr:row>
      <xdr:rowOff>50800</xdr:rowOff>
    </xdr:from>
    <xdr:to>
      <xdr:col>9</xdr:col>
      <xdr:colOff>118533</xdr:colOff>
      <xdr:row>27</xdr:row>
      <xdr:rowOff>160868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CAABF91-2A6A-4170-B707-AE68C9661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  <row r="195">
          <cell r="A195"/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A196"/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A197"/>
          <cell r="B197" t="str">
            <v>M</v>
          </cell>
          <cell r="D197">
            <v>5.4</v>
          </cell>
          <cell r="E197">
            <v>3.769271515538918</v>
          </cell>
        </row>
        <row r="198">
          <cell r="A198"/>
          <cell r="B198" t="str">
            <v>J</v>
          </cell>
          <cell r="D198">
            <v>4.9000000000000004</v>
          </cell>
          <cell r="E198">
            <v>4.0568202588728468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C371"/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C372"/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C373"/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C374"/>
          <cell r="D374" t="str">
            <v>J</v>
          </cell>
          <cell r="F374">
            <v>3.75</v>
          </cell>
          <cell r="L374">
            <v>4.1366159999873666</v>
          </cell>
          <cell r="M374">
            <v>6.7976049608040343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6.2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8">
      <c r="A3" s="41"/>
      <c r="B3" s="260" t="s">
        <v>95</v>
      </c>
      <c r="C3" s="261"/>
      <c r="D3" s="262"/>
      <c r="E3" s="265" t="s">
        <v>1</v>
      </c>
      <c r="F3" s="266"/>
      <c r="G3" s="42" t="s">
        <v>2</v>
      </c>
      <c r="H3" s="263" t="s">
        <v>3</v>
      </c>
      <c r="I3" s="271"/>
      <c r="J3" s="271"/>
    </row>
    <row r="4" spans="1:12" ht="1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5.6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6.2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2"/>
      <c r="L18" s="55"/>
    </row>
    <row r="19" spans="1:12" ht="16.8">
      <c r="A19" s="41"/>
      <c r="B19" s="260" t="s">
        <v>95</v>
      </c>
      <c r="C19" s="261"/>
      <c r="D19" s="262"/>
      <c r="E19" s="265" t="s">
        <v>1</v>
      </c>
      <c r="F19" s="266"/>
      <c r="G19" s="42" t="s">
        <v>2</v>
      </c>
      <c r="H19" s="263" t="s">
        <v>3</v>
      </c>
      <c r="I19" s="271"/>
      <c r="J19" s="271"/>
      <c r="K19" s="82"/>
      <c r="L19" s="55"/>
    </row>
    <row r="20" spans="1:12" ht="1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8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2"/>
      <c r="L30" s="55"/>
    </row>
    <row r="31" spans="1:12" ht="15">
      <c r="A31" s="41"/>
      <c r="B31" s="260" t="s">
        <v>95</v>
      </c>
      <c r="C31" s="261"/>
      <c r="D31" s="262"/>
      <c r="E31" s="263" t="s">
        <v>23</v>
      </c>
      <c r="F31" s="267"/>
      <c r="G31" s="42" t="s">
        <v>2</v>
      </c>
      <c r="H31" s="263" t="s">
        <v>3</v>
      </c>
      <c r="I31" s="264"/>
      <c r="J31" s="264"/>
      <c r="K31" s="82"/>
      <c r="L31" s="55"/>
    </row>
    <row r="32" spans="1:12" ht="1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5.6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  <headerFooter>
    <oddFooter>&amp;L_x000D_&amp;1#&amp;"Calibri"&amp;10&amp;K000000 Office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K1" sqref="K1:S1048576"/>
    </sheetView>
  </sheetViews>
  <sheetFormatPr defaultColWidth="9.109375" defaultRowHeight="14.4"/>
  <cols>
    <col min="1" max="1" width="55.88671875" style="104" customWidth="1"/>
    <col min="2" max="2" width="13.5546875" style="103" bestFit="1" customWidth="1"/>
    <col min="3" max="4" width="13.5546875" style="104" bestFit="1" customWidth="1"/>
    <col min="5" max="5" width="12.33203125" style="104" bestFit="1" customWidth="1"/>
    <col min="6" max="6" width="12.109375" style="104" customWidth="1"/>
    <col min="7" max="7" width="12.44140625" style="104" customWidth="1"/>
    <col min="8" max="8" width="10" style="104" customWidth="1"/>
    <col min="9" max="9" width="10.44140625" style="104" customWidth="1"/>
    <col min="10" max="10" width="12" style="104" customWidth="1"/>
    <col min="11" max="11" width="5.109375" style="104" bestFit="1" customWidth="1"/>
    <col min="12" max="12" width="6.6640625" style="149" bestFit="1" customWidth="1"/>
    <col min="13" max="13" width="5.109375" style="104" bestFit="1" customWidth="1"/>
    <col min="14" max="14" width="6" style="104" bestFit="1" customWidth="1"/>
    <col min="15" max="15" width="5.109375" style="104" bestFit="1" customWidth="1"/>
    <col min="16" max="16" width="6" style="104" bestFit="1" customWidth="1"/>
    <col min="17" max="17" width="5.109375" style="104" bestFit="1" customWidth="1"/>
    <col min="18" max="18" width="5.6640625" style="104" bestFit="1" customWidth="1"/>
    <col min="19" max="19" width="5.109375" style="104" bestFit="1" customWidth="1"/>
    <col min="20" max="24" width="6.44140625" style="104" customWidth="1"/>
    <col min="25" max="46" width="9.109375" style="104"/>
    <col min="47" max="47" width="9.109375" style="104" customWidth="1"/>
    <col min="48" max="16384" width="9.109375" style="104"/>
  </cols>
  <sheetData>
    <row r="1" spans="1:24" ht="20.399999999999999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8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53"/>
      <c r="B3" s="285" t="s">
        <v>95</v>
      </c>
      <c r="C3" s="286"/>
      <c r="D3" s="287"/>
      <c r="E3" s="277" t="s">
        <v>1</v>
      </c>
      <c r="F3" s="278"/>
      <c r="G3" s="154" t="s">
        <v>2</v>
      </c>
      <c r="H3" s="288" t="s">
        <v>93</v>
      </c>
      <c r="I3" s="289"/>
      <c r="J3" s="290"/>
    </row>
    <row r="4" spans="1:24" ht="17.399999999999999" thickBot="1">
      <c r="A4" s="141"/>
      <c r="B4" s="146">
        <v>44012</v>
      </c>
      <c r="C4" s="146">
        <v>44347</v>
      </c>
      <c r="D4" s="146">
        <v>44377</v>
      </c>
      <c r="E4" s="205" t="s">
        <v>4</v>
      </c>
      <c r="F4" s="205" t="s">
        <v>5</v>
      </c>
      <c r="G4" s="205" t="s">
        <v>4</v>
      </c>
      <c r="H4" s="198">
        <v>44316</v>
      </c>
      <c r="I4" s="198">
        <v>44347</v>
      </c>
      <c r="J4" s="198">
        <v>44377</v>
      </c>
    </row>
    <row r="5" spans="1:24" ht="17.399999999999999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8">
      <c r="A6" s="156" t="s">
        <v>6</v>
      </c>
      <c r="B6" s="175">
        <v>45519.764400662731</v>
      </c>
      <c r="C6" s="175">
        <v>49464.138604115185</v>
      </c>
      <c r="D6" s="175">
        <v>46834.415147294952</v>
      </c>
      <c r="E6" s="175">
        <v>-2629.723456820233</v>
      </c>
      <c r="F6" s="175">
        <v>1314.6507466322219</v>
      </c>
      <c r="G6" s="175">
        <v>-5.3164242439702605</v>
      </c>
      <c r="H6" s="176">
        <v>11.487877384829147</v>
      </c>
      <c r="I6" s="177">
        <v>5.2950341245938404</v>
      </c>
      <c r="J6" s="178">
        <v>2.8880877657026787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8">
      <c r="A7" s="156" t="s">
        <v>7</v>
      </c>
      <c r="B7" s="175">
        <v>131494.79850649991</v>
      </c>
      <c r="C7" s="175">
        <v>133445.29897070589</v>
      </c>
      <c r="D7" s="175">
        <v>135715.60281406433</v>
      </c>
      <c r="E7" s="175">
        <v>2270.3038433584443</v>
      </c>
      <c r="F7" s="175">
        <v>4220.8043075644237</v>
      </c>
      <c r="G7" s="175">
        <v>1.7012992296242828</v>
      </c>
      <c r="H7" s="176">
        <v>4.8988598987053251</v>
      </c>
      <c r="I7" s="177">
        <v>3.038084048727967</v>
      </c>
      <c r="J7" s="178">
        <v>3.209864082460868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2">
      <c r="A8" s="157" t="s">
        <v>8</v>
      </c>
      <c r="B8" s="179">
        <v>22073.525972631061</v>
      </c>
      <c r="C8" s="179">
        <v>23932.122384113845</v>
      </c>
      <c r="D8" s="179">
        <v>25637.577966604196</v>
      </c>
      <c r="E8" s="179">
        <v>1705.4555824903509</v>
      </c>
      <c r="F8" s="179">
        <v>3564.0519939731348</v>
      </c>
      <c r="G8" s="179">
        <v>7.1262195434134838</v>
      </c>
      <c r="H8" s="180">
        <v>27.632084877279112</v>
      </c>
      <c r="I8" s="181">
        <v>15.457039655921861</v>
      </c>
      <c r="J8" s="182">
        <v>16.146274040641259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8">
      <c r="A9" s="158" t="s">
        <v>9</v>
      </c>
      <c r="B9" s="175">
        <v>109421.27253386886</v>
      </c>
      <c r="C9" s="175">
        <v>109513.17658659203</v>
      </c>
      <c r="D9" s="175">
        <v>110078.02484746014</v>
      </c>
      <c r="E9" s="175">
        <v>564.8482608681079</v>
      </c>
      <c r="F9" s="175">
        <v>656.75231359127793</v>
      </c>
      <c r="G9" s="175">
        <v>0.51578109454388255</v>
      </c>
      <c r="H9" s="176">
        <v>1.2087749112578194</v>
      </c>
      <c r="I9" s="177">
        <v>0.67169111697100448</v>
      </c>
      <c r="J9" s="178">
        <v>0.60020533337153381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 ht="16.2">
      <c r="A10" s="159" t="s">
        <v>10</v>
      </c>
      <c r="B10" s="179">
        <v>5394.8488189819273</v>
      </c>
      <c r="C10" s="179">
        <v>3870.3613649906897</v>
      </c>
      <c r="D10" s="179">
        <v>3922.6013049195108</v>
      </c>
      <c r="E10" s="179">
        <v>52.239939928821059</v>
      </c>
      <c r="F10" s="179">
        <v>-1472.2475140624165</v>
      </c>
      <c r="G10" s="179">
        <v>1.3497432152293811</v>
      </c>
      <c r="H10" s="180">
        <v>-13.551583016444724</v>
      </c>
      <c r="I10" s="181">
        <v>-24.112576281835146</v>
      </c>
      <c r="J10" s="182">
        <v>-27.289875276620762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 ht="16.2">
      <c r="A11" s="159" t="s">
        <v>11</v>
      </c>
      <c r="B11" s="179">
        <v>214.38179243000002</v>
      </c>
      <c r="C11" s="179">
        <v>140.50698107000002</v>
      </c>
      <c r="D11" s="179">
        <v>185.43199932000002</v>
      </c>
      <c r="E11" s="179">
        <v>44.925018249999994</v>
      </c>
      <c r="F11" s="179">
        <v>-28.949793110000002</v>
      </c>
      <c r="G11" s="179">
        <v>31.9735132787591</v>
      </c>
      <c r="H11" s="180">
        <v>-45.047547571024978</v>
      </c>
      <c r="I11" s="181">
        <v>-28.02018104521909</v>
      </c>
      <c r="J11" s="182">
        <v>-13.503848802576229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 ht="16.2">
      <c r="A12" s="159" t="s">
        <v>12</v>
      </c>
      <c r="B12" s="179">
        <v>727.74415576490412</v>
      </c>
      <c r="C12" s="179">
        <v>495.94859697003596</v>
      </c>
      <c r="D12" s="179">
        <v>584.50538514230198</v>
      </c>
      <c r="E12" s="179">
        <v>88.55678817226601</v>
      </c>
      <c r="F12" s="179">
        <v>-143.23877062260215</v>
      </c>
      <c r="G12" s="179">
        <v>17.856041677161244</v>
      </c>
      <c r="H12" s="180">
        <v>-43.900969432670031</v>
      </c>
      <c r="I12" s="181">
        <v>-36.087269958549662</v>
      </c>
      <c r="J12" s="182">
        <v>-19.682572438118626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8">
      <c r="A13" s="160" t="s">
        <v>109</v>
      </c>
      <c r="B13" s="175">
        <v>103084.29776669203</v>
      </c>
      <c r="C13" s="175">
        <v>105006.3596435613</v>
      </c>
      <c r="D13" s="175">
        <v>105385.48615807833</v>
      </c>
      <c r="E13" s="175">
        <v>379.12651451703277</v>
      </c>
      <c r="F13" s="175">
        <v>2301.1883913862985</v>
      </c>
      <c r="G13" s="175">
        <v>0.36105100281922375</v>
      </c>
      <c r="H13" s="176">
        <v>2.4051017674663058</v>
      </c>
      <c r="I13" s="177">
        <v>2.2345979890454544</v>
      </c>
      <c r="J13" s="178">
        <v>2.2323364869735229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 ht="16.2">
      <c r="A14" s="159" t="s">
        <v>13</v>
      </c>
      <c r="B14" s="179">
        <v>43914.46946175913</v>
      </c>
      <c r="C14" s="179">
        <v>43714.211258506737</v>
      </c>
      <c r="D14" s="179">
        <v>43955.290539716982</v>
      </c>
      <c r="E14" s="179">
        <v>241.07928121024452</v>
      </c>
      <c r="F14" s="179">
        <v>40.82107795785123</v>
      </c>
      <c r="G14" s="179">
        <v>0.55148949110532897</v>
      </c>
      <c r="H14" s="180">
        <v>0.95764572588412022</v>
      </c>
      <c r="I14" s="181">
        <v>0.21097765569963656</v>
      </c>
      <c r="J14" s="182">
        <v>9.2955871853121153E-2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 ht="16.2">
      <c r="A15" s="159" t="s">
        <v>14</v>
      </c>
      <c r="B15" s="179">
        <v>59169.828304932897</v>
      </c>
      <c r="C15" s="179">
        <v>61292.14838505457</v>
      </c>
      <c r="D15" s="179">
        <v>61430.195618361344</v>
      </c>
      <c r="E15" s="179">
        <v>138.04723330677371</v>
      </c>
      <c r="F15" s="179">
        <v>2260.3673134284472</v>
      </c>
      <c r="G15" s="179">
        <v>0.2252282501822549</v>
      </c>
      <c r="H15" s="180">
        <v>3.4793739203311134</v>
      </c>
      <c r="I15" s="181">
        <v>3.7285262586717067</v>
      </c>
      <c r="J15" s="182">
        <v>3.8201349880205839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8">
      <c r="A16" s="156" t="s">
        <v>15</v>
      </c>
      <c r="B16" s="175">
        <v>53145.533105550174</v>
      </c>
      <c r="C16" s="175">
        <v>61122.291090244253</v>
      </c>
      <c r="D16" s="175">
        <v>61207.521851577396</v>
      </c>
      <c r="E16" s="175">
        <v>85.230761333143164</v>
      </c>
      <c r="F16" s="175">
        <v>8061.9887460272221</v>
      </c>
      <c r="G16" s="175">
        <v>0.13944300812825361</v>
      </c>
      <c r="H16" s="176">
        <v>14.771249597054691</v>
      </c>
      <c r="I16" s="177">
        <v>15.16841613313558</v>
      </c>
      <c r="J16" s="178">
        <v>15.16964507631458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399999999999999" thickBot="1">
      <c r="A17" s="161" t="s">
        <v>16</v>
      </c>
      <c r="B17" s="183">
        <v>123869.11129419564</v>
      </c>
      <c r="C17" s="183">
        <v>121787.20396456119</v>
      </c>
      <c r="D17" s="183">
        <v>121342.55359046755</v>
      </c>
      <c r="E17" s="185">
        <v>-444.65037409364595</v>
      </c>
      <c r="F17" s="183">
        <v>-2526.5577037280891</v>
      </c>
      <c r="G17" s="183">
        <v>-0.3651043456281684</v>
      </c>
      <c r="H17" s="184">
        <v>3.0997554758129411</v>
      </c>
      <c r="I17" s="185">
        <v>-1.3192393274834302</v>
      </c>
      <c r="J17" s="186">
        <v>-2.0396995484430249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8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8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5" t="str">
        <f>B3</f>
        <v>N$ Million</v>
      </c>
      <c r="C20" s="286"/>
      <c r="D20" s="287"/>
      <c r="E20" s="277" t="s">
        <v>1</v>
      </c>
      <c r="F20" s="278"/>
      <c r="G20" s="212" t="s">
        <v>2</v>
      </c>
      <c r="H20" s="285" t="str">
        <f>H3</f>
        <v>Annual percentage change</v>
      </c>
      <c r="I20" s="286"/>
      <c r="J20" s="291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399999999999999" thickBot="1">
      <c r="A21" s="141"/>
      <c r="B21" s="145">
        <f>B4</f>
        <v>44012</v>
      </c>
      <c r="C21" s="145">
        <f>C4</f>
        <v>44347</v>
      </c>
      <c r="D21" s="145">
        <f>D4</f>
        <v>44377</v>
      </c>
      <c r="E21" s="205" t="s">
        <v>4</v>
      </c>
      <c r="F21" s="205" t="s">
        <v>5</v>
      </c>
      <c r="G21" s="205" t="s">
        <v>4</v>
      </c>
      <c r="H21" s="198">
        <f>H4</f>
        <v>44316</v>
      </c>
      <c r="I21" s="198">
        <f>I4</f>
        <v>44347</v>
      </c>
      <c r="J21" s="199">
        <f>J4</f>
        <v>44377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8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8">
      <c r="A23" s="166" t="s">
        <v>17</v>
      </c>
      <c r="B23" s="187">
        <v>123869.11129419564</v>
      </c>
      <c r="C23" s="187">
        <v>121787.20396456119</v>
      </c>
      <c r="D23" s="187">
        <v>121342.55359046755</v>
      </c>
      <c r="E23" s="187">
        <v>-444.65037409364595</v>
      </c>
      <c r="F23" s="187">
        <v>-2526.5577037280891</v>
      </c>
      <c r="G23" s="188">
        <v>-0.3651043456281684</v>
      </c>
      <c r="H23" s="188">
        <v>3.0997554758129411</v>
      </c>
      <c r="I23" s="188">
        <v>-1.3192393274834302</v>
      </c>
      <c r="J23" s="189">
        <v>-2.0396995484430249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2">
      <c r="A24" s="107" t="s">
        <v>18</v>
      </c>
      <c r="B24" s="190">
        <v>3046.6991855128372</v>
      </c>
      <c r="C24" s="190">
        <v>2901.9639702261084</v>
      </c>
      <c r="D24" s="190">
        <v>2905.0853520940245</v>
      </c>
      <c r="E24" s="190">
        <v>3.1213818679161704</v>
      </c>
      <c r="F24" s="190">
        <v>-141.61383341881265</v>
      </c>
      <c r="G24" s="191">
        <v>0.10756101384927774</v>
      </c>
      <c r="H24" s="191">
        <v>2.2332721210686941</v>
      </c>
      <c r="I24" s="191">
        <v>-8.5551766575954531</v>
      </c>
      <c r="J24" s="192">
        <v>-4.6481068459988251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2">
      <c r="A25" s="107" t="s">
        <v>19</v>
      </c>
      <c r="B25" s="190">
        <v>56978.282369527355</v>
      </c>
      <c r="C25" s="190">
        <v>58483.787453103439</v>
      </c>
      <c r="D25" s="190">
        <v>57716.478027256424</v>
      </c>
      <c r="E25" s="190">
        <v>-767.30942584701552</v>
      </c>
      <c r="F25" s="190">
        <v>738.19565772906935</v>
      </c>
      <c r="G25" s="191">
        <v>-1.312003649664959</v>
      </c>
      <c r="H25" s="191">
        <v>3.8437645611820557</v>
      </c>
      <c r="I25" s="191">
        <v>1.7489000735472615</v>
      </c>
      <c r="J25" s="192">
        <v>1.2955737292001288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2">
      <c r="A26" s="107" t="s">
        <v>20</v>
      </c>
      <c r="B26" s="190">
        <v>63844.129739155447</v>
      </c>
      <c r="C26" s="190">
        <v>60401.452541231636</v>
      </c>
      <c r="D26" s="190">
        <v>60720.990211117103</v>
      </c>
      <c r="E26" s="190">
        <v>319.53766988546704</v>
      </c>
      <c r="F26" s="190">
        <v>-3123.139528038344</v>
      </c>
      <c r="G26" s="191">
        <v>0.52902315497685493</v>
      </c>
      <c r="H26" s="191">
        <v>2.4124059866977348</v>
      </c>
      <c r="I26" s="191">
        <v>-3.7631696497241194</v>
      </c>
      <c r="J26" s="192">
        <v>-4.8918194057909261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6.8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8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5" t="str">
        <f>B3</f>
        <v>N$ Million</v>
      </c>
      <c r="C30" s="286"/>
      <c r="D30" s="287"/>
      <c r="E30" s="277" t="s">
        <v>1</v>
      </c>
      <c r="F30" s="278"/>
      <c r="G30" s="169" t="s">
        <v>2</v>
      </c>
      <c r="H30" s="285" t="str">
        <f>H3</f>
        <v>Annual percentage change</v>
      </c>
      <c r="I30" s="286"/>
      <c r="J30" s="291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399999999999999" thickBot="1">
      <c r="A31" s="141"/>
      <c r="B31" s="146">
        <f>B4</f>
        <v>44012</v>
      </c>
      <c r="C31" s="146">
        <f>C4</f>
        <v>44347</v>
      </c>
      <c r="D31" s="145">
        <f>D4</f>
        <v>44377</v>
      </c>
      <c r="E31" s="145" t="s">
        <v>4</v>
      </c>
      <c r="F31" s="145" t="s">
        <v>5</v>
      </c>
      <c r="G31" s="145" t="s">
        <v>4</v>
      </c>
      <c r="H31" s="145">
        <f>H4</f>
        <v>44316</v>
      </c>
      <c r="I31" s="145">
        <f>I4</f>
        <v>44347</v>
      </c>
      <c r="J31" s="210">
        <f>J4</f>
        <v>44377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8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8">
      <c r="A33" s="171" t="s">
        <v>24</v>
      </c>
      <c r="B33" s="195">
        <v>102689.23194850073</v>
      </c>
      <c r="C33" s="195">
        <v>105009.6975488926</v>
      </c>
      <c r="D33" s="195">
        <v>105310.35344437686</v>
      </c>
      <c r="E33" s="195">
        <v>300.65589548426215</v>
      </c>
      <c r="F33" s="195">
        <v>2621.1214958761266</v>
      </c>
      <c r="G33" s="128">
        <v>0.28631250494200344</v>
      </c>
      <c r="H33" s="128">
        <v>2.7420454496570557</v>
      </c>
      <c r="I33" s="128">
        <v>2.6631304604904216</v>
      </c>
      <c r="J33" s="131">
        <v>2.5524794042579089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8">
      <c r="A34" s="111" t="s">
        <v>10</v>
      </c>
      <c r="B34" s="196">
        <v>5394.8478179819276</v>
      </c>
      <c r="C34" s="196">
        <v>3870.3603639906896</v>
      </c>
      <c r="D34" s="196">
        <v>3922.6003039195107</v>
      </c>
      <c r="E34" s="196">
        <v>52.239939928821059</v>
      </c>
      <c r="F34" s="196">
        <v>-1472.2475140624169</v>
      </c>
      <c r="G34" s="128">
        <v>1.3497435643164977</v>
      </c>
      <c r="H34" s="129">
        <v>-13.551585482387793</v>
      </c>
      <c r="I34" s="129">
        <v>-24.112581014394522</v>
      </c>
      <c r="J34" s="130">
        <v>-27.289880340186244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8">
      <c r="A35" s="171" t="s">
        <v>25</v>
      </c>
      <c r="B35" s="195">
        <v>43120.553709733002</v>
      </c>
      <c r="C35" s="195">
        <v>43274.754386778062</v>
      </c>
      <c r="D35" s="195">
        <v>43455.00590252781</v>
      </c>
      <c r="E35" s="195">
        <v>180.25151574974734</v>
      </c>
      <c r="F35" s="195">
        <v>334.45219279480807</v>
      </c>
      <c r="G35" s="128">
        <v>0.4165281081406107</v>
      </c>
      <c r="H35" s="128">
        <v>2.0499952185420223</v>
      </c>
      <c r="I35" s="128">
        <v>1.1643749667294521</v>
      </c>
      <c r="J35" s="131">
        <v>0.77562128502843608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8">
      <c r="A36" s="171" t="s">
        <v>26</v>
      </c>
      <c r="B36" s="234">
        <v>39383.701773723849</v>
      </c>
      <c r="C36" s="234">
        <v>39919.511671833548</v>
      </c>
      <c r="D36" s="234">
        <v>39993.574464925812</v>
      </c>
      <c r="E36" s="234">
        <v>74.062793092263746</v>
      </c>
      <c r="F36" s="234">
        <v>609.87269120196288</v>
      </c>
      <c r="G36" s="235">
        <v>0.18553030833921014</v>
      </c>
      <c r="H36" s="235">
        <v>3.3449202277232088</v>
      </c>
      <c r="I36" s="235">
        <v>2.2844897310877808</v>
      </c>
      <c r="J36" s="236">
        <v>1.5485408017406321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 ht="16.2">
      <c r="A37" s="172" t="s">
        <v>27</v>
      </c>
      <c r="B37" s="237">
        <v>12415.290397490446</v>
      </c>
      <c r="C37" s="237">
        <v>12432.598375380681</v>
      </c>
      <c r="D37" s="237">
        <v>12514.806501531712</v>
      </c>
      <c r="E37" s="237">
        <v>82.208126151030228</v>
      </c>
      <c r="F37" s="237">
        <v>99.516104041265862</v>
      </c>
      <c r="G37" s="238">
        <v>0.66123044973302569</v>
      </c>
      <c r="H37" s="238">
        <v>-2.0057296665741831</v>
      </c>
      <c r="I37" s="238">
        <v>-2.6294799734538117</v>
      </c>
      <c r="J37" s="239">
        <v>0.8015608242347696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 ht="16.2">
      <c r="A38" s="172" t="s">
        <v>28</v>
      </c>
      <c r="B38" s="237">
        <v>16798.889540114193</v>
      </c>
      <c r="C38" s="237">
        <v>16676.68652411491</v>
      </c>
      <c r="D38" s="237">
        <v>16726.64326328873</v>
      </c>
      <c r="E38" s="237">
        <v>49.956739173820097</v>
      </c>
      <c r="F38" s="237">
        <v>-72.246276825462701</v>
      </c>
      <c r="G38" s="238">
        <v>0.29956034192753123</v>
      </c>
      <c r="H38" s="238">
        <v>1.34564915324124</v>
      </c>
      <c r="I38" s="238">
        <v>1.3886878668196942</v>
      </c>
      <c r="J38" s="239">
        <v>-0.43006578889006164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 ht="16.2">
      <c r="A39" s="172" t="s">
        <v>107</v>
      </c>
      <c r="B39" s="237">
        <v>10169.521836119213</v>
      </c>
      <c r="C39" s="237">
        <v>10810.226772337963</v>
      </c>
      <c r="D39" s="237">
        <v>10752.124700105373</v>
      </c>
      <c r="E39" s="237">
        <v>-58.102072232590217</v>
      </c>
      <c r="F39" s="237">
        <v>582.60286398615972</v>
      </c>
      <c r="G39" s="238">
        <v>-0.53747320436669099</v>
      </c>
      <c r="H39" s="238">
        <v>13.508356494728233</v>
      </c>
      <c r="I39" s="238">
        <v>10.18125458848715</v>
      </c>
      <c r="J39" s="239">
        <v>5.7289110872147546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8">
      <c r="A40" s="171" t="s">
        <v>128</v>
      </c>
      <c r="B40" s="234">
        <v>3736.8519360091518</v>
      </c>
      <c r="C40" s="234">
        <v>3355.2427149445175</v>
      </c>
      <c r="D40" s="234">
        <v>3461.4314376020006</v>
      </c>
      <c r="E40" s="234">
        <v>106.18872265748314</v>
      </c>
      <c r="F40" s="234">
        <v>-275.42049840715117</v>
      </c>
      <c r="G40" s="235">
        <v>3.1648596444158841</v>
      </c>
      <c r="H40" s="235">
        <v>-11.250537879748066</v>
      </c>
      <c r="I40" s="235">
        <v>-10.497043926133159</v>
      </c>
      <c r="J40" s="236">
        <v>-7.3703883141083821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8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8">
      <c r="A42" s="171" t="s">
        <v>124</v>
      </c>
      <c r="B42" s="234">
        <v>58898.880993812898</v>
      </c>
      <c r="C42" s="234">
        <v>61113.279693594566</v>
      </c>
      <c r="D42" s="234">
        <v>61279.655778551351</v>
      </c>
      <c r="E42" s="234">
        <v>166.37608495678433</v>
      </c>
      <c r="F42" s="234">
        <v>2380.7747847384526</v>
      </c>
      <c r="G42" s="235">
        <v>0.27224211462868197</v>
      </c>
      <c r="H42" s="235">
        <v>3.911643385239187</v>
      </c>
      <c r="I42" s="235">
        <v>3.9780707109201554</v>
      </c>
      <c r="J42" s="236">
        <v>4.0421392470742248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8">
      <c r="A43" s="171" t="s">
        <v>33</v>
      </c>
      <c r="B43" s="234">
        <v>52510.959130591626</v>
      </c>
      <c r="C43" s="234">
        <v>54624.689310247726</v>
      </c>
      <c r="D43" s="234">
        <v>54829.214966173866</v>
      </c>
      <c r="E43" s="234">
        <v>204.52565592613973</v>
      </c>
      <c r="F43" s="234">
        <v>2318.2558355822403</v>
      </c>
      <c r="G43" s="235">
        <v>0.37441980633430205</v>
      </c>
      <c r="H43" s="235">
        <v>4.333948587664608</v>
      </c>
      <c r="I43" s="235">
        <v>4.2781490188062774</v>
      </c>
      <c r="J43" s="236">
        <v>4.4148038313618994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 ht="16.2">
      <c r="A44" s="172" t="s">
        <v>27</v>
      </c>
      <c r="B44" s="237">
        <v>40603.242446609853</v>
      </c>
      <c r="C44" s="237">
        <v>42441.090165126414</v>
      </c>
      <c r="D44" s="237">
        <v>42587.345783289864</v>
      </c>
      <c r="E44" s="237">
        <v>146.25561816344998</v>
      </c>
      <c r="F44" s="237">
        <v>1984.1033366800111</v>
      </c>
      <c r="G44" s="238">
        <v>0.3446085328967996</v>
      </c>
      <c r="H44" s="238">
        <v>5.1767044734398695</v>
      </c>
      <c r="I44" s="238">
        <v>4.9361916795214427</v>
      </c>
      <c r="J44" s="239">
        <v>4.8865637745284971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 ht="16.2">
      <c r="A45" s="172" t="s">
        <v>34</v>
      </c>
      <c r="B45" s="237">
        <v>9540.7732542088361</v>
      </c>
      <c r="C45" s="237">
        <v>9676.6955206136463</v>
      </c>
      <c r="D45" s="237">
        <v>9757.4909664130628</v>
      </c>
      <c r="E45" s="237">
        <v>80.795445799416484</v>
      </c>
      <c r="F45" s="237">
        <v>216.7177122042267</v>
      </c>
      <c r="G45" s="238">
        <v>0.83494872425514188</v>
      </c>
      <c r="H45" s="238">
        <v>0.81284696283121605</v>
      </c>
      <c r="I45" s="238">
        <v>1.2800929224612787</v>
      </c>
      <c r="J45" s="239">
        <v>2.2714900189942426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 ht="16.2">
      <c r="A46" s="172" t="s">
        <v>107</v>
      </c>
      <c r="B46" s="237">
        <v>2366.9434297729404</v>
      </c>
      <c r="C46" s="237">
        <v>2506.9036245076686</v>
      </c>
      <c r="D46" s="237">
        <v>2484.378216470936</v>
      </c>
      <c r="E46" s="237">
        <v>-22.525408036732642</v>
      </c>
      <c r="F46" s="237">
        <v>117.43478669799561</v>
      </c>
      <c r="G46" s="238">
        <v>-0.89853506199929711</v>
      </c>
      <c r="H46" s="238">
        <v>4.214443368584071</v>
      </c>
      <c r="I46" s="238">
        <v>5.1295694765229172</v>
      </c>
      <c r="J46" s="239">
        <v>4.9614530377374138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8">
      <c r="A47" s="171" t="s">
        <v>127</v>
      </c>
      <c r="B47" s="234">
        <v>6387.9218632212733</v>
      </c>
      <c r="C47" s="234">
        <v>6488.5903833468419</v>
      </c>
      <c r="D47" s="234">
        <v>6450.4408123774838</v>
      </c>
      <c r="E47" s="234">
        <v>-38.149570969358138</v>
      </c>
      <c r="F47" s="234">
        <v>62.51894915621051</v>
      </c>
      <c r="G47" s="235">
        <v>-0.58794851755891386</v>
      </c>
      <c r="H47" s="235">
        <v>0.47945841427173264</v>
      </c>
      <c r="I47" s="235">
        <v>1.5186891579446637</v>
      </c>
      <c r="J47" s="236">
        <v>0.97870560246151683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399999999999999" thickBot="1">
      <c r="A48" s="174" t="s">
        <v>35</v>
      </c>
      <c r="B48" s="243">
        <v>669.79724495481798</v>
      </c>
      <c r="C48" s="243">
        <v>621.663468519964</v>
      </c>
      <c r="D48" s="243">
        <v>575.691763297698</v>
      </c>
      <c r="E48" s="243">
        <v>-45.971705222265996</v>
      </c>
      <c r="F48" s="243">
        <v>-94.105481657119981</v>
      </c>
      <c r="G48" s="244">
        <v>-7.3949504113075761</v>
      </c>
      <c r="H48" s="244">
        <v>-48.470106540777316</v>
      </c>
      <c r="I48" s="244">
        <v>-15.288585274646413</v>
      </c>
      <c r="J48" s="248">
        <v>-14.049846034148436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>
    <oddFooter>&amp;L_x000D_&amp;1#&amp;"Calibri"&amp;10&amp;K000000 Office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abSelected="1" zoomScale="90" zoomScaleNormal="90" workbookViewId="0">
      <selection activeCell="C3" sqref="C3"/>
    </sheetView>
  </sheetViews>
  <sheetFormatPr defaultRowHeight="14.4"/>
  <cols>
    <col min="1" max="1" width="62.109375" customWidth="1"/>
    <col min="2" max="3" width="13.44140625" style="103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2" t="s">
        <v>110</v>
      </c>
    </row>
    <row r="2" spans="1:6" ht="17.399999999999999" thickBot="1">
      <c r="A2" s="51" t="s">
        <v>36</v>
      </c>
      <c r="B2" s="197">
        <v>44347</v>
      </c>
      <c r="C2" s="197">
        <v>44377</v>
      </c>
    </row>
    <row r="3" spans="1:6" ht="16.2">
      <c r="A3" s="52"/>
      <c r="B3" s="101"/>
      <c r="C3" s="101"/>
    </row>
    <row r="4" spans="1:6" ht="16.2">
      <c r="A4" s="52" t="s">
        <v>37</v>
      </c>
      <c r="B4" s="102">
        <v>3.75</v>
      </c>
      <c r="C4" s="102">
        <v>3.75</v>
      </c>
    </row>
    <row r="5" spans="1:6" ht="16.2">
      <c r="A5" s="52"/>
      <c r="B5" s="102"/>
      <c r="C5" s="102"/>
    </row>
    <row r="6" spans="1:6" ht="16.2">
      <c r="A6" s="52" t="s">
        <v>38</v>
      </c>
      <c r="B6" s="102">
        <v>7.5</v>
      </c>
      <c r="C6" s="102">
        <v>7.5</v>
      </c>
    </row>
    <row r="7" spans="1:6" ht="16.2">
      <c r="A7" s="52"/>
      <c r="B7" s="113"/>
      <c r="C7" s="113"/>
    </row>
    <row r="8" spans="1:6" ht="16.2">
      <c r="A8" s="52" t="s">
        <v>39</v>
      </c>
      <c r="B8" s="102">
        <v>8.5</v>
      </c>
      <c r="C8" s="102">
        <v>8.5</v>
      </c>
    </row>
    <row r="9" spans="1:6" ht="16.2">
      <c r="A9" s="52"/>
      <c r="B9" s="102"/>
      <c r="C9" s="102"/>
    </row>
    <row r="10" spans="1:6" ht="16.2">
      <c r="A10" s="52" t="s">
        <v>40</v>
      </c>
      <c r="B10" s="102">
        <v>6.9326952841909373</v>
      </c>
      <c r="C10" s="102">
        <v>6.7976049608040343</v>
      </c>
      <c r="D10" s="137"/>
    </row>
    <row r="11" spans="1:6" ht="16.2">
      <c r="A11" s="52"/>
      <c r="B11" s="102"/>
      <c r="C11" s="102"/>
      <c r="D11" s="137"/>
    </row>
    <row r="12" spans="1:6" ht="16.2">
      <c r="A12" s="52" t="s">
        <v>41</v>
      </c>
      <c r="B12" s="102">
        <v>3.906682744128211</v>
      </c>
      <c r="C12" s="102">
        <v>4.1366159999873666</v>
      </c>
      <c r="D12" s="137"/>
    </row>
    <row r="13" spans="1:6" ht="16.8" thickBot="1">
      <c r="A13" s="52"/>
      <c r="B13" s="83"/>
      <c r="C13" s="83"/>
    </row>
    <row r="14" spans="1:6" ht="17.399999999999999" thickBot="1">
      <c r="A14" s="51" t="s">
        <v>117</v>
      </c>
      <c r="B14" s="135">
        <f>B2</f>
        <v>44347</v>
      </c>
      <c r="C14" s="197">
        <f>C2</f>
        <v>44377</v>
      </c>
    </row>
    <row r="15" spans="1:6" ht="16.2">
      <c r="A15" s="52"/>
      <c r="B15" s="83"/>
      <c r="C15" s="83"/>
    </row>
    <row r="16" spans="1:6" ht="16.2">
      <c r="A16" s="52" t="s">
        <v>116</v>
      </c>
      <c r="B16" s="132">
        <v>39007.971084780009</v>
      </c>
      <c r="C16" s="132">
        <v>41836.287970440004</v>
      </c>
      <c r="D16" s="247"/>
      <c r="E16" s="134"/>
      <c r="F16" s="134"/>
    </row>
    <row r="17" spans="1:7" ht="16.2">
      <c r="A17" s="52" t="s">
        <v>46</v>
      </c>
      <c r="B17" s="132">
        <v>-2159.0751606599952</v>
      </c>
      <c r="C17" s="132">
        <v>2828.316885659995</v>
      </c>
      <c r="E17" s="216"/>
    </row>
    <row r="18" spans="1:7" ht="16.8" thickBot="1">
      <c r="A18" s="52"/>
      <c r="B18" s="102"/>
      <c r="C18" s="102"/>
    </row>
    <row r="19" spans="1:7" ht="17.399999999999999" thickBot="1">
      <c r="A19" s="51" t="s">
        <v>108</v>
      </c>
      <c r="B19" s="135">
        <f>B2</f>
        <v>44347</v>
      </c>
      <c r="C19" s="197">
        <f>C2</f>
        <v>44377</v>
      </c>
    </row>
    <row r="20" spans="1:7" ht="16.2">
      <c r="A20" s="52"/>
      <c r="B20" s="83"/>
      <c r="C20" s="83"/>
    </row>
    <row r="21" spans="1:7" ht="16.8">
      <c r="A21" s="53" t="s">
        <v>111</v>
      </c>
      <c r="B21" s="200">
        <v>13.779949999999999</v>
      </c>
      <c r="C21" s="200">
        <v>14.29975</v>
      </c>
    </row>
    <row r="22" spans="1:7" ht="16.2">
      <c r="A22" s="52" t="s">
        <v>114</v>
      </c>
      <c r="B22" s="200">
        <f>1/B21</f>
        <v>7.256920380698044E-2</v>
      </c>
      <c r="C22" s="200">
        <f>1/C21</f>
        <v>6.9931292505113735E-2</v>
      </c>
      <c r="E22" s="137"/>
    </row>
    <row r="23" spans="1:7" ht="16.8">
      <c r="A23" s="53" t="s">
        <v>112</v>
      </c>
      <c r="B23" s="200">
        <v>19.541550000000001</v>
      </c>
      <c r="C23" s="200">
        <v>19.797000000000001</v>
      </c>
    </row>
    <row r="24" spans="1:7" ht="16.2">
      <c r="A24" s="52" t="s">
        <v>115</v>
      </c>
      <c r="B24" s="200">
        <f>1/B23</f>
        <v>5.1173013399653557E-2</v>
      </c>
      <c r="C24" s="200">
        <f>1/C23</f>
        <v>5.0512703945042176E-2</v>
      </c>
      <c r="F24" s="103"/>
      <c r="G24" s="103"/>
    </row>
    <row r="25" spans="1:7" ht="16.8">
      <c r="A25" s="53" t="s">
        <v>47</v>
      </c>
      <c r="B25" s="200">
        <v>7.9645000000000001</v>
      </c>
      <c r="C25" s="200">
        <v>7.7256999999999998</v>
      </c>
    </row>
    <row r="26" spans="1:7" ht="16.2">
      <c r="A26" s="52" t="s">
        <v>113</v>
      </c>
      <c r="B26" s="200">
        <f>1/B25</f>
        <v>0.12555715989704314</v>
      </c>
      <c r="C26" s="200">
        <f>1/C25</f>
        <v>0.12943810916810128</v>
      </c>
    </row>
    <row r="27" spans="1:7" ht="16.8">
      <c r="A27" s="53" t="s">
        <v>48</v>
      </c>
      <c r="B27" s="200">
        <v>16.79785</v>
      </c>
      <c r="C27" s="200">
        <v>17.016749999999998</v>
      </c>
    </row>
    <row r="28" spans="1:7" ht="16.2">
      <c r="A28" s="52" t="s">
        <v>49</v>
      </c>
      <c r="B28" s="200">
        <f>1/B27</f>
        <v>5.9531428129195103E-2</v>
      </c>
      <c r="C28" s="200">
        <f>1/C27</f>
        <v>5.8765627984192055E-2</v>
      </c>
    </row>
    <row r="29" spans="1:7" ht="17.399999999999999" thickBot="1">
      <c r="A29" s="53"/>
      <c r="B29" s="83"/>
      <c r="C29" s="83"/>
    </row>
    <row r="30" spans="1:7" ht="17.399999999999999" thickBot="1">
      <c r="A30" s="51" t="s">
        <v>42</v>
      </c>
      <c r="B30" s="135">
        <f>B2</f>
        <v>44347</v>
      </c>
      <c r="C30" s="197">
        <f>C2</f>
        <v>44377</v>
      </c>
    </row>
    <row r="31" spans="1:7" ht="16.2">
      <c r="A31" s="52"/>
      <c r="B31" s="84"/>
      <c r="C31" s="245"/>
    </row>
    <row r="32" spans="1:7" ht="16.2">
      <c r="A32" s="52" t="s">
        <v>43</v>
      </c>
      <c r="B32" s="16">
        <v>3.769271515538918</v>
      </c>
      <c r="C32" s="16">
        <v>4.0568202588728468</v>
      </c>
    </row>
    <row r="33" spans="1:4" ht="16.2">
      <c r="A33" s="52" t="s">
        <v>44</v>
      </c>
      <c r="B33" s="16">
        <v>2.4443645040562103</v>
      </c>
      <c r="C33" s="16">
        <v>2.9351045388398518</v>
      </c>
      <c r="D33" s="133"/>
    </row>
    <row r="34" spans="1:4" ht="16.8" thickBot="1">
      <c r="A34" s="54" t="s">
        <v>45</v>
      </c>
      <c r="B34" s="85">
        <v>0.26328668387310472</v>
      </c>
      <c r="C34" s="85">
        <v>0.47903077651889703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&amp;L_x000D_&amp;1#&amp;"Calibri"&amp;10&amp;K000000 Office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90" zoomScaleNormal="90" workbookViewId="0">
      <selection activeCell="M22" sqref="M22"/>
    </sheetView>
  </sheetViews>
  <sheetFormatPr defaultColWidth="9.109375" defaultRowHeight="14.4"/>
  <cols>
    <col min="1" max="16384" width="9.10937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headerFooter>
    <oddFooter>&amp;L_x000D_&amp;1#&amp;"Calibri"&amp;10&amp;K000000 Office Use Only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opLeftCell="A70" zoomScale="80" zoomScaleNormal="80" workbookViewId="0">
      <selection activeCell="K70" sqref="K1:S1048576"/>
    </sheetView>
  </sheetViews>
  <sheetFormatPr defaultColWidth="9.109375" defaultRowHeight="13.2"/>
  <cols>
    <col min="1" max="1" width="52.44140625" style="104" customWidth="1"/>
    <col min="2" max="10" width="12.33203125" style="104" customWidth="1"/>
    <col min="11" max="19" width="6" style="149" customWidth="1"/>
    <col min="20" max="23" width="5.5546875" style="149" customWidth="1"/>
    <col min="24" max="27" width="5.5546875" style="104" customWidth="1"/>
    <col min="28" max="16384" width="9.109375" style="104"/>
  </cols>
  <sheetData>
    <row r="1" spans="1:27" ht="20.399999999999999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8">
      <c r="A4" s="114"/>
      <c r="B4" s="300" t="s">
        <v>95</v>
      </c>
      <c r="C4" s="302"/>
      <c r="D4" s="301"/>
      <c r="E4" s="300" t="s">
        <v>1</v>
      </c>
      <c r="F4" s="301"/>
      <c r="G4" s="115" t="s">
        <v>2</v>
      </c>
      <c r="H4" s="300" t="s">
        <v>93</v>
      </c>
      <c r="I4" s="302"/>
      <c r="J4" s="303"/>
    </row>
    <row r="5" spans="1:27" ht="17.399999999999999" thickBot="1">
      <c r="A5" s="116"/>
      <c r="B5" s="163">
        <v>44012</v>
      </c>
      <c r="C5" s="145">
        <v>44347</v>
      </c>
      <c r="D5" s="145">
        <v>44377</v>
      </c>
      <c r="E5" s="146" t="s">
        <v>4</v>
      </c>
      <c r="F5" s="138" t="s">
        <v>5</v>
      </c>
      <c r="G5" s="146" t="s">
        <v>4</v>
      </c>
      <c r="H5" s="198">
        <v>44316</v>
      </c>
      <c r="I5" s="198">
        <v>44347</v>
      </c>
      <c r="J5" s="198">
        <v>44377</v>
      </c>
    </row>
    <row r="6" spans="1:27" ht="17.399999999999999" thickTop="1">
      <c r="A6" s="119" t="s">
        <v>50</v>
      </c>
      <c r="B6" s="217">
        <v>33779.948060911694</v>
      </c>
      <c r="C6" s="175">
        <v>40280.9199052482</v>
      </c>
      <c r="D6" s="175">
        <v>39126.433920280164</v>
      </c>
      <c r="E6" s="175">
        <v>-1154.4859849680361</v>
      </c>
      <c r="F6" s="175">
        <v>5346.4858593684694</v>
      </c>
      <c r="G6" s="175">
        <v>-2.8660864441122555</v>
      </c>
      <c r="H6" s="175">
        <v>4.9943009998095818</v>
      </c>
      <c r="I6" s="175">
        <v>12.700031179228887</v>
      </c>
      <c r="J6" s="219">
        <v>15.827395144976933</v>
      </c>
      <c r="X6" s="149"/>
      <c r="Y6" s="149"/>
      <c r="Z6" s="149"/>
      <c r="AA6" s="149"/>
    </row>
    <row r="7" spans="1:27" ht="16.8">
      <c r="A7" s="119" t="s">
        <v>51</v>
      </c>
      <c r="B7" s="177">
        <v>31912.287879531716</v>
      </c>
      <c r="C7" s="175">
        <v>39008.604430218198</v>
      </c>
      <c r="D7" s="175">
        <v>37370.123336420162</v>
      </c>
      <c r="E7" s="175">
        <v>-1638.4810937980365</v>
      </c>
      <c r="F7" s="175">
        <v>5457.8354568884461</v>
      </c>
      <c r="G7" s="175">
        <v>-4.2003068751897672</v>
      </c>
      <c r="H7" s="175">
        <v>15.429634989642466</v>
      </c>
      <c r="I7" s="175">
        <v>15.139450712784438</v>
      </c>
      <c r="J7" s="219">
        <v>17.102614132498644</v>
      </c>
      <c r="X7" s="149"/>
      <c r="Y7" s="149"/>
      <c r="Z7" s="149"/>
      <c r="AA7" s="149"/>
    </row>
    <row r="8" spans="1:27" ht="16.2">
      <c r="A8" s="107" t="s">
        <v>52</v>
      </c>
      <c r="B8" s="181">
        <v>12418.306173819999</v>
      </c>
      <c r="C8" s="179">
        <v>12975.23399502</v>
      </c>
      <c r="D8" s="179">
        <v>9002.6117725000004</v>
      </c>
      <c r="E8" s="179">
        <v>-3972.6222225199999</v>
      </c>
      <c r="F8" s="179">
        <v>-3415.6944013199991</v>
      </c>
      <c r="G8" s="179">
        <v>-30.616960156901413</v>
      </c>
      <c r="H8" s="179">
        <v>-17.167355969321946</v>
      </c>
      <c r="I8" s="179">
        <v>0.9488366778217312</v>
      </c>
      <c r="J8" s="220">
        <v>-27.505316373346403</v>
      </c>
      <c r="X8" s="149"/>
      <c r="Y8" s="149"/>
      <c r="Z8" s="149"/>
      <c r="AA8" s="149"/>
    </row>
    <row r="9" spans="1:27" ht="16.2">
      <c r="A9" s="107" t="s">
        <v>53</v>
      </c>
      <c r="B9" s="181">
        <v>19319.90559953</v>
      </c>
      <c r="C9" s="179">
        <v>25916.258029120003</v>
      </c>
      <c r="D9" s="179">
        <v>28313.888603340001</v>
      </c>
      <c r="E9" s="179">
        <v>2397.6305742199984</v>
      </c>
      <c r="F9" s="179">
        <v>8993.9830038100008</v>
      </c>
      <c r="G9" s="179">
        <v>9.2514535529240902</v>
      </c>
      <c r="H9" s="179">
        <v>43.27253578266874</v>
      </c>
      <c r="I9" s="179">
        <v>24.201921445775398</v>
      </c>
      <c r="J9" s="220">
        <v>46.552934523804282</v>
      </c>
      <c r="X9" s="149"/>
      <c r="Y9" s="149"/>
      <c r="Z9" s="149"/>
      <c r="AA9" s="149"/>
    </row>
    <row r="10" spans="1:27" ht="16.2">
      <c r="A10" s="107" t="s">
        <v>54</v>
      </c>
      <c r="B10" s="181">
        <v>174.07610618171589</v>
      </c>
      <c r="C10" s="179">
        <v>117.11240607819606</v>
      </c>
      <c r="D10" s="179">
        <v>53.622960580164261</v>
      </c>
      <c r="E10" s="179">
        <v>-63.489445498031799</v>
      </c>
      <c r="F10" s="179">
        <v>-120.45314560155163</v>
      </c>
      <c r="G10" s="179">
        <v>-54.212399543426542</v>
      </c>
      <c r="H10" s="179">
        <v>-25.114582110518498</v>
      </c>
      <c r="I10" s="179">
        <v>-26.775430663153344</v>
      </c>
      <c r="J10" s="220">
        <v>-69.195680121551021</v>
      </c>
      <c r="X10" s="149"/>
      <c r="Y10" s="149"/>
      <c r="Z10" s="149"/>
      <c r="AA10" s="149"/>
    </row>
    <row r="11" spans="1:27" ht="16.2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4</v>
      </c>
      <c r="I11" s="179">
        <v>5</v>
      </c>
      <c r="J11" s="220">
        <v>6</v>
      </c>
      <c r="X11" s="149"/>
      <c r="Y11" s="149"/>
      <c r="Z11" s="149"/>
      <c r="AA11" s="149"/>
    </row>
    <row r="12" spans="1:27" ht="16.8">
      <c r="A12" s="119" t="s">
        <v>55</v>
      </c>
      <c r="B12" s="177">
        <v>1867.6601813799819</v>
      </c>
      <c r="C12" s="175">
        <v>1272.31547503</v>
      </c>
      <c r="D12" s="175">
        <v>1756.31058386</v>
      </c>
      <c r="E12" s="175">
        <v>483.99510882999994</v>
      </c>
      <c r="F12" s="175">
        <v>-111.3495975199819</v>
      </c>
      <c r="G12" s="175">
        <v>38.040495327512048</v>
      </c>
      <c r="H12" s="175">
        <v>-83.494827768662873</v>
      </c>
      <c r="I12" s="175">
        <v>-31.679269158544017</v>
      </c>
      <c r="J12" s="178">
        <v>-5.9619838035904138</v>
      </c>
      <c r="X12" s="149"/>
      <c r="Y12" s="149"/>
      <c r="Z12" s="149"/>
      <c r="AA12" s="149"/>
    </row>
    <row r="13" spans="1:27" ht="16.2">
      <c r="A13" s="107" t="s">
        <v>56</v>
      </c>
      <c r="B13" s="181">
        <v>515.09358764998206</v>
      </c>
      <c r="C13" s="179">
        <v>1106.3720010499999</v>
      </c>
      <c r="D13" s="179">
        <v>1652.2100010499998</v>
      </c>
      <c r="E13" s="179">
        <v>545.83799999999997</v>
      </c>
      <c r="F13" s="179">
        <v>1137.1164134000178</v>
      </c>
      <c r="G13" s="256">
        <v>49.335847208893</v>
      </c>
      <c r="H13" s="179">
        <v>177.31091560128311</v>
      </c>
      <c r="I13" s="179">
        <v>1361.5077736558585</v>
      </c>
      <c r="J13" s="182">
        <v>220.75918642045195</v>
      </c>
      <c r="X13" s="149"/>
      <c r="Y13" s="149"/>
      <c r="Z13" s="149"/>
      <c r="AA13" s="149"/>
    </row>
    <row r="14" spans="1:27" ht="16.2">
      <c r="A14" s="107" t="s">
        <v>57</v>
      </c>
      <c r="B14" s="181">
        <v>1265.4611986099999</v>
      </c>
      <c r="C14" s="181">
        <v>61.601611520000006</v>
      </c>
      <c r="D14" s="181">
        <v>0</v>
      </c>
      <c r="E14" s="181">
        <v>-61.601611520000006</v>
      </c>
      <c r="F14" s="181">
        <v>-1265.4611986099999</v>
      </c>
      <c r="G14" s="181">
        <v>-100</v>
      </c>
      <c r="H14" s="181">
        <v>-100</v>
      </c>
      <c r="I14" s="181">
        <v>-96.37243163330379</v>
      </c>
      <c r="J14" s="182">
        <v>-100</v>
      </c>
      <c r="X14" s="149"/>
      <c r="Y14" s="149"/>
      <c r="Z14" s="149"/>
      <c r="AA14" s="149"/>
    </row>
    <row r="15" spans="1:27" ht="16.2">
      <c r="A15" s="107" t="s">
        <v>58</v>
      </c>
      <c r="B15" s="181">
        <v>87.105395119999997</v>
      </c>
      <c r="C15" s="179">
        <v>104.34186246000002</v>
      </c>
      <c r="D15" s="179">
        <v>104.10058281000001</v>
      </c>
      <c r="E15" s="179">
        <v>-0.24127965000000984</v>
      </c>
      <c r="F15" s="179">
        <v>16.995187690000009</v>
      </c>
      <c r="G15" s="179">
        <v>-0.23123954691963888</v>
      </c>
      <c r="H15" s="179">
        <v>17.840893854591357</v>
      </c>
      <c r="I15" s="179">
        <v>18.012185981396172</v>
      </c>
      <c r="J15" s="220">
        <v>19.511062049126494</v>
      </c>
      <c r="X15" s="149"/>
      <c r="Y15" s="149"/>
      <c r="Z15" s="149"/>
      <c r="AA15" s="149"/>
    </row>
    <row r="16" spans="1:27" ht="16.8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8">
      <c r="A17" s="119" t="s">
        <v>59</v>
      </c>
      <c r="B17" s="177">
        <v>33780.02974553172</v>
      </c>
      <c r="C17" s="175">
        <v>40280.977593868163</v>
      </c>
      <c r="D17" s="175">
        <v>39126.491608910139</v>
      </c>
      <c r="E17" s="175">
        <v>-1154.4859849580243</v>
      </c>
      <c r="F17" s="175">
        <v>5346.4618633784194</v>
      </c>
      <c r="G17" s="175">
        <v>-2.8660823394062049</v>
      </c>
      <c r="H17" s="175">
        <v>4.9942937734038821</v>
      </c>
      <c r="I17" s="175">
        <v>12.699935017497197</v>
      </c>
      <c r="J17" s="219">
        <v>15.827285836199209</v>
      </c>
      <c r="X17" s="149"/>
      <c r="Y17" s="149"/>
      <c r="Z17" s="149"/>
      <c r="AA17" s="149"/>
    </row>
    <row r="18" spans="1:27" ht="16.8">
      <c r="A18" s="119" t="s">
        <v>60</v>
      </c>
      <c r="B18" s="177">
        <v>7273.6062962700025</v>
      </c>
      <c r="C18" s="175">
        <v>8622.5905238600026</v>
      </c>
      <c r="D18" s="175">
        <v>7391.7027578000007</v>
      </c>
      <c r="E18" s="175">
        <v>-1230.8877660600019</v>
      </c>
      <c r="F18" s="175">
        <v>118.09646152999812</v>
      </c>
      <c r="G18" s="175">
        <v>-14.275150404671905</v>
      </c>
      <c r="H18" s="175">
        <v>-18.470814300391751</v>
      </c>
      <c r="I18" s="175">
        <v>-15.196318910412927</v>
      </c>
      <c r="J18" s="219">
        <v>1.6236301047880346</v>
      </c>
      <c r="X18" s="149"/>
      <c r="Y18" s="149"/>
      <c r="Z18" s="149"/>
      <c r="AA18" s="149"/>
    </row>
    <row r="19" spans="1:27" ht="16.2">
      <c r="A19" s="107" t="s">
        <v>61</v>
      </c>
      <c r="B19" s="181">
        <v>4554.5402333600014</v>
      </c>
      <c r="C19" s="179">
        <v>4367.1720389600005</v>
      </c>
      <c r="D19" s="179">
        <v>4199.457053959999</v>
      </c>
      <c r="E19" s="179">
        <v>-167.71498500000143</v>
      </c>
      <c r="F19" s="179">
        <v>-355.08317940000234</v>
      </c>
      <c r="G19" s="179">
        <v>-3.8403567229272966</v>
      </c>
      <c r="H19" s="179">
        <v>-1.2212516781996214</v>
      </c>
      <c r="I19" s="179">
        <v>-5.5291463151197888</v>
      </c>
      <c r="J19" s="220">
        <v>-7.7962464092242385</v>
      </c>
      <c r="X19" s="149"/>
      <c r="Y19" s="149"/>
      <c r="Z19" s="149"/>
      <c r="AA19" s="149"/>
    </row>
    <row r="20" spans="1:27" ht="16.2">
      <c r="A20" s="107" t="s">
        <v>62</v>
      </c>
      <c r="B20" s="181">
        <v>2719.0660629100012</v>
      </c>
      <c r="C20" s="181">
        <v>4255.4184849000012</v>
      </c>
      <c r="D20" s="181">
        <v>3192.2457038400016</v>
      </c>
      <c r="E20" s="181">
        <v>-1063.1727810599996</v>
      </c>
      <c r="F20" s="181">
        <v>473.17964093000046</v>
      </c>
      <c r="G20" s="181">
        <v>-24.983977130159587</v>
      </c>
      <c r="H20" s="181">
        <v>-31.249757561860349</v>
      </c>
      <c r="I20" s="181">
        <v>-23.255768766211276</v>
      </c>
      <c r="J20" s="182">
        <v>17.402285563580364</v>
      </c>
      <c r="X20" s="149"/>
      <c r="Y20" s="149"/>
      <c r="Z20" s="149"/>
      <c r="AA20" s="149"/>
    </row>
    <row r="21" spans="1:27" ht="16.2">
      <c r="A21" s="107" t="s">
        <v>63</v>
      </c>
      <c r="B21" s="181">
        <v>14739.952120590002</v>
      </c>
      <c r="C21" s="179">
        <v>16621.45971979</v>
      </c>
      <c r="D21" s="179">
        <v>15989.208377610001</v>
      </c>
      <c r="E21" s="179">
        <v>-632.25134217999948</v>
      </c>
      <c r="F21" s="179">
        <v>1249.2562570199989</v>
      </c>
      <c r="G21" s="179">
        <v>-3.8038256136266</v>
      </c>
      <c r="H21" s="179">
        <v>-7.3239000842432347</v>
      </c>
      <c r="I21" s="179">
        <v>9.7729179730833238</v>
      </c>
      <c r="J21" s="220">
        <v>8.4753074284069925</v>
      </c>
      <c r="X21" s="149"/>
      <c r="Y21" s="149"/>
      <c r="Z21" s="149"/>
      <c r="AA21" s="149"/>
    </row>
    <row r="22" spans="1:27" ht="16.8">
      <c r="A22" s="119" t="s">
        <v>64</v>
      </c>
      <c r="B22" s="177">
        <v>4044.4567542000004</v>
      </c>
      <c r="C22" s="177">
        <v>7845.5755743500004</v>
      </c>
      <c r="D22" s="177">
        <v>6892.3726659600006</v>
      </c>
      <c r="E22" s="177">
        <v>-953.20290838999972</v>
      </c>
      <c r="F22" s="177">
        <v>2847.9159117600002</v>
      </c>
      <c r="G22" s="177">
        <v>-12.149559957160591</v>
      </c>
      <c r="H22" s="177">
        <v>7.9350500818112835</v>
      </c>
      <c r="I22" s="177">
        <v>83.133863882937987</v>
      </c>
      <c r="J22" s="178">
        <v>70.415288995303456</v>
      </c>
      <c r="X22" s="149"/>
      <c r="Y22" s="149"/>
      <c r="Z22" s="149"/>
      <c r="AA22" s="149"/>
    </row>
    <row r="23" spans="1:27" ht="16.8">
      <c r="A23" s="121" t="s">
        <v>104</v>
      </c>
      <c r="B23" s="177">
        <v>10695.495366390001</v>
      </c>
      <c r="C23" s="177">
        <v>8775.884145439999</v>
      </c>
      <c r="D23" s="177">
        <v>9096.8357116499992</v>
      </c>
      <c r="E23" s="177">
        <v>320.95156621000024</v>
      </c>
      <c r="F23" s="177">
        <v>-1598.6596547400022</v>
      </c>
      <c r="G23" s="177">
        <v>3.6571992165230256</v>
      </c>
      <c r="H23" s="177">
        <v>-18.766207337026927</v>
      </c>
      <c r="I23" s="177">
        <v>-19.172966896396531</v>
      </c>
      <c r="J23" s="178">
        <v>-14.947037046677622</v>
      </c>
      <c r="X23" s="149"/>
      <c r="Y23" s="149"/>
      <c r="Z23" s="149"/>
      <c r="AA23" s="149"/>
    </row>
    <row r="24" spans="1:27" ht="16.8">
      <c r="A24" s="121" t="s">
        <v>65</v>
      </c>
      <c r="B24" s="177">
        <v>3450.8105659729308</v>
      </c>
      <c r="C24" s="218">
        <v>2773.962554047363</v>
      </c>
      <c r="D24" s="218">
        <v>2878.5780496649631</v>
      </c>
      <c r="E24" s="218">
        <v>104.61549561760012</v>
      </c>
      <c r="F24" s="218">
        <v>-572.23251630796767</v>
      </c>
      <c r="G24" s="218">
        <v>3.7713377011870648</v>
      </c>
      <c r="H24" s="218">
        <v>-20.574850880944396</v>
      </c>
      <c r="I24" s="218">
        <v>-20.631146011836705</v>
      </c>
      <c r="J24" s="178">
        <v>-16.582553732462884</v>
      </c>
      <c r="X24" s="149"/>
      <c r="Y24" s="149"/>
      <c r="Z24" s="149"/>
      <c r="AA24" s="149"/>
    </row>
    <row r="25" spans="1:27" ht="16.8">
      <c r="A25" s="121" t="s">
        <v>103</v>
      </c>
      <c r="B25" s="177">
        <v>9186.9155078700005</v>
      </c>
      <c r="C25" s="177">
        <v>12837.01417044996</v>
      </c>
      <c r="D25" s="177">
        <v>13484.467705299972</v>
      </c>
      <c r="E25" s="177">
        <v>647.45353485001215</v>
      </c>
      <c r="F25" s="177">
        <v>4297.5521974299718</v>
      </c>
      <c r="G25" s="177">
        <v>5.0436458685261272</v>
      </c>
      <c r="H25" s="177">
        <v>77.085683156112594</v>
      </c>
      <c r="I25" s="177">
        <v>64.197037297068505</v>
      </c>
      <c r="J25" s="178">
        <v>46.779054338188473</v>
      </c>
      <c r="X25" s="149"/>
      <c r="Y25" s="149"/>
      <c r="Z25" s="149"/>
      <c r="AA25" s="149"/>
    </row>
    <row r="26" spans="1:27" ht="17.399999999999999" thickBot="1">
      <c r="A26" s="127" t="s">
        <v>66</v>
      </c>
      <c r="B26" s="185">
        <v>-871.25474517121438</v>
      </c>
      <c r="C26" s="185">
        <v>-574.04937427916718</v>
      </c>
      <c r="D26" s="185">
        <v>-617.46528146479739</v>
      </c>
      <c r="E26" s="185">
        <v>-43.415907185630203</v>
      </c>
      <c r="F26" s="185">
        <v>253.789463706417</v>
      </c>
      <c r="G26" s="185">
        <v>7.5630963347268647</v>
      </c>
      <c r="H26" s="185">
        <v>-42.042574756958295</v>
      </c>
      <c r="I26" s="185">
        <v>-34.816903695282988</v>
      </c>
      <c r="J26" s="186">
        <v>-29.129191561136764</v>
      </c>
      <c r="X26" s="149"/>
      <c r="Y26" s="149"/>
      <c r="Z26" s="149"/>
      <c r="AA26" s="149"/>
    </row>
    <row r="27" spans="1:27" ht="16.8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8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8">
      <c r="A32" s="140"/>
      <c r="B32" s="300" t="str">
        <f>B4</f>
        <v>N$ Million</v>
      </c>
      <c r="C32" s="302"/>
      <c r="D32" s="301"/>
      <c r="E32" s="300" t="s">
        <v>1</v>
      </c>
      <c r="F32" s="301"/>
      <c r="G32" s="144" t="s">
        <v>2</v>
      </c>
      <c r="H32" s="300" t="str">
        <f>H4</f>
        <v>Annual percentage change</v>
      </c>
      <c r="I32" s="302"/>
      <c r="J32" s="303"/>
    </row>
    <row r="33" spans="1:27" ht="17.399999999999999" thickBot="1">
      <c r="A33" s="141"/>
      <c r="B33" s="146">
        <f>B5</f>
        <v>44012</v>
      </c>
      <c r="C33" s="146">
        <f>C5</f>
        <v>44347</v>
      </c>
      <c r="D33" s="117">
        <f>D5</f>
        <v>44377</v>
      </c>
      <c r="E33" s="146" t="s">
        <v>4</v>
      </c>
      <c r="F33" s="138" t="s">
        <v>5</v>
      </c>
      <c r="G33" s="146" t="s">
        <v>4</v>
      </c>
      <c r="H33" s="118">
        <f>H5</f>
        <v>44316</v>
      </c>
      <c r="I33" s="147">
        <f>I5</f>
        <v>44347</v>
      </c>
      <c r="J33" s="136">
        <f>J5</f>
        <v>44377</v>
      </c>
    </row>
    <row r="34" spans="1:27" ht="17.399999999999999" thickTop="1">
      <c r="A34" s="142" t="s">
        <v>50</v>
      </c>
      <c r="B34" s="221">
        <v>164860.07420323705</v>
      </c>
      <c r="C34" s="222">
        <v>166792.74346175708</v>
      </c>
      <c r="D34" s="222">
        <v>166708.54361578744</v>
      </c>
      <c r="E34" s="222">
        <v>-84.199845969647868</v>
      </c>
      <c r="F34" s="222">
        <v>1848.4694125503884</v>
      </c>
      <c r="G34" s="221">
        <v>-5.0481720140865605E-2</v>
      </c>
      <c r="H34" s="222">
        <v>2.984591604801949</v>
      </c>
      <c r="I34" s="222">
        <v>1.2028857043031564</v>
      </c>
      <c r="J34" s="224">
        <v>1.1212353394137295</v>
      </c>
      <c r="X34" s="149"/>
      <c r="Y34" s="149"/>
      <c r="Z34" s="149"/>
      <c r="AA34" s="149"/>
    </row>
    <row r="35" spans="1:27" ht="16.8">
      <c r="A35" s="121" t="s">
        <v>51</v>
      </c>
      <c r="B35" s="222">
        <v>23977.186041853947</v>
      </c>
      <c r="C35" s="222">
        <v>19068.028507787334</v>
      </c>
      <c r="D35" s="222">
        <v>18446.085364107119</v>
      </c>
      <c r="E35" s="222">
        <v>-621.94314368021514</v>
      </c>
      <c r="F35" s="222">
        <v>-5531.1006777468283</v>
      </c>
      <c r="G35" s="222">
        <v>-3.2617065966007601</v>
      </c>
      <c r="H35" s="222">
        <v>-13.772299768752276</v>
      </c>
      <c r="I35" s="222">
        <v>-21.120691124873531</v>
      </c>
      <c r="J35" s="224">
        <v>-23.068186582859425</v>
      </c>
      <c r="X35" s="149"/>
      <c r="Y35" s="149"/>
      <c r="Z35" s="149"/>
      <c r="AA35" s="149"/>
    </row>
    <row r="36" spans="1:27" ht="16.2">
      <c r="A36" s="123" t="s">
        <v>67</v>
      </c>
      <c r="B36" s="223">
        <v>232.45992723283609</v>
      </c>
      <c r="C36" s="223">
        <v>245.38497462610755</v>
      </c>
      <c r="D36" s="223">
        <v>113.24196257402542</v>
      </c>
      <c r="E36" s="223">
        <v>-132.14301205208213</v>
      </c>
      <c r="F36" s="223">
        <v>-119.21796465881067</v>
      </c>
      <c r="G36" s="223">
        <v>-53.851305383888352</v>
      </c>
      <c r="H36" s="223">
        <v>6.0797765965535433</v>
      </c>
      <c r="I36" s="223">
        <v>4.5181408549007642</v>
      </c>
      <c r="J36" s="225">
        <v>-51.285383282168794</v>
      </c>
      <c r="X36" s="149"/>
      <c r="Y36" s="149"/>
      <c r="Z36" s="149"/>
      <c r="AA36" s="149"/>
    </row>
    <row r="37" spans="1:27" ht="16.2">
      <c r="A37" s="123" t="s">
        <v>52</v>
      </c>
      <c r="B37" s="223">
        <v>12470.890555770524</v>
      </c>
      <c r="C37" s="223">
        <v>10802.302041523268</v>
      </c>
      <c r="D37" s="223">
        <v>10459.195956658499</v>
      </c>
      <c r="E37" s="223">
        <v>-343.10608486476849</v>
      </c>
      <c r="F37" s="223">
        <v>-2011.6945991120247</v>
      </c>
      <c r="G37" s="223">
        <v>-3.1762311731878441</v>
      </c>
      <c r="H37" s="223">
        <v>-6.1554889559408963</v>
      </c>
      <c r="I37" s="223">
        <v>-17.731902118739001</v>
      </c>
      <c r="J37" s="225">
        <v>-16.131122233136537</v>
      </c>
      <c r="X37" s="149"/>
      <c r="Y37" s="149"/>
      <c r="Z37" s="149"/>
      <c r="AA37" s="149"/>
    </row>
    <row r="38" spans="1:27" ht="16.2">
      <c r="A38" s="123" t="s">
        <v>68</v>
      </c>
      <c r="B38" s="223">
        <v>669.79724495481798</v>
      </c>
      <c r="C38" s="223">
        <v>621.663468519964</v>
      </c>
      <c r="D38" s="223">
        <v>575.691763297698</v>
      </c>
      <c r="E38" s="223">
        <v>-45.971705222265996</v>
      </c>
      <c r="F38" s="223">
        <v>-94.105481657119981</v>
      </c>
      <c r="G38" s="223">
        <v>-7.3949504113075761</v>
      </c>
      <c r="H38" s="223">
        <v>-48.470106540777316</v>
      </c>
      <c r="I38" s="223">
        <v>-15.288585274646422</v>
      </c>
      <c r="J38" s="225">
        <v>-14.049846034148445</v>
      </c>
      <c r="X38" s="149"/>
      <c r="Y38" s="149"/>
      <c r="Z38" s="149"/>
      <c r="AA38" s="149"/>
    </row>
    <row r="39" spans="1:27" ht="16.2">
      <c r="A39" s="123" t="s">
        <v>69</v>
      </c>
      <c r="B39" s="223">
        <v>10604.03831389577</v>
      </c>
      <c r="C39" s="223">
        <v>7398.6780231179946</v>
      </c>
      <c r="D39" s="223">
        <v>7297.9556815768965</v>
      </c>
      <c r="E39" s="223">
        <v>-100.7223415410981</v>
      </c>
      <c r="F39" s="223">
        <v>-3306.082632318873</v>
      </c>
      <c r="G39" s="223">
        <v>-1.3613559236715105</v>
      </c>
      <c r="H39" s="223">
        <v>-21.155017818876757</v>
      </c>
      <c r="I39" s="223">
        <v>-26.559818705034473</v>
      </c>
      <c r="J39" s="225">
        <v>-31.177580978621208</v>
      </c>
      <c r="X39" s="149"/>
      <c r="Y39" s="149"/>
      <c r="Z39" s="149"/>
      <c r="AA39" s="149"/>
    </row>
    <row r="40" spans="1:27" ht="16.8">
      <c r="A40" s="121" t="s">
        <v>55</v>
      </c>
      <c r="B40" s="222">
        <v>140882.8881613831</v>
      </c>
      <c r="C40" s="222">
        <v>147724.71495396976</v>
      </c>
      <c r="D40" s="222">
        <v>148262.45825168031</v>
      </c>
      <c r="E40" s="222">
        <v>537.74329771054909</v>
      </c>
      <c r="F40" s="222">
        <v>7379.5700902972021</v>
      </c>
      <c r="G40" s="222">
        <v>0.36401715033133542</v>
      </c>
      <c r="H40" s="222">
        <v>5.7806591075133298</v>
      </c>
      <c r="I40" s="222">
        <v>5.0400289372814626</v>
      </c>
      <c r="J40" s="224">
        <v>5.2380883062560457</v>
      </c>
      <c r="X40" s="149"/>
      <c r="Y40" s="149"/>
      <c r="Z40" s="149"/>
      <c r="AA40" s="149"/>
    </row>
    <row r="41" spans="1:27" ht="16.2">
      <c r="A41" s="123" t="s">
        <v>70</v>
      </c>
      <c r="B41" s="223">
        <v>4517.3074933071648</v>
      </c>
      <c r="C41" s="223">
        <v>4405.1332434338919</v>
      </c>
      <c r="D41" s="223">
        <v>3847.3099595959748</v>
      </c>
      <c r="E41" s="223">
        <v>-557.82328383791719</v>
      </c>
      <c r="F41" s="223">
        <v>-669.99753371119004</v>
      </c>
      <c r="G41" s="223">
        <v>-12.663028630731773</v>
      </c>
      <c r="H41" s="223">
        <v>-37.321617398874686</v>
      </c>
      <c r="I41" s="223">
        <v>-31.603634827332826</v>
      </c>
      <c r="J41" s="225">
        <v>-14.831789394542156</v>
      </c>
      <c r="X41" s="149"/>
      <c r="Y41" s="149"/>
      <c r="Z41" s="149"/>
      <c r="AA41" s="149"/>
    </row>
    <row r="42" spans="1:27" ht="16.2">
      <c r="A42" s="123" t="s">
        <v>57</v>
      </c>
      <c r="B42" s="223">
        <v>27031.413529327063</v>
      </c>
      <c r="C42" s="223">
        <v>33910.746986403843</v>
      </c>
      <c r="D42" s="223">
        <v>34441.224027434197</v>
      </c>
      <c r="E42" s="223">
        <v>530.47704103035358</v>
      </c>
      <c r="F42" s="223">
        <v>7409.8104981071338</v>
      </c>
      <c r="G42" s="223">
        <v>1.5643331043195303</v>
      </c>
      <c r="H42" s="223">
        <v>38.645414170651065</v>
      </c>
      <c r="I42" s="223">
        <v>32.973327562654845</v>
      </c>
      <c r="J42" s="225">
        <v>27.411849883721558</v>
      </c>
      <c r="X42" s="149"/>
      <c r="Y42" s="149"/>
      <c r="Z42" s="149"/>
      <c r="AA42" s="149"/>
    </row>
    <row r="43" spans="1:27" ht="16.2">
      <c r="A43" s="123" t="s">
        <v>10</v>
      </c>
      <c r="B43" s="223">
        <v>5394.8478179819276</v>
      </c>
      <c r="C43" s="223">
        <v>3870.3603639906896</v>
      </c>
      <c r="D43" s="223">
        <v>3922.6003039195107</v>
      </c>
      <c r="E43" s="223">
        <v>52.239939928821059</v>
      </c>
      <c r="F43" s="223">
        <v>-1472.2475140624169</v>
      </c>
      <c r="G43" s="223">
        <v>1.3497435643164977</v>
      </c>
      <c r="H43" s="223">
        <v>-13.551585482387793</v>
      </c>
      <c r="I43" s="223">
        <v>-24.112581014394522</v>
      </c>
      <c r="J43" s="225">
        <v>-27.289880340186244</v>
      </c>
      <c r="X43" s="149"/>
      <c r="Y43" s="149"/>
      <c r="Z43" s="149"/>
      <c r="AA43" s="149"/>
    </row>
    <row r="44" spans="1:27" ht="16.2">
      <c r="A44" s="123" t="s">
        <v>71</v>
      </c>
      <c r="B44" s="223">
        <v>214.38179243000002</v>
      </c>
      <c r="C44" s="223">
        <v>140.50698107000002</v>
      </c>
      <c r="D44" s="223">
        <v>185.43199932000002</v>
      </c>
      <c r="E44" s="223">
        <v>44.925018249999994</v>
      </c>
      <c r="F44" s="223">
        <v>-28.949793110000002</v>
      </c>
      <c r="G44" s="223">
        <v>31.9735132787591</v>
      </c>
      <c r="H44" s="223">
        <v>-45.047547571024978</v>
      </c>
      <c r="I44" s="223">
        <v>-28.02018104521909</v>
      </c>
      <c r="J44" s="225">
        <v>-13.503848802576229</v>
      </c>
      <c r="X44" s="149"/>
      <c r="Y44" s="149"/>
      <c r="Z44" s="149"/>
      <c r="AA44" s="149"/>
    </row>
    <row r="45" spans="1:27" ht="16.2">
      <c r="A45" s="123" t="s">
        <v>12</v>
      </c>
      <c r="B45" s="223">
        <v>727.74415576490412</v>
      </c>
      <c r="C45" s="223">
        <v>495.94859697003596</v>
      </c>
      <c r="D45" s="223">
        <v>584.50538514230198</v>
      </c>
      <c r="E45" s="223">
        <v>88.55678817226601</v>
      </c>
      <c r="F45" s="223">
        <v>-143.23877062260215</v>
      </c>
      <c r="G45" s="223">
        <v>17.856041677161244</v>
      </c>
      <c r="H45" s="223">
        <v>-43.900969432670031</v>
      </c>
      <c r="I45" s="223">
        <v>-36.087269958549662</v>
      </c>
      <c r="J45" s="225">
        <v>-19.682572438118626</v>
      </c>
      <c r="X45" s="149"/>
      <c r="Y45" s="149"/>
      <c r="Z45" s="149"/>
      <c r="AA45" s="149"/>
    </row>
    <row r="46" spans="1:27" ht="16.2">
      <c r="A46" s="123" t="s">
        <v>72</v>
      </c>
      <c r="B46" s="223">
        <v>43914.46946175913</v>
      </c>
      <c r="C46" s="223">
        <v>43714.211258506737</v>
      </c>
      <c r="D46" s="223">
        <v>43955.290539716982</v>
      </c>
      <c r="E46" s="223">
        <v>241.07928121024452</v>
      </c>
      <c r="F46" s="223">
        <v>40.82107795785123</v>
      </c>
      <c r="G46" s="223">
        <v>0.55148949110532897</v>
      </c>
      <c r="H46" s="223">
        <v>0.95764572588412022</v>
      </c>
      <c r="I46" s="223">
        <v>0.21097765569963656</v>
      </c>
      <c r="J46" s="225">
        <v>9.2955871853121153E-2</v>
      </c>
      <c r="X46" s="149"/>
      <c r="Y46" s="149"/>
      <c r="Z46" s="149"/>
      <c r="AA46" s="149"/>
    </row>
    <row r="47" spans="1:27" ht="16.2">
      <c r="A47" s="123" t="s">
        <v>14</v>
      </c>
      <c r="B47" s="223">
        <v>59082.7239108129</v>
      </c>
      <c r="C47" s="223">
        <v>61187.807523594573</v>
      </c>
      <c r="D47" s="223">
        <v>61326.096036551346</v>
      </c>
      <c r="E47" s="223">
        <v>138.28851295677305</v>
      </c>
      <c r="F47" s="223">
        <v>2243.3721257384459</v>
      </c>
      <c r="G47" s="223">
        <v>0.22600664830724781</v>
      </c>
      <c r="H47" s="223">
        <v>3.4581434114243876</v>
      </c>
      <c r="I47" s="223">
        <v>3.7071212111951866</v>
      </c>
      <c r="J47" s="225">
        <v>3.7970018598412594</v>
      </c>
      <c r="X47" s="149"/>
      <c r="Y47" s="149"/>
      <c r="Z47" s="149"/>
      <c r="AA47" s="149"/>
    </row>
    <row r="48" spans="1:27" ht="16.8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8">
      <c r="A49" s="121" t="s">
        <v>59</v>
      </c>
      <c r="B49" s="222">
        <v>164860.07401120017</v>
      </c>
      <c r="C49" s="222">
        <v>166792.7419131285</v>
      </c>
      <c r="D49" s="222">
        <v>166708.54207213569</v>
      </c>
      <c r="E49" s="222">
        <v>-84.199840992805548</v>
      </c>
      <c r="F49" s="222">
        <v>1848.4680609355273</v>
      </c>
      <c r="G49" s="222">
        <v>-5.0481717625743272E-2</v>
      </c>
      <c r="H49" s="222">
        <v>2.9845903430161655</v>
      </c>
      <c r="I49" s="222">
        <v>1.2028856231587071</v>
      </c>
      <c r="J49" s="224">
        <v>1.1212345208640073</v>
      </c>
      <c r="X49" s="149"/>
      <c r="Y49" s="149"/>
      <c r="Z49" s="149"/>
      <c r="AA49" s="149"/>
    </row>
    <row r="50" spans="1:27" ht="16.8">
      <c r="A50" s="121" t="s">
        <v>73</v>
      </c>
      <c r="B50" s="222">
        <v>6918.8989547499996</v>
      </c>
      <c r="C50" s="222">
        <v>5838.5304398500002</v>
      </c>
      <c r="D50" s="222">
        <v>6103.2141678600001</v>
      </c>
      <c r="E50" s="222">
        <v>264.68372800999987</v>
      </c>
      <c r="F50" s="222">
        <v>-815.68478688999949</v>
      </c>
      <c r="G50" s="222">
        <v>4.5333963869305336</v>
      </c>
      <c r="H50" s="222">
        <v>-28.76090428739316</v>
      </c>
      <c r="I50" s="222">
        <v>-22.988598987988311</v>
      </c>
      <c r="J50" s="224">
        <v>-11.789228202704294</v>
      </c>
      <c r="X50" s="149"/>
      <c r="Y50" s="149"/>
      <c r="Z50" s="149"/>
      <c r="AA50" s="149"/>
    </row>
    <row r="51" spans="1:27" ht="16.2">
      <c r="A51" s="123" t="s">
        <v>52</v>
      </c>
      <c r="B51" s="223">
        <v>4105.0749341199999</v>
      </c>
      <c r="C51" s="223">
        <v>3419.2668569499997</v>
      </c>
      <c r="D51" s="223">
        <v>4090.6610599300002</v>
      </c>
      <c r="E51" s="223">
        <v>671.3942029800005</v>
      </c>
      <c r="F51" s="223">
        <v>-14.41387418999966</v>
      </c>
      <c r="G51" s="223">
        <v>19.635618717951914</v>
      </c>
      <c r="H51" s="223">
        <v>-19.32820931911499</v>
      </c>
      <c r="I51" s="223">
        <v>-22.770115074003229</v>
      </c>
      <c r="J51" s="225">
        <v>-0.35112329059322178</v>
      </c>
      <c r="X51" s="149"/>
      <c r="Y51" s="149"/>
      <c r="Z51" s="149"/>
      <c r="AA51" s="149"/>
    </row>
    <row r="52" spans="1:27" ht="16.2">
      <c r="A52" s="123" t="s">
        <v>74</v>
      </c>
      <c r="B52" s="223">
        <v>454.70419753000004</v>
      </c>
      <c r="C52" s="223">
        <v>387.36129342999999</v>
      </c>
      <c r="D52" s="223">
        <v>375.05800972999998</v>
      </c>
      <c r="E52" s="223">
        <v>-12.303283700000009</v>
      </c>
      <c r="F52" s="223">
        <v>-79.646187800000064</v>
      </c>
      <c r="G52" s="223">
        <v>-3.1761778754550107</v>
      </c>
      <c r="H52" s="223">
        <v>-25.443116361278911</v>
      </c>
      <c r="I52" s="223">
        <v>-14.372171709327191</v>
      </c>
      <c r="J52" s="225">
        <v>-17.516044107937944</v>
      </c>
      <c r="X52" s="149"/>
      <c r="Y52" s="149"/>
      <c r="Z52" s="149"/>
      <c r="AA52" s="149"/>
    </row>
    <row r="53" spans="1:27" ht="16.2">
      <c r="A53" s="123" t="s">
        <v>68</v>
      </c>
      <c r="B53" s="223">
        <v>472.27366462999993</v>
      </c>
      <c r="C53" s="223">
        <v>767.96270955</v>
      </c>
      <c r="D53" s="223">
        <v>958.43933487999993</v>
      </c>
      <c r="E53" s="223">
        <v>190.47662532999993</v>
      </c>
      <c r="F53" s="223">
        <v>486.16567025000001</v>
      </c>
      <c r="G53" s="223">
        <v>24.80284823225503</v>
      </c>
      <c r="H53" s="223">
        <v>36.158956050406772</v>
      </c>
      <c r="I53" s="223">
        <v>32.613660454653285</v>
      </c>
      <c r="J53" s="225">
        <v>102.94151604470335</v>
      </c>
      <c r="X53" s="149"/>
      <c r="Y53" s="149"/>
      <c r="Z53" s="149"/>
      <c r="AA53" s="149"/>
    </row>
    <row r="54" spans="1:27" ht="16.2">
      <c r="A54" s="123" t="s">
        <v>75</v>
      </c>
      <c r="B54" s="223">
        <v>1886.8461584699999</v>
      </c>
      <c r="C54" s="223">
        <v>1263.9395799200001</v>
      </c>
      <c r="D54" s="223">
        <v>679.0557633200001</v>
      </c>
      <c r="E54" s="223">
        <v>-584.88381660000005</v>
      </c>
      <c r="F54" s="223">
        <v>-1207.7903951499998</v>
      </c>
      <c r="G54" s="223">
        <v>-46.274665806178781</v>
      </c>
      <c r="H54" s="223">
        <v>-55.585484059468406</v>
      </c>
      <c r="I54" s="223">
        <v>-40.45101336778626</v>
      </c>
      <c r="J54" s="225">
        <v>-64.011068932581622</v>
      </c>
      <c r="X54" s="149"/>
      <c r="Y54" s="149"/>
      <c r="Z54" s="149"/>
      <c r="AA54" s="149"/>
    </row>
    <row r="55" spans="1:27" ht="16.8">
      <c r="A55" s="121" t="s">
        <v>76</v>
      </c>
      <c r="B55" s="222">
        <v>157941.17505645016</v>
      </c>
      <c r="C55" s="222">
        <v>160954.2114732785</v>
      </c>
      <c r="D55" s="222">
        <v>160605.32790427571</v>
      </c>
      <c r="E55" s="222">
        <v>-348.88356900279177</v>
      </c>
      <c r="F55" s="222">
        <v>2664.1528478255495</v>
      </c>
      <c r="G55" s="222">
        <v>-0.2167595155226536</v>
      </c>
      <c r="H55" s="222">
        <v>4.6891185906258244</v>
      </c>
      <c r="I55" s="222">
        <v>2.3693694709979667</v>
      </c>
      <c r="J55" s="224">
        <v>1.6868007008769865</v>
      </c>
      <c r="X55" s="149"/>
      <c r="Y55" s="149"/>
      <c r="Z55" s="149"/>
      <c r="AA55" s="149"/>
    </row>
    <row r="56" spans="1:27" ht="16.8">
      <c r="A56" s="121" t="s">
        <v>77</v>
      </c>
      <c r="B56" s="222">
        <v>120822.41210868279</v>
      </c>
      <c r="C56" s="222">
        <v>118885.23999433508</v>
      </c>
      <c r="D56" s="222">
        <v>118437.46823837352</v>
      </c>
      <c r="E56" s="222">
        <v>-447.77175596155575</v>
      </c>
      <c r="F56" s="222">
        <v>-2384.9438703092746</v>
      </c>
      <c r="G56" s="222">
        <v>-0.37664200869922126</v>
      </c>
      <c r="H56" s="222">
        <v>3.1207907378151702</v>
      </c>
      <c r="I56" s="222">
        <v>-1.128266359337502</v>
      </c>
      <c r="J56" s="224">
        <v>-1.9739250596685309</v>
      </c>
      <c r="X56" s="149"/>
      <c r="Y56" s="149"/>
      <c r="Z56" s="149"/>
      <c r="AA56" s="149"/>
    </row>
    <row r="57" spans="1:27" ht="16.2">
      <c r="A57" s="125" t="s">
        <v>78</v>
      </c>
      <c r="B57" s="223">
        <v>56978.282369527355</v>
      </c>
      <c r="C57" s="223">
        <v>58483.787453103432</v>
      </c>
      <c r="D57" s="223">
        <v>57716.478027256424</v>
      </c>
      <c r="E57" s="223">
        <v>-767.30942584700824</v>
      </c>
      <c r="F57" s="223">
        <v>738.19565772906935</v>
      </c>
      <c r="G57" s="223">
        <v>-1.3120036496649448</v>
      </c>
      <c r="H57" s="223">
        <v>3.8437645611820699</v>
      </c>
      <c r="I57" s="223">
        <v>1.7489000735472615</v>
      </c>
      <c r="J57" s="225">
        <v>1.2955737292001288</v>
      </c>
      <c r="X57" s="149"/>
      <c r="Y57" s="149"/>
      <c r="Z57" s="149"/>
      <c r="AA57" s="149"/>
    </row>
    <row r="58" spans="1:27" ht="16.2">
      <c r="A58" s="125" t="s">
        <v>75</v>
      </c>
      <c r="B58" s="223">
        <v>63844.129739155447</v>
      </c>
      <c r="C58" s="223">
        <v>60401.452541231636</v>
      </c>
      <c r="D58" s="223">
        <v>60720.990211117096</v>
      </c>
      <c r="E58" s="223">
        <v>319.53766988545976</v>
      </c>
      <c r="F58" s="223">
        <v>-3123.1395280383513</v>
      </c>
      <c r="G58" s="223">
        <v>0.5290231549768265</v>
      </c>
      <c r="H58" s="223">
        <v>2.4124059866977348</v>
      </c>
      <c r="I58" s="223">
        <v>-3.7631696497241194</v>
      </c>
      <c r="J58" s="225">
        <v>-4.8918194057909403</v>
      </c>
      <c r="X58" s="149"/>
      <c r="Y58" s="149"/>
      <c r="Z58" s="149"/>
      <c r="AA58" s="149"/>
    </row>
    <row r="59" spans="1:27" ht="16.8">
      <c r="A59" s="121" t="s">
        <v>79</v>
      </c>
      <c r="B59" s="222">
        <v>4573.7881467500001</v>
      </c>
      <c r="C59" s="222">
        <v>3755.1189301599998</v>
      </c>
      <c r="D59" s="222">
        <v>3447.0774268000005</v>
      </c>
      <c r="E59" s="222">
        <v>-308.0415033599993</v>
      </c>
      <c r="F59" s="222">
        <v>-1126.7107199499997</v>
      </c>
      <c r="G59" s="222">
        <v>-8.2032422697960783</v>
      </c>
      <c r="H59" s="222">
        <v>-16.348482129427154</v>
      </c>
      <c r="I59" s="222">
        <v>-11.53146239923808</v>
      </c>
      <c r="J59" s="224">
        <v>-24.6340819425711</v>
      </c>
      <c r="X59" s="149"/>
      <c r="Y59" s="149"/>
      <c r="Z59" s="149"/>
      <c r="AA59" s="149"/>
    </row>
    <row r="60" spans="1:27" ht="16.8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2">
        <v>0</v>
      </c>
      <c r="X60" s="149"/>
      <c r="Y60" s="149"/>
      <c r="Z60" s="149"/>
      <c r="AA60" s="149"/>
    </row>
    <row r="61" spans="1:27" ht="16.8">
      <c r="A61" s="121" t="s">
        <v>81</v>
      </c>
      <c r="B61" s="222">
        <v>25217.279242779998</v>
      </c>
      <c r="C61" s="222">
        <v>23900.076522180003</v>
      </c>
      <c r="D61" s="222">
        <v>24162.783486749999</v>
      </c>
      <c r="E61" s="222">
        <v>262.70696456999576</v>
      </c>
      <c r="F61" s="222">
        <v>-1054.495756029999</v>
      </c>
      <c r="G61" s="222">
        <v>1.0991888010324828</v>
      </c>
      <c r="H61" s="222">
        <v>-3.854214300367218</v>
      </c>
      <c r="I61" s="222">
        <v>-7.8660731181748247</v>
      </c>
      <c r="J61" s="224">
        <v>-4.1816396839556518</v>
      </c>
      <c r="X61" s="149"/>
      <c r="Y61" s="149"/>
      <c r="Z61" s="149"/>
      <c r="AA61" s="149"/>
    </row>
    <row r="62" spans="1:27" ht="16.8">
      <c r="A62" s="121" t="s">
        <v>82</v>
      </c>
      <c r="B62" s="222">
        <v>2178.892001106</v>
      </c>
      <c r="C62" s="222">
        <v>2194.6506394600001</v>
      </c>
      <c r="D62" s="222">
        <v>1911.2733948699999</v>
      </c>
      <c r="E62" s="222">
        <v>-283.37724459000015</v>
      </c>
      <c r="F62" s="222">
        <v>-267.61860623600001</v>
      </c>
      <c r="G62" s="222">
        <v>-12.912180166394322</v>
      </c>
      <c r="H62" s="222">
        <v>-2.1670600151337567</v>
      </c>
      <c r="I62" s="222">
        <v>0.31129406205299404</v>
      </c>
      <c r="J62" s="224">
        <v>-12.282325425039758</v>
      </c>
      <c r="X62" s="149"/>
      <c r="Y62" s="149"/>
      <c r="Z62" s="149"/>
      <c r="AA62" s="149"/>
    </row>
    <row r="63" spans="1:27" ht="16.8">
      <c r="A63" s="121" t="s">
        <v>83</v>
      </c>
      <c r="B63" s="222">
        <v>66.305000000000007</v>
      </c>
      <c r="C63" s="222">
        <v>1107.0542379999999</v>
      </c>
      <c r="D63" s="222">
        <v>1652.3793970000002</v>
      </c>
      <c r="E63" s="222">
        <v>545.32515900000021</v>
      </c>
      <c r="F63" s="222">
        <v>1586.0743970000001</v>
      </c>
      <c r="G63" s="222">
        <v>49.259118504002345</v>
      </c>
      <c r="H63" s="222">
        <v>177.37355300690984</v>
      </c>
      <c r="I63" s="222">
        <v>1575.1214108461447</v>
      </c>
      <c r="J63" s="224">
        <v>2392.0886765703945</v>
      </c>
      <c r="X63" s="149"/>
      <c r="Y63" s="149"/>
      <c r="Z63" s="149"/>
      <c r="AA63" s="149"/>
    </row>
    <row r="64" spans="1:27" ht="16.8">
      <c r="A64" s="121" t="s">
        <v>68</v>
      </c>
      <c r="B64" s="222">
        <v>8.7039587699999998</v>
      </c>
      <c r="C64" s="222">
        <v>9.3476904400000009</v>
      </c>
      <c r="D64" s="222">
        <v>9.3184727300000016</v>
      </c>
      <c r="E64" s="222">
        <v>-2.9217709999999286E-2</v>
      </c>
      <c r="F64" s="222">
        <v>0.6145139600000018</v>
      </c>
      <c r="G64" s="222">
        <v>-0.31256608450546253</v>
      </c>
      <c r="H64" s="222">
        <v>7.4203836241308494</v>
      </c>
      <c r="I64" s="222">
        <v>7.8059379770193118</v>
      </c>
      <c r="J64" s="224">
        <v>7.0601662558197376</v>
      </c>
      <c r="X64" s="149"/>
      <c r="Y64" s="149"/>
      <c r="Z64" s="149"/>
      <c r="AA64" s="149"/>
    </row>
    <row r="65" spans="1:27" ht="16.8">
      <c r="A65" s="121" t="s">
        <v>84</v>
      </c>
      <c r="B65" s="222">
        <v>237.282589</v>
      </c>
      <c r="C65" s="222">
        <v>267.12750199999999</v>
      </c>
      <c r="D65" s="222">
        <v>243.46781136000001</v>
      </c>
      <c r="E65" s="222">
        <v>-23.65969063999998</v>
      </c>
      <c r="F65" s="222">
        <v>6.1852223600000116</v>
      </c>
      <c r="G65" s="222">
        <v>-8.8570777860229413</v>
      </c>
      <c r="H65" s="222">
        <v>-45.905422551559184</v>
      </c>
      <c r="I65" s="222">
        <v>-19.429445106608966</v>
      </c>
      <c r="J65" s="224">
        <v>2.6066903543437121</v>
      </c>
      <c r="X65" s="149"/>
      <c r="Y65" s="149"/>
      <c r="Z65" s="149"/>
      <c r="AA65" s="149"/>
    </row>
    <row r="66" spans="1:27" ht="16.8">
      <c r="A66" s="121" t="s">
        <v>125</v>
      </c>
      <c r="B66" s="222">
        <v>21868.527679349998</v>
      </c>
      <c r="C66" s="222">
        <v>22802.449573665293</v>
      </c>
      <c r="D66" s="222">
        <v>23271.853045620701</v>
      </c>
      <c r="E66" s="222">
        <v>469.40347195540744</v>
      </c>
      <c r="F66" s="222">
        <v>1403.3253662707029</v>
      </c>
      <c r="G66" s="222">
        <v>2.0585659906360547</v>
      </c>
      <c r="H66" s="222">
        <v>4.0578585872395649</v>
      </c>
      <c r="I66" s="222">
        <v>5.3264575437952999</v>
      </c>
      <c r="J66" s="224">
        <v>6.4171003500882051</v>
      </c>
      <c r="X66" s="149"/>
      <c r="Y66" s="149"/>
      <c r="Z66" s="149"/>
      <c r="AA66" s="149"/>
    </row>
    <row r="67" spans="1:27" ht="17.399999999999999" thickBot="1">
      <c r="A67" s="254" t="s">
        <v>66</v>
      </c>
      <c r="B67" s="227">
        <v>-17032.015669988621</v>
      </c>
      <c r="C67" s="231">
        <v>-11966.853616961849</v>
      </c>
      <c r="D67" s="231">
        <v>-12530.293369228475</v>
      </c>
      <c r="E67" s="231">
        <v>-563.43975226662587</v>
      </c>
      <c r="F67" s="231">
        <v>4501.722300760146</v>
      </c>
      <c r="G67" s="231">
        <v>4.7083366296718481</v>
      </c>
      <c r="H67" s="231">
        <v>-26.134148392702741</v>
      </c>
      <c r="I67" s="231">
        <v>-31.389114018449064</v>
      </c>
      <c r="J67" s="232">
        <v>-26.430942690432317</v>
      </c>
      <c r="X67" s="149"/>
      <c r="Y67" s="149"/>
      <c r="Z67" s="149"/>
      <c r="AA67" s="149"/>
    </row>
    <row r="68" spans="1:27" ht="16.8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8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40"/>
      <c r="B74" s="300" t="str">
        <f>B4</f>
        <v>N$ Million</v>
      </c>
      <c r="C74" s="302"/>
      <c r="D74" s="301"/>
      <c r="E74" s="300" t="s">
        <v>1</v>
      </c>
      <c r="F74" s="301"/>
      <c r="G74" s="143" t="s">
        <v>2</v>
      </c>
      <c r="H74" s="300" t="str">
        <f>H4</f>
        <v>Annual percentage change</v>
      </c>
      <c r="I74" s="302"/>
      <c r="J74" s="303"/>
    </row>
    <row r="75" spans="1:27" ht="17.399999999999999" thickBot="1">
      <c r="A75" s="141"/>
      <c r="B75" s="139">
        <f>B5</f>
        <v>44012</v>
      </c>
      <c r="C75" s="139">
        <f>C5</f>
        <v>44347</v>
      </c>
      <c r="D75" s="146">
        <f>D5</f>
        <v>44377</v>
      </c>
      <c r="E75" s="146" t="s">
        <v>4</v>
      </c>
      <c r="F75" s="138" t="s">
        <v>5</v>
      </c>
      <c r="G75" s="146" t="s">
        <v>4</v>
      </c>
      <c r="H75" s="139">
        <f>H5</f>
        <v>44316</v>
      </c>
      <c r="I75" s="139">
        <f>I5</f>
        <v>44347</v>
      </c>
      <c r="J75" s="148">
        <f>J5</f>
        <v>44377</v>
      </c>
    </row>
    <row r="76" spans="1:27" ht="17.399999999999999" thickTop="1">
      <c r="A76" s="121" t="s">
        <v>50</v>
      </c>
      <c r="B76" s="222">
        <v>177014.56290716265</v>
      </c>
      <c r="C76" s="222">
        <v>182909.43757482106</v>
      </c>
      <c r="D76" s="222">
        <v>182550.01796135929</v>
      </c>
      <c r="E76" s="222">
        <v>-359.41961346176686</v>
      </c>
      <c r="F76" s="222">
        <v>5535.4550541966455</v>
      </c>
      <c r="G76" s="222">
        <v>-0.1965014043164075</v>
      </c>
      <c r="H76" s="222">
        <v>6.6809381063032305</v>
      </c>
      <c r="I76" s="222">
        <v>3.6388300666164923</v>
      </c>
      <c r="J76" s="224">
        <v>3.1271184490621664</v>
      </c>
    </row>
    <row r="77" spans="1:27" ht="16.8">
      <c r="A77" s="121" t="s">
        <v>6</v>
      </c>
      <c r="B77" s="222">
        <v>45519.764400662731</v>
      </c>
      <c r="C77" s="222">
        <v>49464.138604115185</v>
      </c>
      <c r="D77" s="222">
        <v>46834.415147294952</v>
      </c>
      <c r="E77" s="222">
        <v>-2629.723456820233</v>
      </c>
      <c r="F77" s="222">
        <v>1314.6507466322219</v>
      </c>
      <c r="G77" s="222">
        <v>-5.3164242439702605</v>
      </c>
      <c r="H77" s="222">
        <v>11.487877384829147</v>
      </c>
      <c r="I77" s="222">
        <v>5.2950341245938404</v>
      </c>
      <c r="J77" s="224">
        <v>2.8880877657026787</v>
      </c>
      <c r="X77" s="149"/>
      <c r="Y77" s="149"/>
      <c r="Z77" s="149"/>
      <c r="AA77" s="149"/>
    </row>
    <row r="78" spans="1:27" ht="16.8">
      <c r="A78" s="121" t="s">
        <v>7</v>
      </c>
      <c r="B78" s="222">
        <v>131494.79850649991</v>
      </c>
      <c r="C78" s="222">
        <v>133445.29897070589</v>
      </c>
      <c r="D78" s="222">
        <v>135715.60281406433</v>
      </c>
      <c r="E78" s="222">
        <v>2270.3038433584443</v>
      </c>
      <c r="F78" s="222">
        <v>4220.8043075644237</v>
      </c>
      <c r="G78" s="222">
        <v>1.7012992296242828</v>
      </c>
      <c r="H78" s="222">
        <v>4.8988598987053535</v>
      </c>
      <c r="I78" s="222">
        <v>3.038084048727967</v>
      </c>
      <c r="J78" s="224">
        <v>3.209864082460868</v>
      </c>
      <c r="X78" s="149"/>
      <c r="Y78" s="149"/>
      <c r="Z78" s="149"/>
      <c r="AA78" s="149"/>
    </row>
    <row r="79" spans="1:27" ht="16.2">
      <c r="A79" s="107" t="s">
        <v>85</v>
      </c>
      <c r="B79" s="223">
        <v>22073.525972631061</v>
      </c>
      <c r="C79" s="223">
        <v>23932.122384113845</v>
      </c>
      <c r="D79" s="223">
        <v>25637.577966604196</v>
      </c>
      <c r="E79" s="223">
        <v>1705.4555824903509</v>
      </c>
      <c r="F79" s="223">
        <v>3564.0519939731348</v>
      </c>
      <c r="G79" s="223">
        <v>7.1262195434134838</v>
      </c>
      <c r="H79" s="223">
        <v>27.632084877279112</v>
      </c>
      <c r="I79" s="223">
        <v>15.457039655921861</v>
      </c>
      <c r="J79" s="225">
        <v>16.146274040641259</v>
      </c>
      <c r="X79" s="149"/>
      <c r="Y79" s="149"/>
      <c r="Z79" s="149"/>
      <c r="AA79" s="149"/>
    </row>
    <row r="80" spans="1:27" ht="16.8">
      <c r="A80" s="121" t="s">
        <v>86</v>
      </c>
      <c r="B80" s="222">
        <v>109421.27253386886</v>
      </c>
      <c r="C80" s="222">
        <v>109513.17658659203</v>
      </c>
      <c r="D80" s="222">
        <v>110078.02484746014</v>
      </c>
      <c r="E80" s="222">
        <v>564.8482608681079</v>
      </c>
      <c r="F80" s="222">
        <v>656.75231359127793</v>
      </c>
      <c r="G80" s="222">
        <v>0.51578109454388255</v>
      </c>
      <c r="H80" s="222">
        <v>1.2087749112578337</v>
      </c>
      <c r="I80" s="222">
        <v>0.67169111697100448</v>
      </c>
      <c r="J80" s="224">
        <v>0.60020533337153381</v>
      </c>
      <c r="X80" s="149"/>
      <c r="Y80" s="149"/>
      <c r="Z80" s="149"/>
      <c r="AA80" s="149"/>
    </row>
    <row r="81" spans="1:27" ht="16.2">
      <c r="A81" s="111" t="s">
        <v>10</v>
      </c>
      <c r="B81" s="223">
        <v>5394.8488189819273</v>
      </c>
      <c r="C81" s="223">
        <v>3870.3613649906897</v>
      </c>
      <c r="D81" s="223">
        <v>3922.6013049195108</v>
      </c>
      <c r="E81" s="223">
        <v>52.239939928821059</v>
      </c>
      <c r="F81" s="223">
        <v>-1472.2475140624165</v>
      </c>
      <c r="G81" s="223">
        <v>1.3497432152293811</v>
      </c>
      <c r="H81" s="223">
        <v>-13.551583016444724</v>
      </c>
      <c r="I81" s="223">
        <v>-24.112576281835146</v>
      </c>
      <c r="J81" s="225">
        <v>-27.289875276620762</v>
      </c>
      <c r="X81" s="149"/>
      <c r="Y81" s="149"/>
      <c r="Z81" s="149"/>
      <c r="AA81" s="149"/>
    </row>
    <row r="82" spans="1:27" ht="16.2">
      <c r="A82" s="111" t="s">
        <v>11</v>
      </c>
      <c r="B82" s="223">
        <v>214.38179243000002</v>
      </c>
      <c r="C82" s="223">
        <v>140.50698107000002</v>
      </c>
      <c r="D82" s="223">
        <v>185.43199932000002</v>
      </c>
      <c r="E82" s="223">
        <v>44.925018249999994</v>
      </c>
      <c r="F82" s="223">
        <v>-28.949793110000002</v>
      </c>
      <c r="G82" s="223">
        <v>31.9735132787591</v>
      </c>
      <c r="H82" s="223">
        <v>-45.047547571024978</v>
      </c>
      <c r="I82" s="223">
        <v>-28.02018104521909</v>
      </c>
      <c r="J82" s="225">
        <v>-13.503848802576229</v>
      </c>
      <c r="X82" s="149"/>
      <c r="Y82" s="149"/>
      <c r="Z82" s="149"/>
      <c r="AA82" s="149"/>
    </row>
    <row r="83" spans="1:27" ht="16.2">
      <c r="A83" s="111" t="s">
        <v>12</v>
      </c>
      <c r="B83" s="223">
        <v>727.74415576490412</v>
      </c>
      <c r="C83" s="223">
        <v>495.94859697003596</v>
      </c>
      <c r="D83" s="223">
        <v>584.50538514230198</v>
      </c>
      <c r="E83" s="223">
        <v>88.55678817226601</v>
      </c>
      <c r="F83" s="223">
        <v>-143.23877062260215</v>
      </c>
      <c r="G83" s="223">
        <v>17.856041677161244</v>
      </c>
      <c r="H83" s="223">
        <v>-43.900969432670031</v>
      </c>
      <c r="I83" s="223">
        <v>-36.087269958549662</v>
      </c>
      <c r="J83" s="225">
        <v>-19.682572438118626</v>
      </c>
      <c r="X83" s="149"/>
      <c r="Y83" s="149"/>
      <c r="Z83" s="149"/>
      <c r="AA83" s="149"/>
    </row>
    <row r="84" spans="1:27" ht="16.2">
      <c r="A84" s="111" t="s">
        <v>87</v>
      </c>
      <c r="B84" s="223">
        <v>43914.46946175913</v>
      </c>
      <c r="C84" s="223">
        <v>43714.211258506737</v>
      </c>
      <c r="D84" s="223">
        <v>43955.290539716982</v>
      </c>
      <c r="E84" s="223">
        <v>241.07928121024452</v>
      </c>
      <c r="F84" s="223">
        <v>40.82107795785123</v>
      </c>
      <c r="G84" s="223">
        <v>0.55148949110532897</v>
      </c>
      <c r="H84" s="223">
        <v>0.95764572588412022</v>
      </c>
      <c r="I84" s="223">
        <v>0.21097765569963656</v>
      </c>
      <c r="J84" s="225">
        <v>9.2955871853121153E-2</v>
      </c>
      <c r="X84" s="149"/>
      <c r="Y84" s="149"/>
      <c r="Z84" s="149"/>
      <c r="AA84" s="149"/>
    </row>
    <row r="85" spans="1:27" ht="16.2">
      <c r="A85" s="111" t="s">
        <v>14</v>
      </c>
      <c r="B85" s="223">
        <v>59169.828304932897</v>
      </c>
      <c r="C85" s="223">
        <v>61292.14838505457</v>
      </c>
      <c r="D85" s="223">
        <v>61430.195618361344</v>
      </c>
      <c r="E85" s="223">
        <v>138.04723330677371</v>
      </c>
      <c r="F85" s="223">
        <v>2260.3673134284472</v>
      </c>
      <c r="G85" s="223">
        <v>0.2252282501822549</v>
      </c>
      <c r="H85" s="223">
        <v>3.4793739203311134</v>
      </c>
      <c r="I85" s="223">
        <v>3.7285262586717067</v>
      </c>
      <c r="J85" s="225">
        <v>3.8201349880205839</v>
      </c>
      <c r="X85" s="149"/>
      <c r="Y85" s="149"/>
      <c r="Z85" s="149"/>
      <c r="AA85" s="149"/>
    </row>
    <row r="86" spans="1:27" ht="16.2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8">
      <c r="A87" s="121" t="s">
        <v>59</v>
      </c>
      <c r="B87" s="222">
        <v>177014.6443997458</v>
      </c>
      <c r="C87" s="222">
        <v>182909.49505480545</v>
      </c>
      <c r="D87" s="222">
        <v>182550.07544204494</v>
      </c>
      <c r="E87" s="222">
        <v>-359.41961276051006</v>
      </c>
      <c r="F87" s="222">
        <v>5535.4310422991402</v>
      </c>
      <c r="G87" s="222">
        <v>-0.196501342181719</v>
      </c>
      <c r="H87" s="222">
        <v>6.6809354924788522</v>
      </c>
      <c r="I87" s="222">
        <v>3.6388154888041839</v>
      </c>
      <c r="J87" s="224">
        <v>3.1271034445029784</v>
      </c>
      <c r="X87" s="149"/>
      <c r="Y87" s="149"/>
      <c r="Z87" s="149"/>
      <c r="AA87" s="149"/>
    </row>
    <row r="88" spans="1:27" ht="16.8">
      <c r="A88" s="121" t="s">
        <v>88</v>
      </c>
      <c r="B88" s="222">
        <v>123869.11129419564</v>
      </c>
      <c r="C88" s="222">
        <v>121787.20396456119</v>
      </c>
      <c r="D88" s="222">
        <v>121342.55359046755</v>
      </c>
      <c r="E88" s="222">
        <v>-444.65037409364595</v>
      </c>
      <c r="F88" s="222">
        <v>-2526.5577037280891</v>
      </c>
      <c r="G88" s="222">
        <v>-0.3651043456281684</v>
      </c>
      <c r="H88" s="222">
        <v>3.0997554758129411</v>
      </c>
      <c r="I88" s="222">
        <v>-1.3192393274834302</v>
      </c>
      <c r="J88" s="224">
        <v>-2.0396995484430249</v>
      </c>
      <c r="X88" s="149"/>
      <c r="Y88" s="149"/>
      <c r="Z88" s="149"/>
      <c r="AA88" s="149"/>
    </row>
    <row r="89" spans="1:27" ht="16.2">
      <c r="A89" s="107" t="s">
        <v>89</v>
      </c>
      <c r="B89" s="223">
        <v>3046.6991855128372</v>
      </c>
      <c r="C89" s="223">
        <v>2901.9639702261084</v>
      </c>
      <c r="D89" s="223">
        <v>2905.0853520940245</v>
      </c>
      <c r="E89" s="223">
        <v>3.1213818679161704</v>
      </c>
      <c r="F89" s="223">
        <v>-141.61383341881265</v>
      </c>
      <c r="G89" s="223">
        <v>0.10756101384927774</v>
      </c>
      <c r="H89" s="223">
        <v>2.2332721210686941</v>
      </c>
      <c r="I89" s="223">
        <v>-8.5551766575954531</v>
      </c>
      <c r="J89" s="225">
        <v>-4.6481068459988251</v>
      </c>
      <c r="X89" s="149"/>
      <c r="Y89" s="149"/>
      <c r="Z89" s="149"/>
      <c r="AA89" s="149"/>
    </row>
    <row r="90" spans="1:27" ht="16.2">
      <c r="A90" s="107" t="s">
        <v>90</v>
      </c>
      <c r="B90" s="223">
        <v>56978.282369527355</v>
      </c>
      <c r="C90" s="223">
        <v>58483.787453103439</v>
      </c>
      <c r="D90" s="223">
        <v>57716.478027256424</v>
      </c>
      <c r="E90" s="223">
        <v>-767.30942584701552</v>
      </c>
      <c r="F90" s="223">
        <v>738.19565772906935</v>
      </c>
      <c r="G90" s="223">
        <v>-1.312003649664959</v>
      </c>
      <c r="H90" s="223">
        <v>3.8437645611820557</v>
      </c>
      <c r="I90" s="223">
        <v>1.7489000735472615</v>
      </c>
      <c r="J90" s="225">
        <v>1.2955737292001288</v>
      </c>
      <c r="X90" s="149"/>
      <c r="Y90" s="149"/>
      <c r="Z90" s="149"/>
      <c r="AA90" s="149"/>
    </row>
    <row r="91" spans="1:27" ht="16.2">
      <c r="A91" s="107" t="s">
        <v>91</v>
      </c>
      <c r="B91" s="223">
        <v>63844.129739155447</v>
      </c>
      <c r="C91" s="223">
        <v>60401.452541231636</v>
      </c>
      <c r="D91" s="223">
        <v>60720.990211117103</v>
      </c>
      <c r="E91" s="223">
        <v>319.53766988546704</v>
      </c>
      <c r="F91" s="223">
        <v>-3123.139528038344</v>
      </c>
      <c r="G91" s="223">
        <v>0.52902315497685493</v>
      </c>
      <c r="H91" s="223">
        <v>2.4124059866977348</v>
      </c>
      <c r="I91" s="223">
        <v>-3.7631696497241194</v>
      </c>
      <c r="J91" s="225">
        <v>-4.8918194057909261</v>
      </c>
      <c r="X91" s="149"/>
      <c r="Y91" s="149"/>
      <c r="Z91" s="149"/>
      <c r="AA91" s="149"/>
    </row>
    <row r="92" spans="1:27" ht="16.2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3">
        <v>0</v>
      </c>
      <c r="X92" s="149"/>
      <c r="Y92" s="149"/>
      <c r="Z92" s="149"/>
      <c r="AA92" s="149"/>
    </row>
    <row r="93" spans="1:27" ht="17.399999999999999" thickBot="1">
      <c r="A93" s="127" t="s">
        <v>126</v>
      </c>
      <c r="B93" s="227">
        <v>53145.533105550174</v>
      </c>
      <c r="C93" s="227">
        <v>61122.291090244253</v>
      </c>
      <c r="D93" s="227">
        <v>61207.521851577396</v>
      </c>
      <c r="E93" s="227">
        <v>85.230761333143164</v>
      </c>
      <c r="F93" s="227">
        <v>8061.9887460272221</v>
      </c>
      <c r="G93" s="227">
        <v>0.13944300812825361</v>
      </c>
      <c r="H93" s="227">
        <v>14.771249597054691</v>
      </c>
      <c r="I93" s="227">
        <v>15.16841613313558</v>
      </c>
      <c r="J93" s="229">
        <v>15.16964507631458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>
    <oddFooter>&amp;L_x000D_&amp;1#&amp;"Calibri"&amp;10&amp;K000000 Office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9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7"/>
    </row>
    <row r="3" spans="3:14" ht="19.8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8"/>
    </row>
    <row r="4" spans="3:14" ht="16.8">
      <c r="C4" s="45"/>
      <c r="D4" s="304" t="s">
        <v>100</v>
      </c>
      <c r="E4" s="304"/>
      <c r="F4" s="304"/>
      <c r="G4" s="46" t="s">
        <v>1</v>
      </c>
      <c r="H4" s="46"/>
      <c r="I4" s="47" t="s">
        <v>2</v>
      </c>
      <c r="J4" s="304" t="s">
        <v>93</v>
      </c>
      <c r="K4" s="304"/>
      <c r="L4" s="305"/>
      <c r="M4" s="45"/>
    </row>
    <row r="5" spans="3:14" ht="16.8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8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8"/>
      <c r="N29" s="57"/>
    </row>
    <row r="30" spans="3:22" ht="16.8">
      <c r="C30" s="45"/>
      <c r="D30" s="304" t="s">
        <v>100</v>
      </c>
      <c r="E30" s="304"/>
      <c r="F30" s="304"/>
      <c r="G30" s="46" t="s">
        <v>1</v>
      </c>
      <c r="H30" s="46"/>
      <c r="I30" s="47" t="s">
        <v>2</v>
      </c>
      <c r="J30" s="304" t="s">
        <v>93</v>
      </c>
      <c r="K30" s="304"/>
      <c r="L30" s="305"/>
      <c r="M30" s="78"/>
      <c r="N30" s="57"/>
    </row>
    <row r="31" spans="3:22" ht="16.8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8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8"/>
      <c r="N68" s="57"/>
    </row>
    <row r="69" spans="3:22" ht="16.8">
      <c r="C69" s="45"/>
      <c r="D69" s="304" t="s">
        <v>100</v>
      </c>
      <c r="E69" s="304"/>
      <c r="F69" s="304"/>
      <c r="G69" s="46" t="s">
        <v>1</v>
      </c>
      <c r="H69" s="46"/>
      <c r="I69" s="47" t="s">
        <v>2</v>
      </c>
      <c r="J69" s="304" t="s">
        <v>93</v>
      </c>
      <c r="K69" s="304"/>
      <c r="L69" s="305"/>
      <c r="M69" s="78"/>
      <c r="N69" s="57"/>
    </row>
    <row r="70" spans="3:22" ht="16.8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headerFooter>
    <oddFooter>&amp;L_x000D_&amp;1#&amp;"Calibri"&amp;10&amp;K000000 Office Use Only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2021-08-02T06:14:34Z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2021-07-26T13:03:34Z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044189b6-f14d-46d2-a407-e1cb7a0bee52</vt:lpwstr>
  </property>
  <property fmtid="{D5CDD505-2E9C-101B-9397-08002B2CF9AE}" pid="8" name="MSIP_Label_bb29788d-7490-4074-bccc-82a151f1609d_ContentBits">
    <vt:lpwstr>2</vt:lpwstr>
  </property>
</Properties>
</file>