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758" documentId="8_{7E904A5E-3A3B-44AA-8278-A5383603C321}" xr6:coauthVersionLast="47" xr6:coauthVersionMax="47" xr10:uidLastSave="{2D7838D4-E5EB-46E6-BB1A-9A7DD473CDBE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<sst xmlns="http://schemas.openxmlformats.org/spreadsheetml/2006/main" count="174" uniqueCount="116">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</sst>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4" fontId="95" fillId="0" borderId="0" xfId="250" applyNumberFormat="1" applyFont="1" applyFill="1" applyBorder="1" applyAlignment="1">
      <alignment horizontal="center"/>
    </xf>
    <xf numFmtId="184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4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June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53341</xdr:rowOff>
    </xdr:from>
    <xdr:to>
      <xdr:col>9</xdr:col>
      <xdr:colOff>541020</xdr:colOff>
      <xdr:row>16</xdr:row>
      <xdr:rowOff>53341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7B1EEB-2ABA-4445-A3A5-6A3F051C3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6221"/>
          <a:ext cx="616458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15240</xdr:rowOff>
    </xdr:from>
    <xdr:to>
      <xdr:col>9</xdr:col>
      <xdr:colOff>571500</xdr:colOff>
      <xdr:row>31</xdr:row>
      <xdr:rowOff>181773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DB2C70-B9A4-41AD-98A5-1F91DA907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07080"/>
          <a:ext cx="6195060" cy="25439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zoomScale="70" zoomScaleNormal="7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O22" sqref="O22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82" t="s">
        <v>113</v>
      </c>
      <c r="B1" s="182"/>
      <c r="C1" s="182"/>
      <c r="D1" s="182"/>
      <c r="E1" s="182"/>
      <c r="F1" s="182"/>
      <c r="G1" s="182"/>
      <c r="H1" s="79"/>
      <c r="I1" s="79"/>
      <c r="J1" s="79"/>
    </row>
    <row r="2" spans="1:20" ht="16.8">
      <c r="A2" s="176" t="s">
        <v>108</v>
      </c>
      <c r="B2" s="176"/>
      <c r="C2" s="176"/>
      <c r="D2" s="176"/>
      <c r="E2" s="176"/>
      <c r="F2" s="176"/>
      <c r="G2" s="176"/>
      <c r="H2" s="110"/>
      <c r="I2" s="111"/>
      <c r="J2" s="112"/>
    </row>
    <row r="3" spans="1:20" ht="15.75" customHeight="1">
      <c r="A3" s="113"/>
      <c r="B3" s="183" t="s">
        <v>105</v>
      </c>
      <c r="C3" s="184"/>
      <c r="D3" s="114"/>
      <c r="E3" s="185" t="s">
        <v>1</v>
      </c>
      <c r="F3" s="186"/>
      <c r="G3" s="115" t="s">
        <v>2</v>
      </c>
      <c r="H3" s="172" t="s">
        <v>112</v>
      </c>
      <c r="I3" s="173"/>
      <c r="J3" s="174"/>
    </row>
    <row r="4" spans="1:20" ht="17.399999999999999" thickBot="1">
      <c r="A4" s="116"/>
      <c r="B4" s="117">
        <v>45838</v>
      </c>
      <c r="C4" s="117">
        <v>46173</v>
      </c>
      <c r="D4" s="117">
        <v>46203</v>
      </c>
      <c r="E4" s="117" t="s">
        <v>3</v>
      </c>
      <c r="F4" s="117" t="s">
        <v>4</v>
      </c>
      <c r="G4" s="117" t="s">
        <v>3</v>
      </c>
      <c r="H4" s="117">
        <v>46142</v>
      </c>
      <c r="I4" s="117">
        <v>46173</v>
      </c>
      <c r="J4" s="117">
        <v>46203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84103.482814650313</v>
      </c>
      <c r="C6" s="6">
        <v>80902.838209199821</v>
      </c>
      <c r="D6" s="6">
        <v>81897.533413302066</v>
      </c>
      <c r="E6" s="6">
        <v>994.69520410224504</v>
      </c>
      <c r="F6" s="6">
        <v>-2205.9494013482472</v>
      </c>
      <c r="G6" s="6">
        <v>1.2294935828210924</v>
      </c>
      <c r="H6" s="6">
        <v>-6.6012815163829544</v>
      </c>
      <c r="I6" s="6">
        <v>-4.2453790466702657</v>
      </c>
      <c r="J6" s="6">
        <v>-2.6228989900570241</v>
      </c>
      <c r="L6" s="18"/>
      <c r="M6" s="18"/>
      <c r="R6" s="158"/>
      <c r="T6" s="158"/>
    </row>
    <row r="7" spans="1:20" ht="16.8">
      <c r="A7" s="5" t="s">
        <v>6</v>
      </c>
      <c r="B7" s="6">
        <v>157707.13475940051</v>
      </c>
      <c r="C7" s="6">
        <v>185788.38587693899</v>
      </c>
      <c r="D7" s="6">
        <v>184828.1585281787</v>
      </c>
      <c r="E7" s="6">
        <v>-960.22734876029426</v>
      </c>
      <c r="F7" s="6">
        <v>27121.023768778192</v>
      </c>
      <c r="G7" s="6">
        <v>-0.5168392761624574</v>
      </c>
      <c r="H7" s="6">
        <v>16.98914983433977</v>
      </c>
      <c r="I7" s="6">
        <v>16.969798935662993</v>
      </c>
      <c r="J7" s="6">
        <v>17.197081038948724</v>
      </c>
      <c r="L7" s="18"/>
      <c r="M7" s="18"/>
      <c r="R7" s="158"/>
      <c r="T7" s="158"/>
    </row>
    <row r="8" spans="1:20" ht="16.2">
      <c r="A8" s="8" t="s">
        <v>7</v>
      </c>
      <c r="B8" s="9">
        <v>30483.43343564</v>
      </c>
      <c r="C8" s="9">
        <v>54801.362751360008</v>
      </c>
      <c r="D8" s="9">
        <v>52756.637913880004</v>
      </c>
      <c r="E8" s="9">
        <v>-2044.7248374800038</v>
      </c>
      <c r="F8" s="9">
        <v>22273.204478240004</v>
      </c>
      <c r="G8" s="9">
        <v>-3.7311569180444479</v>
      </c>
      <c r="H8" s="9">
        <v>63.575820942116849</v>
      </c>
      <c r="I8" s="9">
        <v>68.708099575696451</v>
      </c>
      <c r="J8" s="9">
        <v>73.066587217826566</v>
      </c>
      <c r="L8" s="18"/>
      <c r="M8" s="18"/>
      <c r="R8" s="159"/>
      <c r="T8" s="159"/>
    </row>
    <row r="9" spans="1:20" ht="16.8">
      <c r="A9" s="11" t="s">
        <v>8</v>
      </c>
      <c r="B9" s="6">
        <v>127223.7013237605</v>
      </c>
      <c r="C9" s="6">
        <v>130987.02312557897</v>
      </c>
      <c r="D9" s="6">
        <v>132071.5206142987</v>
      </c>
      <c r="E9" s="6">
        <v>1084.4974887197313</v>
      </c>
      <c r="F9" s="6">
        <v>4847.819290538202</v>
      </c>
      <c r="G9" s="6">
        <v>0.82794269450647562</v>
      </c>
      <c r="H9" s="6">
        <v>5.1551892526198628</v>
      </c>
      <c r="I9" s="6">
        <v>3.6687151602908301</v>
      </c>
      <c r="J9" s="6">
        <v>3.8104686784747912</v>
      </c>
      <c r="L9" s="18"/>
      <c r="M9" s="18"/>
      <c r="R9" s="158"/>
      <c r="T9" s="158"/>
    </row>
    <row r="10" spans="1:20" ht="16.2">
      <c r="A10" s="12" t="s">
        <v>9</v>
      </c>
      <c r="B10" s="9">
        <v>4028.4914448400004</v>
      </c>
      <c r="C10" s="9">
        <v>4332.9288128775133</v>
      </c>
      <c r="D10" s="9">
        <v>4127.9762267761962</v>
      </c>
      <c r="E10" s="9">
        <v>-204.95258610131714</v>
      </c>
      <c r="F10" s="9">
        <v>99.484781936195759</v>
      </c>
      <c r="G10" s="9">
        <v>-4.7301166243995567</v>
      </c>
      <c r="H10" s="9">
        <v>2.3094219018524882</v>
      </c>
      <c r="I10" s="9">
        <v>2.6084797101980399</v>
      </c>
      <c r="J10" s="9">
        <v>2.4695294329996216</v>
      </c>
      <c r="L10" s="18"/>
      <c r="M10" s="18"/>
      <c r="R10" s="159"/>
      <c r="T10" s="159"/>
    </row>
    <row r="11" spans="1:20" ht="16.2">
      <c r="A11" s="12" t="s">
        <v>100</v>
      </c>
      <c r="B11" s="9">
        <v>158.59867292000007</v>
      </c>
      <c r="C11" s="9">
        <v>118.1968947999999</v>
      </c>
      <c r="D11" s="9">
        <v>124.75753621999985</v>
      </c>
      <c r="E11" s="9">
        <v>6.5606414199999534</v>
      </c>
      <c r="F11" s="9">
        <v>-33.84113670000022</v>
      </c>
      <c r="G11" s="9">
        <v>5.5506038725477254</v>
      </c>
      <c r="H11" s="9">
        <v>-27.591652238694365</v>
      </c>
      <c r="I11" s="9">
        <v>-27.204675380846325</v>
      </c>
      <c r="J11" s="9">
        <v>-21.337591341051308</v>
      </c>
      <c r="L11" s="18"/>
      <c r="M11" s="18"/>
      <c r="N11" s="18"/>
      <c r="R11" s="159"/>
      <c r="T11" s="159"/>
    </row>
    <row r="12" spans="1:20" ht="16.2">
      <c r="A12" s="12" t="s">
        <v>10</v>
      </c>
      <c r="B12" s="9">
        <v>1600.4522617995799</v>
      </c>
      <c r="C12" s="9">
        <v>1761.5890012587777</v>
      </c>
      <c r="D12" s="9">
        <v>1756.6514090942085</v>
      </c>
      <c r="E12" s="9">
        <v>-4.937592164569196</v>
      </c>
      <c r="F12" s="9">
        <v>156.19914729462857</v>
      </c>
      <c r="G12" s="9">
        <v>-0.28029195011100683</v>
      </c>
      <c r="H12" s="9">
        <v>30.629359415735848</v>
      </c>
      <c r="I12" s="9">
        <v>22.083746483567907</v>
      </c>
      <c r="J12" s="9">
        <v>9.7596879971287223</v>
      </c>
      <c r="L12" s="18"/>
      <c r="M12" s="18"/>
      <c r="R12" s="159"/>
      <c r="T12" s="159"/>
    </row>
    <row r="13" spans="1:20" ht="16.8">
      <c r="A13" s="13" t="s">
        <v>11</v>
      </c>
      <c r="B13" s="6">
        <v>121436.15894420091</v>
      </c>
      <c r="C13" s="6">
        <v>124774.30841664269</v>
      </c>
      <c r="D13" s="6">
        <v>126062.13544220829</v>
      </c>
      <c r="E13" s="6">
        <v>1287.8270255656098</v>
      </c>
      <c r="F13" s="6">
        <v>4625.9764980073815</v>
      </c>
      <c r="G13" s="6">
        <v>1.0321251561381786</v>
      </c>
      <c r="H13" s="6">
        <v>4.9817051057646751</v>
      </c>
      <c r="I13" s="6">
        <v>3.5269861024890758</v>
      </c>
      <c r="J13" s="6">
        <v>3.8093896729169359</v>
      </c>
      <c r="L13" s="18"/>
      <c r="M13" s="18"/>
      <c r="N13" s="18"/>
      <c r="R13" s="158"/>
      <c r="T13" s="158"/>
    </row>
    <row r="14" spans="1:20" ht="16.2">
      <c r="A14" s="12" t="s">
        <v>12</v>
      </c>
      <c r="B14" s="9">
        <v>51931.644782085801</v>
      </c>
      <c r="C14" s="9">
        <v>52527.464720762182</v>
      </c>
      <c r="D14" s="9">
        <v>53419.488591170499</v>
      </c>
      <c r="E14" s="9">
        <v>892.02387040831672</v>
      </c>
      <c r="F14" s="9">
        <v>1487.8438090846976</v>
      </c>
      <c r="G14" s="9">
        <v>1.6982046918699467</v>
      </c>
      <c r="H14" s="9">
        <v>5.852129417606136</v>
      </c>
      <c r="I14" s="9">
        <v>2.5340021700972954</v>
      </c>
      <c r="J14" s="9">
        <v>2.8650042095295589</v>
      </c>
      <c r="L14" s="18"/>
      <c r="M14" s="18"/>
      <c r="R14" s="159"/>
      <c r="T14" s="159"/>
    </row>
    <row r="15" spans="1:20" ht="16.2">
      <c r="A15" s="12" t="s">
        <v>13</v>
      </c>
      <c r="B15" s="9">
        <v>69504.514162115112</v>
      </c>
      <c r="C15" s="9">
        <v>72246.84369588051</v>
      </c>
      <c r="D15" s="9">
        <v>72642.646851037804</v>
      </c>
      <c r="E15" s="9">
        <v>395.80315515729308</v>
      </c>
      <c r="F15" s="9">
        <v>3138.1326889226912</v>
      </c>
      <c r="G15" s="9">
        <v>0.54784836943659343</v>
      </c>
      <c r="H15" s="9">
        <v>4.3371307728410642</v>
      </c>
      <c r="I15" s="9">
        <v>4.2611012425720816</v>
      </c>
      <c r="J15" s="9">
        <v>4.5150055744626769</v>
      </c>
      <c r="L15" s="18"/>
      <c r="M15" s="18"/>
      <c r="R15" s="159"/>
      <c r="T15" s="159"/>
    </row>
    <row r="16" spans="1:20" s="14" customFormat="1" ht="16.8">
      <c r="A16" s="5" t="s">
        <v>14</v>
      </c>
      <c r="B16" s="6">
        <v>81856.36667659627</v>
      </c>
      <c r="C16" s="6">
        <v>86236.312333091337</v>
      </c>
      <c r="D16" s="6">
        <v>88321.551567983566</v>
      </c>
      <c r="E16" s="6">
        <v>2085.2392348922294</v>
      </c>
      <c r="F16" s="6">
        <v>6465.1848913872964</v>
      </c>
      <c r="G16" s="6">
        <v>2.4180524172206219</v>
      </c>
      <c r="H16" s="6">
        <v>4.4933570699460432</v>
      </c>
      <c r="I16" s="6">
        <v>4.697350810457209</v>
      </c>
      <c r="J16" s="6">
        <v>7.8982065218340125</v>
      </c>
      <c r="K16" s="1"/>
      <c r="L16" s="18"/>
      <c r="M16" s="18"/>
      <c r="R16" s="158"/>
      <c r="T16" s="158"/>
    </row>
    <row r="17" spans="1:20" ht="17.399999999999999" thickBot="1">
      <c r="A17" s="15" t="s">
        <v>15</v>
      </c>
      <c r="B17" s="16">
        <v>159956.14980810968</v>
      </c>
      <c r="C17" s="16">
        <v>180454.62258132276</v>
      </c>
      <c r="D17" s="16">
        <v>178354.28827465622</v>
      </c>
      <c r="E17" s="16">
        <v>-2100.3343066665402</v>
      </c>
      <c r="F17" s="16">
        <v>18398.138466546545</v>
      </c>
      <c r="G17" s="16">
        <v>-1.1639127203405479</v>
      </c>
      <c r="H17" s="16">
        <v>10.486490899907054</v>
      </c>
      <c r="I17" s="16">
        <v>12.114170946998911</v>
      </c>
      <c r="J17" s="16">
        <v>11.501988819196868</v>
      </c>
      <c r="L17" s="18"/>
      <c r="M17" s="18"/>
      <c r="R17" s="158"/>
      <c r="T17" s="15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0"/>
    </row>
    <row r="19" spans="1:20" ht="16.8">
      <c r="A19" s="187" t="s">
        <v>109</v>
      </c>
      <c r="B19" s="178"/>
      <c r="C19" s="178"/>
      <c r="D19" s="178"/>
      <c r="E19" s="178"/>
      <c r="F19" s="178"/>
      <c r="G19" s="178"/>
      <c r="H19" s="177"/>
      <c r="I19" s="178"/>
      <c r="J19" s="178"/>
      <c r="L19" s="18"/>
      <c r="M19" s="18"/>
      <c r="T19" s="161"/>
    </row>
    <row r="20" spans="1:20" ht="15.75" customHeight="1">
      <c r="A20" s="118"/>
      <c r="B20" s="179" t="str">
        <f>B3</f>
        <v xml:space="preserve">             N$ Million</v>
      </c>
      <c r="C20" s="181"/>
      <c r="D20" s="119"/>
      <c r="E20" s="170" t="s">
        <v>1</v>
      </c>
      <c r="F20" s="171"/>
      <c r="G20" s="120" t="s">
        <v>2</v>
      </c>
      <c r="H20" s="175" t="s">
        <v>112</v>
      </c>
      <c r="I20" s="176"/>
      <c r="J20" s="176"/>
      <c r="L20" s="18"/>
      <c r="M20" s="18"/>
      <c r="T20" s="160"/>
    </row>
    <row r="21" spans="1:20" ht="17.399999999999999" thickBot="1">
      <c r="A21" s="116"/>
      <c r="B21" s="121">
        <f>B4</f>
        <v>45838</v>
      </c>
      <c r="C21" s="121">
        <f>C4</f>
        <v>46173</v>
      </c>
      <c r="D21" s="121">
        <f>D4</f>
        <v>46203</v>
      </c>
      <c r="E21" s="122" t="s">
        <v>3</v>
      </c>
      <c r="F21" s="122" t="s">
        <v>4</v>
      </c>
      <c r="G21" s="122" t="s">
        <v>3</v>
      </c>
      <c r="H21" s="123">
        <f>H4</f>
        <v>46142</v>
      </c>
      <c r="I21" s="123">
        <f t="shared" ref="I21:J21" si="0">I4</f>
        <v>46173</v>
      </c>
      <c r="J21" s="123">
        <f t="shared" si="0"/>
        <v>46203</v>
      </c>
      <c r="L21" s="18"/>
      <c r="M21" s="18"/>
      <c r="T21" s="16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159956.14980810968</v>
      </c>
      <c r="C23" s="22">
        <v>180454.62258132276</v>
      </c>
      <c r="D23" s="22">
        <v>178354.28827465622</v>
      </c>
      <c r="E23" s="22">
        <v>-2100.3343066665402</v>
      </c>
      <c r="F23" s="22">
        <v>18398.138466546545</v>
      </c>
      <c r="G23" s="22">
        <v>-1.1639127203405479</v>
      </c>
      <c r="H23" s="22">
        <v>10.486490899907054</v>
      </c>
      <c r="I23" s="22">
        <v>12.114170946998911</v>
      </c>
      <c r="J23" s="33">
        <v>11.501988819196868</v>
      </c>
      <c r="L23" s="18"/>
      <c r="M23" s="18"/>
      <c r="R23" s="162"/>
    </row>
    <row r="24" spans="1:20" ht="16.2">
      <c r="A24" s="23" t="s">
        <v>17</v>
      </c>
      <c r="B24" s="24">
        <v>3924.2821405778277</v>
      </c>
      <c r="C24" s="24">
        <v>4230.072836242025</v>
      </c>
      <c r="D24" s="24">
        <v>4060.2185841819146</v>
      </c>
      <c r="E24" s="24">
        <v>-169.85425206011041</v>
      </c>
      <c r="F24" s="24">
        <v>135.93644360408689</v>
      </c>
      <c r="G24" s="24">
        <v>-4.0153978107622379</v>
      </c>
      <c r="H24" s="24">
        <v>7.0060821444305219</v>
      </c>
      <c r="I24" s="24">
        <v>7.6690595853595482</v>
      </c>
      <c r="J24" s="35">
        <v>3.46398242365089</v>
      </c>
      <c r="L24" s="18"/>
      <c r="M24" s="18"/>
      <c r="R24" s="163"/>
    </row>
    <row r="25" spans="1:20" ht="16.2">
      <c r="A25" s="23" t="s">
        <v>18</v>
      </c>
      <c r="B25" s="24">
        <v>84498.583206663141</v>
      </c>
      <c r="C25" s="24">
        <v>96889.444105843038</v>
      </c>
      <c r="D25" s="24">
        <v>95376.170825676789</v>
      </c>
      <c r="E25" s="24">
        <v>-1513.2732801662496</v>
      </c>
      <c r="F25" s="24">
        <v>10877.587619013648</v>
      </c>
      <c r="G25" s="24">
        <v>-1.5618556738886156</v>
      </c>
      <c r="H25" s="24">
        <v>8.9018804186301566</v>
      </c>
      <c r="I25" s="24">
        <v>13.474798200910129</v>
      </c>
      <c r="J25" s="35">
        <v>12.873100596739832</v>
      </c>
      <c r="L25" s="18"/>
      <c r="M25" s="18"/>
      <c r="R25" s="163"/>
    </row>
    <row r="26" spans="1:20" ht="16.2">
      <c r="A26" s="23" t="s">
        <v>19</v>
      </c>
      <c r="B26" s="24">
        <v>71533.284460868716</v>
      </c>
      <c r="C26" s="24">
        <v>79335.105639237707</v>
      </c>
      <c r="D26" s="24">
        <v>78917.898864797506</v>
      </c>
      <c r="E26" s="24">
        <v>-417.20677444020112</v>
      </c>
      <c r="F26" s="24">
        <v>7384.6144039287901</v>
      </c>
      <c r="G26" s="24">
        <v>-0.52587914401649982</v>
      </c>
      <c r="H26" s="24">
        <v>12.60054482783373</v>
      </c>
      <c r="I26" s="24">
        <v>10.736342299421281</v>
      </c>
      <c r="J26" s="35">
        <v>10.323326350222928</v>
      </c>
      <c r="L26" s="18"/>
      <c r="M26" s="18"/>
      <c r="R26" s="16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68" t="s">
        <v>110</v>
      </c>
      <c r="B29" s="169"/>
      <c r="C29" s="169"/>
      <c r="D29" s="169"/>
      <c r="E29" s="169"/>
      <c r="F29" s="169"/>
      <c r="G29" s="169"/>
      <c r="H29" s="177"/>
      <c r="I29" s="178"/>
      <c r="J29" s="178"/>
      <c r="L29" s="18"/>
      <c r="M29" s="18"/>
    </row>
    <row r="30" spans="1:20" ht="23.25" customHeight="1">
      <c r="A30" s="113"/>
      <c r="B30" s="179" t="str">
        <f>B3</f>
        <v xml:space="preserve">             N$ Million</v>
      </c>
      <c r="C30" s="180"/>
      <c r="D30" s="181"/>
      <c r="E30" s="170" t="s">
        <v>1</v>
      </c>
      <c r="F30" s="171"/>
      <c r="G30" s="115" t="s">
        <v>2</v>
      </c>
      <c r="H30" s="175" t="s">
        <v>112</v>
      </c>
      <c r="I30" s="176"/>
      <c r="J30" s="176"/>
      <c r="L30" s="18"/>
      <c r="M30" s="18"/>
    </row>
    <row r="31" spans="1:20" ht="17.399999999999999" thickBot="1">
      <c r="A31" s="116"/>
      <c r="B31" s="117">
        <f>B4</f>
        <v>45838</v>
      </c>
      <c r="C31" s="121">
        <f>C4</f>
        <v>46173</v>
      </c>
      <c r="D31" s="121">
        <f>D4</f>
        <v>46203</v>
      </c>
      <c r="E31" s="121" t="s">
        <v>3</v>
      </c>
      <c r="F31" s="121" t="s">
        <v>4</v>
      </c>
      <c r="G31" s="121" t="s">
        <v>3</v>
      </c>
      <c r="H31" s="124">
        <f>H21</f>
        <v>46142</v>
      </c>
      <c r="I31" s="124">
        <f t="shared" ref="I31:J31" si="1">I21</f>
        <v>46173</v>
      </c>
      <c r="J31" s="124">
        <f t="shared" si="1"/>
        <v>46203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120294.80718799133</v>
      </c>
      <c r="C33" s="33">
        <v>124505.17276184085</v>
      </c>
      <c r="D33" s="33">
        <v>125861.0601852627</v>
      </c>
      <c r="E33" s="33">
        <v>1355.8874234218529</v>
      </c>
      <c r="F33" s="33">
        <v>5566.2529972713673</v>
      </c>
      <c r="G33" s="33">
        <v>1.0890209565954905</v>
      </c>
      <c r="H33" s="33">
        <v>4.722859348045418</v>
      </c>
      <c r="I33" s="33">
        <v>4.3363376759298404</v>
      </c>
      <c r="J33" s="33">
        <v>4.6271764570624043</v>
      </c>
      <c r="L33" s="18"/>
      <c r="M33" s="18"/>
    </row>
    <row r="34" spans="1:13" ht="16.2">
      <c r="A34" s="34" t="s">
        <v>9</v>
      </c>
      <c r="B34" s="35">
        <v>4028.4914438400006</v>
      </c>
      <c r="C34" s="35">
        <v>4332.928811877513</v>
      </c>
      <c r="D34" s="35">
        <v>4127.9762257761959</v>
      </c>
      <c r="E34" s="35">
        <v>-204.95258610131714</v>
      </c>
      <c r="F34" s="35">
        <v>99.484781936195304</v>
      </c>
      <c r="G34" s="35">
        <v>-4.7301166254912062</v>
      </c>
      <c r="H34" s="35">
        <v>2.3094219024003593</v>
      </c>
      <c r="I34" s="35">
        <v>2.6084797108157716</v>
      </c>
      <c r="J34" s="35">
        <v>2.469529433612621</v>
      </c>
      <c r="L34" s="18"/>
      <c r="M34" s="18"/>
    </row>
    <row r="35" spans="1:13" ht="16.8">
      <c r="A35" s="32" t="s">
        <v>22</v>
      </c>
      <c r="B35" s="33">
        <v>50888.992673965804</v>
      </c>
      <c r="C35" s="33">
        <v>52282.292962236163</v>
      </c>
      <c r="D35" s="33">
        <v>53185.652844171665</v>
      </c>
      <c r="E35" s="33">
        <v>903.35988193550293</v>
      </c>
      <c r="F35" s="33">
        <v>2296.6601702058615</v>
      </c>
      <c r="G35" s="33">
        <v>1.7278505412683671</v>
      </c>
      <c r="H35" s="33">
        <v>5.5046515314191176</v>
      </c>
      <c r="I35" s="33">
        <v>4.3841253072766486</v>
      </c>
      <c r="J35" s="33">
        <v>4.5130784665360553</v>
      </c>
      <c r="L35" s="18"/>
      <c r="M35" s="2"/>
    </row>
    <row r="36" spans="1:13" ht="16.8">
      <c r="A36" s="32" t="s">
        <v>23</v>
      </c>
      <c r="B36" s="106">
        <v>43919.047042883569</v>
      </c>
      <c r="C36" s="106">
        <v>43693.129892562363</v>
      </c>
      <c r="D36" s="106">
        <v>44516.823192687349</v>
      </c>
      <c r="E36" s="106">
        <v>823.6933001249854</v>
      </c>
      <c r="F36" s="106">
        <v>597.77614980377984</v>
      </c>
      <c r="G36" s="106">
        <v>1.8851780638063218</v>
      </c>
      <c r="H36" s="106">
        <v>2.122049872899805</v>
      </c>
      <c r="I36" s="106">
        <v>0.29141333035716999</v>
      </c>
      <c r="J36" s="106">
        <v>1.3610863396468904</v>
      </c>
      <c r="L36" s="18"/>
      <c r="M36" s="18"/>
    </row>
    <row r="37" spans="1:13" ht="16.2">
      <c r="A37" s="36" t="s">
        <v>24</v>
      </c>
      <c r="B37" s="107">
        <v>13168.634445207146</v>
      </c>
      <c r="C37" s="107">
        <v>13233.897681310717</v>
      </c>
      <c r="D37" s="107">
        <v>13024.844630985572</v>
      </c>
      <c r="E37" s="107">
        <v>-209.0530503251448</v>
      </c>
      <c r="F37" s="107">
        <v>-143.78981422157449</v>
      </c>
      <c r="G37" s="107">
        <v>-1.5796786053467429</v>
      </c>
      <c r="H37" s="107">
        <v>-0.98461361789968294</v>
      </c>
      <c r="I37" s="107">
        <v>0.33272454498801096</v>
      </c>
      <c r="J37" s="107">
        <v>-1.0919113505645868</v>
      </c>
      <c r="L37" s="18"/>
      <c r="M37" s="2"/>
    </row>
    <row r="38" spans="1:13" ht="16.2">
      <c r="A38" s="36" t="s">
        <v>25</v>
      </c>
      <c r="B38" s="107">
        <v>20522.099395720681</v>
      </c>
      <c r="C38" s="107">
        <v>20238.145950426253</v>
      </c>
      <c r="D38" s="107">
        <v>21036.498426506907</v>
      </c>
      <c r="E38" s="107">
        <v>798.35247608065401</v>
      </c>
      <c r="F38" s="107">
        <v>514.39903078622592</v>
      </c>
      <c r="G38" s="107">
        <v>3.9447905852454852</v>
      </c>
      <c r="H38" s="107">
        <v>-0.98912142735518671</v>
      </c>
      <c r="I38" s="107">
        <v>-2.4109973724228269</v>
      </c>
      <c r="J38" s="107">
        <v>2.5065614431898098</v>
      </c>
      <c r="L38" s="18"/>
      <c r="M38" s="18"/>
    </row>
    <row r="39" spans="1:13" ht="16.2">
      <c r="A39" s="36" t="s">
        <v>26</v>
      </c>
      <c r="B39" s="107">
        <v>10228.313201955742</v>
      </c>
      <c r="C39" s="107">
        <v>10221.086260825394</v>
      </c>
      <c r="D39" s="107">
        <v>10455.480135194874</v>
      </c>
      <c r="E39" s="107">
        <v>234.39387436947982</v>
      </c>
      <c r="F39" s="107">
        <v>227.16693323913205</v>
      </c>
      <c r="G39" s="107">
        <v>2.2932383935340397</v>
      </c>
      <c r="H39" s="107">
        <v>12.937448357668259</v>
      </c>
      <c r="I39" s="107">
        <v>6.0496590536948389</v>
      </c>
      <c r="J39" s="107">
        <v>2.2209618414470924</v>
      </c>
      <c r="L39" s="18"/>
      <c r="M39" s="18"/>
    </row>
    <row r="40" spans="1:13" ht="16.8">
      <c r="A40" s="32" t="s">
        <v>27</v>
      </c>
      <c r="B40" s="106">
        <v>6969.9456310822379</v>
      </c>
      <c r="C40" s="106">
        <v>8589.1630696738011</v>
      </c>
      <c r="D40" s="106">
        <v>8668.8296514843169</v>
      </c>
      <c r="E40" s="106">
        <v>79.666581810515709</v>
      </c>
      <c r="F40" s="106">
        <v>1698.8840204020789</v>
      </c>
      <c r="G40" s="106">
        <v>0.92752438350831312</v>
      </c>
      <c r="H40" s="106">
        <v>27.729129019686155</v>
      </c>
      <c r="I40" s="106">
        <v>31.730207478691739</v>
      </c>
      <c r="J40" s="106">
        <v>24.374422848091697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69201.104973975103</v>
      </c>
      <c r="C42" s="106">
        <v>71890.344432330501</v>
      </c>
      <c r="D42" s="106">
        <v>72299.113771977805</v>
      </c>
      <c r="E42" s="106">
        <v>408.76933964730415</v>
      </c>
      <c r="F42" s="106">
        <v>3098.008798002702</v>
      </c>
      <c r="G42" s="106">
        <v>0.56860117012247713</v>
      </c>
      <c r="H42" s="106">
        <v>4.2452880321703672</v>
      </c>
      <c r="I42" s="106">
        <v>4.1960559457270508</v>
      </c>
      <c r="J42" s="106">
        <v>4.4768198414863312</v>
      </c>
      <c r="L42" s="18"/>
      <c r="M42" s="18"/>
    </row>
    <row r="43" spans="1:13" ht="16.8">
      <c r="A43" s="32" t="s">
        <v>29</v>
      </c>
      <c r="B43" s="106">
        <v>60838.27079939437</v>
      </c>
      <c r="C43" s="106">
        <v>62465.510027718163</v>
      </c>
      <c r="D43" s="106">
        <v>62697.771801265008</v>
      </c>
      <c r="E43" s="106">
        <v>232.26177354684478</v>
      </c>
      <c r="F43" s="106">
        <v>1859.501001870638</v>
      </c>
      <c r="G43" s="106">
        <v>0.37182402487994182</v>
      </c>
      <c r="H43" s="106">
        <v>2.8172323254236433</v>
      </c>
      <c r="I43" s="106">
        <v>2.7828832179453191</v>
      </c>
      <c r="J43" s="106">
        <v>3.0564659012122166</v>
      </c>
      <c r="L43" s="18"/>
      <c r="M43" s="18"/>
    </row>
    <row r="44" spans="1:13" ht="16.2">
      <c r="A44" s="36" t="s">
        <v>24</v>
      </c>
      <c r="B44" s="107">
        <v>45917.142576199614</v>
      </c>
      <c r="C44" s="107">
        <v>46660.63859765917</v>
      </c>
      <c r="D44" s="107">
        <v>46878.305717529234</v>
      </c>
      <c r="E44" s="107">
        <v>217.6671198700642</v>
      </c>
      <c r="F44" s="107">
        <v>961.16314132961998</v>
      </c>
      <c r="G44" s="107">
        <v>0.46648980042245114</v>
      </c>
      <c r="H44" s="107">
        <v>1.8693020184976206</v>
      </c>
      <c r="I44" s="107">
        <v>1.9247059607019565</v>
      </c>
      <c r="J44" s="107">
        <v>2.0932555629622698</v>
      </c>
      <c r="L44" s="18"/>
      <c r="M44" s="18"/>
    </row>
    <row r="45" spans="1:13" ht="16.2">
      <c r="A45" s="36" t="s">
        <v>30</v>
      </c>
      <c r="B45" s="107">
        <v>12663.672372937475</v>
      </c>
      <c r="C45" s="107">
        <v>13219.528591403856</v>
      </c>
      <c r="D45" s="107">
        <v>13279.830243599055</v>
      </c>
      <c r="E45" s="107">
        <v>60.301652195199495</v>
      </c>
      <c r="F45" s="107">
        <v>616.15787066158009</v>
      </c>
      <c r="G45" s="107">
        <v>0.45615584382041163</v>
      </c>
      <c r="H45" s="107">
        <v>5.7877461719075427</v>
      </c>
      <c r="I45" s="107">
        <v>5.3293270502915391</v>
      </c>
      <c r="J45" s="107">
        <v>4.8655544183085624</v>
      </c>
      <c r="L45" s="18"/>
      <c r="M45" s="18"/>
    </row>
    <row r="46" spans="1:13" ht="16.2">
      <c r="A46" s="36" t="s">
        <v>26</v>
      </c>
      <c r="B46" s="107">
        <v>2257.4558502572831</v>
      </c>
      <c r="C46" s="107">
        <v>2585.34283865514</v>
      </c>
      <c r="D46" s="107">
        <v>2539.6358401367193</v>
      </c>
      <c r="E46" s="107">
        <v>-45.706998518420733</v>
      </c>
      <c r="F46" s="107">
        <v>282.17998987943611</v>
      </c>
      <c r="G46" s="107">
        <v>-1.7679279449914986</v>
      </c>
      <c r="H46" s="107">
        <v>5.4314470108717643</v>
      </c>
      <c r="I46" s="107">
        <v>5.7809280795267881</v>
      </c>
      <c r="J46" s="107">
        <v>12.499911785529534</v>
      </c>
      <c r="L46" s="18"/>
      <c r="M46" s="18"/>
    </row>
    <row r="47" spans="1:13" ht="16.8">
      <c r="A47" s="32" t="s">
        <v>31</v>
      </c>
      <c r="B47" s="106">
        <v>8362.8341745807356</v>
      </c>
      <c r="C47" s="106">
        <v>9424.8344046123293</v>
      </c>
      <c r="D47" s="106">
        <v>9601.3419707127923</v>
      </c>
      <c r="E47" s="106">
        <v>176.50756610046301</v>
      </c>
      <c r="F47" s="106">
        <v>1238.5077961320567</v>
      </c>
      <c r="G47" s="106">
        <v>1.8727922266101871</v>
      </c>
      <c r="H47" s="106">
        <v>14.842440941946649</v>
      </c>
      <c r="I47" s="106">
        <v>14.642981120698238</v>
      </c>
      <c r="J47" s="106">
        <v>14.809665841474711</v>
      </c>
      <c r="L47" s="18"/>
      <c r="M47" s="18"/>
    </row>
    <row r="48" spans="1:13" ht="17.399999999999999" thickBot="1">
      <c r="A48" s="38" t="s">
        <v>111</v>
      </c>
      <c r="B48" s="105">
        <v>204.70954005042043</v>
      </c>
      <c r="C48" s="105">
        <v>332.5353672741831</v>
      </c>
      <c r="D48" s="105">
        <v>376.29356911322873</v>
      </c>
      <c r="E48" s="105">
        <v>43.758201839045626</v>
      </c>
      <c r="F48" s="105">
        <v>171.5840290628083</v>
      </c>
      <c r="G48" s="105">
        <v>13.158961766303179</v>
      </c>
      <c r="H48" s="105">
        <v>-16.569910140163842</v>
      </c>
      <c r="I48" s="105">
        <v>33.607348582069257</v>
      </c>
      <c r="J48" s="105">
        <v>83.818286641915535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="80" zoomScaleNormal="80" zoomScaleSheetLayoutView="80" workbookViewId="0">
      <selection activeCell="H27" sqref="H27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46173</v>
      </c>
      <c r="C2" s="131">
        <v>46203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6.75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</v>
      </c>
      <c r="C6" s="157">
        <v>10.25</v>
      </c>
    </row>
    <row r="7" spans="1:5" ht="16.2">
      <c r="A7" s="127"/>
      <c r="B7" s="42"/>
      <c r="C7" s="42"/>
    </row>
    <row r="8" spans="1:5" ht="16.2">
      <c r="A8" s="126" t="s">
        <v>36</v>
      </c>
      <c r="B8" s="157">
        <v>11</v>
      </c>
      <c r="C8" s="157">
        <v>11.25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9.429451781311851</v>
      </c>
      <c r="C10" s="42">
        <v>9.5844981934990088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4.1459218089362615</v>
      </c>
      <c r="C12" s="42">
        <v>4.3069844051637665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46173</v>
      </c>
      <c r="C14" s="131">
        <f>C2</f>
        <v>46203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55424.410831940004</v>
      </c>
      <c r="C16" s="45">
        <v>56417.560437997199</v>
      </c>
      <c r="E16" s="98"/>
    </row>
    <row r="17" spans="1:3" ht="16.2">
      <c r="A17" s="128" t="s">
        <v>103</v>
      </c>
      <c r="B17" s="45">
        <v>-3384.0681680599955</v>
      </c>
      <c r="C17" s="45">
        <f>C16-B16</f>
        <v>993.14960605719534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46173</v>
      </c>
      <c r="C19" s="131">
        <f>C2</f>
        <v>46203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16.228999999999999</v>
      </c>
      <c r="C21" s="47">
        <v>16.45485</v>
      </c>
    </row>
    <row r="22" spans="1:3" ht="16.2">
      <c r="A22" s="126" t="s">
        <v>42</v>
      </c>
      <c r="B22" s="47">
        <v>6.1618091071538608E-2</v>
      </c>
      <c r="C22" s="47">
        <f>1/C21</f>
        <v>6.0772355870761505E-2</v>
      </c>
    </row>
    <row r="23" spans="1:3" ht="16.8">
      <c r="A23" s="129" t="s">
        <v>43</v>
      </c>
      <c r="B23" s="96">
        <v>21.811150000000001</v>
      </c>
      <c r="C23" s="96">
        <v>21.776399999999999</v>
      </c>
    </row>
    <row r="24" spans="1:3" ht="16.2">
      <c r="A24" s="126" t="s">
        <v>44</v>
      </c>
      <c r="B24" s="47">
        <v>4.5848109797053338E-2</v>
      </c>
      <c r="C24" s="47">
        <f>1/C23</f>
        <v>4.5921272570305469E-2</v>
      </c>
    </row>
    <row r="25" spans="1:3" ht="16.8">
      <c r="A25" s="129" t="s">
        <v>45</v>
      </c>
      <c r="B25" s="47">
        <v>9.8164300000000004</v>
      </c>
      <c r="C25" s="47">
        <v>9.8551300000000008</v>
      </c>
    </row>
    <row r="26" spans="1:3" ht="16.2">
      <c r="A26" s="126" t="s">
        <v>46</v>
      </c>
      <c r="B26" s="47">
        <v>0.10187002810594074</v>
      </c>
      <c r="C26" s="47">
        <f>1/C25</f>
        <v>0.10146999582958316</v>
      </c>
    </row>
    <row r="27" spans="1:3" ht="16.8">
      <c r="A27" s="129" t="s">
        <v>47</v>
      </c>
      <c r="B27" s="47">
        <v>18.897849999999998</v>
      </c>
      <c r="C27" s="47">
        <v>18.755849999999999</v>
      </c>
    </row>
    <row r="28" spans="1:3" ht="16.2">
      <c r="A28" s="126" t="s">
        <v>48</v>
      </c>
      <c r="B28" s="47">
        <v>5.2916072463269639E-2</v>
      </c>
      <c r="C28" s="47">
        <f>1/C27</f>
        <v>5.3316698523394039E-2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46173</v>
      </c>
      <c r="C30" s="131">
        <f>C2</f>
        <v>46203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4.1091515361096214</v>
      </c>
      <c r="C32" s="49">
        <v>4.3933432211967585</v>
      </c>
    </row>
    <row r="33" spans="1:3" ht="16.2">
      <c r="A33" s="126" t="s">
        <v>51</v>
      </c>
      <c r="B33" s="49">
        <v>3.3130331765997028</v>
      </c>
      <c r="C33" s="49">
        <v>3.6220183470141052</v>
      </c>
    </row>
    <row r="34" spans="1:3" ht="16.8" thickBot="1">
      <c r="A34" s="130" t="s">
        <v>52</v>
      </c>
      <c r="B34" s="50">
        <v>1.1736911446675862</v>
      </c>
      <c r="C34" s="50">
        <v>0.29907666139877165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25" sqref="O25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92" sqref="J92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204" t="s">
        <v>0</v>
      </c>
      <c r="B1" s="205"/>
      <c r="C1" s="205"/>
      <c r="D1" s="205"/>
      <c r="E1" s="205"/>
      <c r="F1" s="205"/>
      <c r="G1" s="205"/>
    </row>
    <row r="2" spans="1:13" ht="19.5" customHeight="1">
      <c r="A2" s="206" t="s">
        <v>106</v>
      </c>
      <c r="B2" s="206"/>
      <c r="C2" s="206"/>
      <c r="D2" s="206"/>
      <c r="E2" s="206"/>
      <c r="F2" s="206"/>
      <c r="G2" s="206"/>
      <c r="H2" s="132"/>
      <c r="I2" s="132"/>
      <c r="J2" s="132"/>
    </row>
    <row r="3" spans="1:13" ht="19.5" customHeight="1">
      <c r="A3" s="206"/>
      <c r="B3" s="206"/>
      <c r="C3" s="206"/>
      <c r="D3" s="206"/>
      <c r="E3" s="206"/>
      <c r="F3" s="206"/>
      <c r="G3" s="206"/>
      <c r="H3" s="133"/>
      <c r="I3" s="133"/>
      <c r="J3" s="133"/>
    </row>
    <row r="4" spans="1:13" ht="19.5" customHeight="1">
      <c r="A4" s="134"/>
      <c r="B4" s="175" t="s">
        <v>107</v>
      </c>
      <c r="C4" s="176"/>
      <c r="D4" s="135"/>
      <c r="E4" s="176" t="s">
        <v>1</v>
      </c>
      <c r="F4" s="195"/>
      <c r="G4" s="136" t="s">
        <v>2</v>
      </c>
      <c r="H4" s="175" t="s">
        <v>112</v>
      </c>
      <c r="I4" s="176"/>
      <c r="J4" s="176"/>
    </row>
    <row r="5" spans="1:13" ht="17.399999999999999" thickBot="1">
      <c r="A5" s="137"/>
      <c r="B5" s="117">
        <v>45838</v>
      </c>
      <c r="C5" s="121">
        <v>46173</v>
      </c>
      <c r="D5" s="121">
        <v>46203</v>
      </c>
      <c r="E5" s="117" t="s">
        <v>3</v>
      </c>
      <c r="F5" s="138" t="s">
        <v>4</v>
      </c>
      <c r="G5" s="117" t="s">
        <v>3</v>
      </c>
      <c r="H5" s="139">
        <v>46142</v>
      </c>
      <c r="I5" s="139">
        <v>46173</v>
      </c>
      <c r="J5" s="139">
        <v>46203</v>
      </c>
    </row>
    <row r="6" spans="1:13" ht="17.399999999999999" thickTop="1">
      <c r="A6" s="54" t="s">
        <v>56</v>
      </c>
      <c r="B6" s="7">
        <v>62569.439966530357</v>
      </c>
      <c r="C6" s="6">
        <v>62112.452618503303</v>
      </c>
      <c r="D6" s="6">
        <v>61470.101401887223</v>
      </c>
      <c r="E6" s="6">
        <v>-642.35121661607991</v>
      </c>
      <c r="F6" s="6">
        <v>-1099.3385646431343</v>
      </c>
      <c r="G6" s="6">
        <v>-1.0341746131994256</v>
      </c>
      <c r="H6" s="92">
        <v>-8.1009011750510638</v>
      </c>
      <c r="I6" s="92">
        <v>0.7699346703987402</v>
      </c>
      <c r="J6" s="92">
        <v>-1.7569896186240328</v>
      </c>
      <c r="L6" s="156"/>
      <c r="M6" s="156"/>
    </row>
    <row r="7" spans="1:13" ht="16.8">
      <c r="A7" s="54" t="s">
        <v>57</v>
      </c>
      <c r="B7" s="7">
        <v>62075.072019400352</v>
      </c>
      <c r="C7" s="6">
        <v>58383.818546153299</v>
      </c>
      <c r="D7" s="6">
        <v>59406.117533277225</v>
      </c>
      <c r="E7" s="6">
        <v>1022.2989871239261</v>
      </c>
      <c r="F7" s="6">
        <v>-2668.9544861231261</v>
      </c>
      <c r="G7" s="6">
        <v>1.7509971299937774</v>
      </c>
      <c r="H7" s="89">
        <v>-6.5414592688437807</v>
      </c>
      <c r="I7" s="89">
        <v>-2.2490321733367296</v>
      </c>
      <c r="J7" s="89">
        <v>-4.2995592261077036</v>
      </c>
      <c r="L7" s="156"/>
      <c r="M7" s="156"/>
    </row>
    <row r="8" spans="1:13" ht="16.2">
      <c r="A8" s="23" t="s">
        <v>58</v>
      </c>
      <c r="B8" s="10">
        <v>16842.306387410004</v>
      </c>
      <c r="C8" s="9">
        <v>10720.739035940003</v>
      </c>
      <c r="D8" s="9">
        <v>9649.7694369300007</v>
      </c>
      <c r="E8" s="9">
        <v>-1070.9695990100026</v>
      </c>
      <c r="F8" s="9">
        <v>-7192.5369504800037</v>
      </c>
      <c r="G8" s="9">
        <v>-9.9896993613938747</v>
      </c>
      <c r="H8" s="90">
        <v>-33.675785107828318</v>
      </c>
      <c r="I8" s="90">
        <v>-28.340060315335293</v>
      </c>
      <c r="J8" s="90">
        <v>-42.705178168808189</v>
      </c>
      <c r="L8" s="156"/>
      <c r="M8" s="156"/>
    </row>
    <row r="9" spans="1:13" ht="16.2">
      <c r="A9" s="23" t="s">
        <v>59</v>
      </c>
      <c r="B9" s="10">
        <v>40592.694244189996</v>
      </c>
      <c r="C9" s="9">
        <v>43109.536155579997</v>
      </c>
      <c r="D9" s="9">
        <v>45071.910014330002</v>
      </c>
      <c r="E9" s="9">
        <v>1962.3738587500047</v>
      </c>
      <c r="F9" s="9">
        <v>4479.2157701400065</v>
      </c>
      <c r="G9" s="9">
        <v>4.552064424140184</v>
      </c>
      <c r="H9" s="90">
        <v>3.749636602874574</v>
      </c>
      <c r="I9" s="90">
        <v>7.193721096008332</v>
      </c>
      <c r="J9" s="90">
        <v>11.034536764657133</v>
      </c>
      <c r="L9" s="156"/>
      <c r="M9" s="156"/>
    </row>
    <row r="10" spans="1:13" ht="16.2">
      <c r="A10" s="23" t="s">
        <v>60</v>
      </c>
      <c r="B10" s="10">
        <v>4227.3234541603506</v>
      </c>
      <c r="C10" s="9">
        <v>4054.535143983303</v>
      </c>
      <c r="D10" s="9">
        <v>4188.3506273172206</v>
      </c>
      <c r="E10" s="9">
        <v>133.81548333391765</v>
      </c>
      <c r="F10" s="9">
        <v>-38.972826843129951</v>
      </c>
      <c r="G10" s="9">
        <v>3.3003902687214861</v>
      </c>
      <c r="H10" s="90">
        <v>-6.7155424224054912</v>
      </c>
      <c r="I10" s="90">
        <v>-2.4145213895351247</v>
      </c>
      <c r="J10" s="90">
        <v>-0.92192677626250941</v>
      </c>
      <c r="L10" s="156"/>
      <c r="M10" s="156"/>
    </row>
    <row r="11" spans="1:13" ht="16.2">
      <c r="A11" s="23" t="s">
        <v>61</v>
      </c>
      <c r="B11" s="10">
        <v>412.74793363999999</v>
      </c>
      <c r="C11" s="9">
        <v>499.00821065000002</v>
      </c>
      <c r="D11" s="9">
        <v>496.08745470000002</v>
      </c>
      <c r="E11" s="9">
        <v>-2.9207559500000002</v>
      </c>
      <c r="F11" s="9">
        <v>83.339521060000038</v>
      </c>
      <c r="G11" s="9">
        <v>-0.58531220281835772</v>
      </c>
      <c r="H11" s="90">
        <v>27.026880252827382</v>
      </c>
      <c r="I11" s="90">
        <v>26.268819669455226</v>
      </c>
      <c r="J11" s="90">
        <v>20.191384200287473</v>
      </c>
      <c r="L11" s="156"/>
      <c r="M11" s="156"/>
    </row>
    <row r="12" spans="1:13" ht="16.8">
      <c r="A12" s="54" t="s">
        <v>62</v>
      </c>
      <c r="B12" s="7">
        <v>494.36794713000529</v>
      </c>
      <c r="C12" s="6">
        <v>3728.6340723500002</v>
      </c>
      <c r="D12" s="6">
        <v>2063.9838686099997</v>
      </c>
      <c r="E12" s="6">
        <v>-1664.6502037400005</v>
      </c>
      <c r="F12" s="6">
        <v>1569.6159214799945</v>
      </c>
      <c r="G12" s="6">
        <v>-44.645040822974671</v>
      </c>
      <c r="H12" s="89">
        <v>-45.150346240960047</v>
      </c>
      <c r="I12" s="89">
        <v>95.136656783754148</v>
      </c>
      <c r="J12" s="89">
        <v>317.4995326036435</v>
      </c>
      <c r="L12" s="156"/>
      <c r="M12" s="156"/>
    </row>
    <row r="13" spans="1:13" ht="16.2">
      <c r="A13" s="23" t="s">
        <v>63</v>
      </c>
      <c r="B13" s="10">
        <v>310.9080204200053</v>
      </c>
      <c r="C13" s="9">
        <v>311.90667192000001</v>
      </c>
      <c r="D13" s="9">
        <v>451.50375122999998</v>
      </c>
      <c r="E13" s="9">
        <v>139.59707930999997</v>
      </c>
      <c r="F13" s="9">
        <v>140.59573080999468</v>
      </c>
      <c r="G13" s="9">
        <v>44.75604143081776</v>
      </c>
      <c r="H13" s="90">
        <v>-0.23897729495301689</v>
      </c>
      <c r="I13" s="90">
        <v>-1.7918693933914227</v>
      </c>
      <c r="J13" s="90">
        <v>45.221004791083885</v>
      </c>
      <c r="L13" s="156"/>
      <c r="M13" s="156"/>
    </row>
    <row r="14" spans="1:13" ht="16.2">
      <c r="A14" s="23" t="s">
        <v>64</v>
      </c>
      <c r="B14" s="10">
        <v>0</v>
      </c>
      <c r="C14" s="10">
        <v>3185.0581205100002</v>
      </c>
      <c r="D14" s="10">
        <v>1371.9102825799998</v>
      </c>
      <c r="E14" s="10">
        <v>-1813.1478379300004</v>
      </c>
      <c r="F14" s="10">
        <v>1371.9102825799998</v>
      </c>
      <c r="G14" s="10">
        <v>-56.926679807013194</v>
      </c>
      <c r="H14" s="10">
        <v>-57.141427180791496</v>
      </c>
      <c r="I14" s="10">
        <v>125.88552371614631</v>
      </c>
      <c r="J14" s="10">
        <v>0</v>
      </c>
      <c r="L14" s="156"/>
      <c r="M14" s="156"/>
    </row>
    <row r="15" spans="1:13" ht="16.2">
      <c r="A15" s="23" t="s">
        <v>65</v>
      </c>
      <c r="B15" s="10">
        <v>183.45992670999999</v>
      </c>
      <c r="C15" s="9">
        <v>231.66927992000001</v>
      </c>
      <c r="D15" s="9">
        <v>240.5698348</v>
      </c>
      <c r="E15" s="9">
        <v>8.9005548799999872</v>
      </c>
      <c r="F15" s="9">
        <v>57.109908090000005</v>
      </c>
      <c r="G15" s="9">
        <v>3.8419227974781762</v>
      </c>
      <c r="H15" s="90">
        <v>25.945102764341257</v>
      </c>
      <c r="I15" s="90">
        <v>26.490607959929591</v>
      </c>
      <c r="J15" s="90">
        <v>31.12936384209678</v>
      </c>
      <c r="L15" s="156"/>
      <c r="M15" s="156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6"/>
      <c r="M16" s="156"/>
    </row>
    <row r="17" spans="1:13" ht="16.8">
      <c r="A17" s="54" t="s">
        <v>66</v>
      </c>
      <c r="B17" s="7">
        <v>62571.338630640348</v>
      </c>
      <c r="C17" s="6">
        <v>62112.163777453316</v>
      </c>
      <c r="D17" s="6">
        <v>61420.250178177208</v>
      </c>
      <c r="E17" s="6">
        <v>-691.91359927610756</v>
      </c>
      <c r="F17" s="6">
        <v>-1151.0884524631401</v>
      </c>
      <c r="G17" s="6">
        <v>-1.1139743927698618</v>
      </c>
      <c r="H17" s="89">
        <v>-8.1003133397112634</v>
      </c>
      <c r="I17" s="89">
        <v>0.77091063469390519</v>
      </c>
      <c r="J17" s="89">
        <v>-1.8396417235981346</v>
      </c>
      <c r="L17" s="156"/>
      <c r="M17" s="156"/>
    </row>
    <row r="18" spans="1:13" ht="16.8">
      <c r="A18" s="54" t="s">
        <v>67</v>
      </c>
      <c r="B18" s="7">
        <v>8547.9950862299993</v>
      </c>
      <c r="C18" s="6">
        <v>11038.372078119997</v>
      </c>
      <c r="D18" s="6">
        <v>11460.302029350001</v>
      </c>
      <c r="E18" s="6">
        <v>421.92995123000401</v>
      </c>
      <c r="F18" s="6">
        <v>2912.306943120002</v>
      </c>
      <c r="G18" s="6">
        <v>3.8223929058012374</v>
      </c>
      <c r="H18" s="89">
        <v>-7.1624596695050968</v>
      </c>
      <c r="I18" s="89">
        <v>22.849545715304643</v>
      </c>
      <c r="J18" s="89">
        <v>34.070058694949978</v>
      </c>
      <c r="L18" s="156"/>
      <c r="M18" s="156"/>
    </row>
    <row r="19" spans="1:13" ht="16.2">
      <c r="A19" s="23" t="s">
        <v>68</v>
      </c>
      <c r="B19" s="10">
        <v>5344.8458463200004</v>
      </c>
      <c r="C19" s="9">
        <v>5821.4489526599991</v>
      </c>
      <c r="D19" s="9">
        <v>5604.307175580002</v>
      </c>
      <c r="E19" s="9">
        <v>-217.14177707999715</v>
      </c>
      <c r="F19" s="9">
        <v>259.46132926000155</v>
      </c>
      <c r="G19" s="9">
        <v>-3.7300297373694065</v>
      </c>
      <c r="H19" s="90">
        <v>4.9338217337291326</v>
      </c>
      <c r="I19" s="90">
        <v>3.5174034484334271</v>
      </c>
      <c r="J19" s="90">
        <v>4.8544211885670023</v>
      </c>
      <c r="L19" s="156"/>
      <c r="M19" s="156"/>
    </row>
    <row r="20" spans="1:13" ht="16.2">
      <c r="A20" s="23" t="s">
        <v>69</v>
      </c>
      <c r="B20" s="10">
        <v>3203.1492399099993</v>
      </c>
      <c r="C20" s="10">
        <v>5216.9231254599981</v>
      </c>
      <c r="D20" s="10">
        <v>5855.9948537699993</v>
      </c>
      <c r="E20" s="10">
        <v>639.07172831000116</v>
      </c>
      <c r="F20" s="10">
        <v>2652.84561386</v>
      </c>
      <c r="G20" s="10">
        <v>12.249974035292155</v>
      </c>
      <c r="H20" s="90">
        <v>-16.899271779027842</v>
      </c>
      <c r="I20" s="90">
        <v>55.190083338859097</v>
      </c>
      <c r="J20" s="90">
        <v>82.819919247176188</v>
      </c>
      <c r="L20" s="156"/>
      <c r="M20" s="156"/>
    </row>
    <row r="21" spans="1:13" ht="16.2">
      <c r="A21" s="23" t="s">
        <v>70</v>
      </c>
      <c r="B21" s="10">
        <v>21809.819573119996</v>
      </c>
      <c r="C21" s="9">
        <v>13336.641517059999</v>
      </c>
      <c r="D21" s="9">
        <v>13442.009724059999</v>
      </c>
      <c r="E21" s="9">
        <v>105.36820699999953</v>
      </c>
      <c r="F21" s="9">
        <v>-8367.8098490599968</v>
      </c>
      <c r="G21" s="9">
        <v>0.79006552635621574</v>
      </c>
      <c r="H21" s="90">
        <v>-37.050906278198269</v>
      </c>
      <c r="I21" s="90">
        <v>-37.027815514119034</v>
      </c>
      <c r="J21" s="90">
        <v>-38.367166775524787</v>
      </c>
      <c r="L21" s="156"/>
      <c r="M21" s="156"/>
    </row>
    <row r="22" spans="1:13" ht="16.8">
      <c r="A22" s="54" t="s">
        <v>71</v>
      </c>
      <c r="B22" s="7">
        <v>9322.6345007599994</v>
      </c>
      <c r="C22" s="7">
        <v>1739.0651348699996</v>
      </c>
      <c r="D22" s="7">
        <v>1738.6571400699997</v>
      </c>
      <c r="E22" s="7">
        <v>-0.40799479999986943</v>
      </c>
      <c r="F22" s="7">
        <v>-7583.9773606899998</v>
      </c>
      <c r="G22" s="7">
        <v>-2.3460581885018428E-2</v>
      </c>
      <c r="H22" s="89">
        <v>-80.972024683637272</v>
      </c>
      <c r="I22" s="89">
        <v>-80.163677606416854</v>
      </c>
      <c r="J22" s="89">
        <v>-81.350152256550857</v>
      </c>
      <c r="L22" s="156"/>
      <c r="M22" s="156"/>
    </row>
    <row r="23" spans="1:13" ht="16.8">
      <c r="A23" s="56" t="s">
        <v>104</v>
      </c>
      <c r="B23" s="7">
        <v>12487.185072359998</v>
      </c>
      <c r="C23" s="7">
        <v>11597.57638219</v>
      </c>
      <c r="D23" s="7">
        <v>11703.352583989999</v>
      </c>
      <c r="E23" s="7">
        <v>105.7762017999994</v>
      </c>
      <c r="F23" s="7">
        <v>-783.83248836999883</v>
      </c>
      <c r="G23" s="7">
        <v>0.91205436648328941</v>
      </c>
      <c r="H23" s="89">
        <v>-6.0827353741509853</v>
      </c>
      <c r="I23" s="89">
        <v>-6.5581841172429733</v>
      </c>
      <c r="J23" s="89">
        <v>-6.2770951485694582</v>
      </c>
      <c r="L23" s="156"/>
      <c r="M23" s="156"/>
    </row>
    <row r="24" spans="1:13" ht="16.8">
      <c r="A24" s="56" t="s">
        <v>72</v>
      </c>
      <c r="B24" s="7">
        <v>7705.4744835499987</v>
      </c>
      <c r="C24" s="57">
        <v>6977.5566339899997</v>
      </c>
      <c r="D24" s="57">
        <v>7016.8077284299989</v>
      </c>
      <c r="E24" s="57">
        <v>39.251094439999179</v>
      </c>
      <c r="F24" s="57">
        <v>-688.66675511999983</v>
      </c>
      <c r="G24" s="7">
        <v>0.56253351278860464</v>
      </c>
      <c r="H24" s="89">
        <v>-8.6278053410111681</v>
      </c>
      <c r="I24" s="89">
        <v>-7.9437300398131185</v>
      </c>
      <c r="J24" s="89">
        <v>-8.9373698737202716</v>
      </c>
      <c r="L24" s="156"/>
      <c r="M24" s="156"/>
    </row>
    <row r="25" spans="1:13" ht="16.8">
      <c r="A25" s="56" t="s">
        <v>73</v>
      </c>
      <c r="B25" s="7">
        <v>24793.90508452</v>
      </c>
      <c r="C25" s="7">
        <v>31112.971982220013</v>
      </c>
      <c r="D25" s="7">
        <v>29976.724262349991</v>
      </c>
      <c r="E25" s="7">
        <v>-1136.2477198700217</v>
      </c>
      <c r="F25" s="7">
        <v>5182.8191778299915</v>
      </c>
      <c r="G25" s="7">
        <v>-3.6520063738023794</v>
      </c>
      <c r="H25" s="89">
        <v>17.474044996385899</v>
      </c>
      <c r="I25" s="89">
        <v>28.511251300704544</v>
      </c>
      <c r="J25" s="89">
        <v>20.903601752778627</v>
      </c>
      <c r="L25" s="156"/>
      <c r="M25" s="156"/>
    </row>
    <row r="26" spans="1:13" ht="17.399999999999999" thickBot="1">
      <c r="A26" s="58" t="s">
        <v>74</v>
      </c>
      <c r="B26" s="17">
        <v>-285.85559677964761</v>
      </c>
      <c r="C26" s="17">
        <v>-353.37843393669544</v>
      </c>
      <c r="D26" s="17">
        <v>-475.59356601277801</v>
      </c>
      <c r="E26" s="17">
        <v>-122.21513207608257</v>
      </c>
      <c r="F26" s="17">
        <v>-189.7379692331304</v>
      </c>
      <c r="G26" s="17">
        <v>34.584773811628907</v>
      </c>
      <c r="H26" s="88">
        <v>-236.9256943619751</v>
      </c>
      <c r="I26" s="88">
        <v>11.519152762175992</v>
      </c>
      <c r="J26" s="88">
        <v>66.375460676878163</v>
      </c>
      <c r="L26" s="156"/>
      <c r="M26" s="156"/>
    </row>
    <row r="27" spans="1:13" ht="16.8">
      <c r="A27" s="165"/>
      <c r="B27" s="166"/>
      <c r="C27" s="166"/>
      <c r="D27" s="166"/>
      <c r="E27" s="166"/>
      <c r="F27" s="166"/>
      <c r="G27" s="166"/>
      <c r="H27" s="167"/>
      <c r="I27" s="167"/>
      <c r="J27" s="16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88" t="s">
        <v>114</v>
      </c>
      <c r="B30" s="189"/>
      <c r="C30" s="189"/>
      <c r="D30" s="189"/>
      <c r="E30" s="189"/>
      <c r="F30" s="189"/>
      <c r="G30" s="189"/>
      <c r="H30" s="132"/>
      <c r="I30" s="151"/>
      <c r="J30" s="151"/>
      <c r="L30" s="18"/>
    </row>
    <row r="31" spans="1:13" ht="19.5" customHeight="1">
      <c r="A31" s="190"/>
      <c r="B31" s="191"/>
      <c r="C31" s="191"/>
      <c r="D31" s="191"/>
      <c r="E31" s="191"/>
      <c r="F31" s="191"/>
      <c r="G31" s="191"/>
      <c r="H31" s="133"/>
      <c r="I31" s="152"/>
      <c r="J31" s="152"/>
      <c r="L31" s="18"/>
    </row>
    <row r="32" spans="1:13" ht="19.5" customHeight="1">
      <c r="A32" s="118"/>
      <c r="B32" s="175" t="str">
        <f>B4</f>
        <v xml:space="preserve">           N$ Million</v>
      </c>
      <c r="C32" s="176"/>
      <c r="D32" s="135"/>
      <c r="E32" s="175" t="s">
        <v>1</v>
      </c>
      <c r="F32" s="195"/>
      <c r="G32" s="153" t="s">
        <v>2</v>
      </c>
      <c r="H32" s="175" t="s">
        <v>112</v>
      </c>
      <c r="I32" s="176"/>
      <c r="J32" s="176"/>
      <c r="L32" s="18"/>
    </row>
    <row r="33" spans="1:13" ht="17.399999999999999" thickBot="1">
      <c r="A33" s="116"/>
      <c r="B33" s="117">
        <f>B5</f>
        <v>45838</v>
      </c>
      <c r="C33" s="117">
        <f>C5</f>
        <v>46173</v>
      </c>
      <c r="D33" s="121">
        <f>D5</f>
        <v>46203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46142</v>
      </c>
      <c r="I33" s="139">
        <f t="shared" si="0"/>
        <v>46173</v>
      </c>
      <c r="J33" s="139">
        <f>J5</f>
        <v>46203</v>
      </c>
      <c r="L33" s="18"/>
    </row>
    <row r="34" spans="1:13" ht="17.399999999999999" thickTop="1">
      <c r="A34" s="61" t="s">
        <v>56</v>
      </c>
      <c r="B34" s="63">
        <v>217050.01714033104</v>
      </c>
      <c r="C34" s="63">
        <v>239862.89945605528</v>
      </c>
      <c r="D34" s="63">
        <v>239598.76403363075</v>
      </c>
      <c r="E34" s="63">
        <v>-264.13542242452968</v>
      </c>
      <c r="F34" s="63">
        <v>22548.746893299714</v>
      </c>
      <c r="G34" s="63">
        <v>-0.11011933192816059</v>
      </c>
      <c r="H34" s="89">
        <v>8.4735193381347216</v>
      </c>
      <c r="I34" s="89">
        <v>9.4591807605912948</v>
      </c>
      <c r="J34" s="89">
        <v>10.388733062721258</v>
      </c>
      <c r="L34" s="156"/>
      <c r="M34" s="156"/>
    </row>
    <row r="35" spans="1:13" ht="16.8">
      <c r="A35" s="56" t="s">
        <v>57</v>
      </c>
      <c r="B35" s="63">
        <v>38593.379044678368</v>
      </c>
      <c r="C35" s="63">
        <v>41705.422181998329</v>
      </c>
      <c r="D35" s="63">
        <v>40717.337697805022</v>
      </c>
      <c r="E35" s="63">
        <v>-988.08448419330671</v>
      </c>
      <c r="F35" s="63">
        <v>2123.9586531266541</v>
      </c>
      <c r="G35" s="63">
        <v>-2.3691990933011056</v>
      </c>
      <c r="H35" s="89">
        <v>2.0747541522954265</v>
      </c>
      <c r="I35" s="89">
        <v>0.45626258247185092</v>
      </c>
      <c r="J35" s="89">
        <v>5.5034275456103785</v>
      </c>
      <c r="L35" s="156"/>
      <c r="M35" s="156"/>
    </row>
    <row r="36" spans="1:13" ht="16.2">
      <c r="A36" s="64" t="s">
        <v>75</v>
      </c>
      <c r="B36" s="65">
        <v>260.57938126407714</v>
      </c>
      <c r="C36" s="65">
        <v>180.95943584202573</v>
      </c>
      <c r="D36" s="65">
        <v>240.19523537191256</v>
      </c>
      <c r="E36" s="65">
        <v>59.235799529886833</v>
      </c>
      <c r="F36" s="65">
        <v>-20.384145892164582</v>
      </c>
      <c r="G36" s="65">
        <v>32.73429719442683</v>
      </c>
      <c r="H36" s="90">
        <v>-19.028896966884403</v>
      </c>
      <c r="I36" s="90">
        <v>-12.535038939804309</v>
      </c>
      <c r="J36" s="90">
        <v>-7.8226242587884656</v>
      </c>
      <c r="L36" s="156"/>
      <c r="M36" s="156"/>
    </row>
    <row r="37" spans="1:13" ht="16.2">
      <c r="A37" s="64" t="s">
        <v>58</v>
      </c>
      <c r="B37" s="65">
        <v>21654.755761996374</v>
      </c>
      <c r="C37" s="65">
        <v>23308.1984671873</v>
      </c>
      <c r="D37" s="65">
        <v>23948.048317491339</v>
      </c>
      <c r="E37" s="65">
        <v>639.84985030403914</v>
      </c>
      <c r="F37" s="65">
        <v>2293.2925554949652</v>
      </c>
      <c r="G37" s="65">
        <v>2.7451707655776261</v>
      </c>
      <c r="H37" s="90">
        <v>-3.9178318943469606</v>
      </c>
      <c r="I37" s="90">
        <v>-6.7864220257081769</v>
      </c>
      <c r="J37" s="90">
        <v>10.590248999804672</v>
      </c>
      <c r="L37" s="156"/>
      <c r="M37" s="156"/>
    </row>
    <row r="38" spans="1:13" ht="16.2">
      <c r="A38" s="64" t="s">
        <v>76</v>
      </c>
      <c r="B38" s="65">
        <v>204.70954005042043</v>
      </c>
      <c r="C38" s="65">
        <v>3792.5168355941832</v>
      </c>
      <c r="D38" s="65">
        <v>3009.185842563229</v>
      </c>
      <c r="E38" s="65">
        <v>-783.33099303095423</v>
      </c>
      <c r="F38" s="65">
        <v>2804.4763025128086</v>
      </c>
      <c r="G38" s="65">
        <v>-20.65464774418669</v>
      </c>
      <c r="H38" s="90">
        <v>754.02329997624622</v>
      </c>
      <c r="I38" s="90">
        <v>1423.7721118512059</v>
      </c>
      <c r="J38" s="90">
        <v>1369.9783125994322</v>
      </c>
      <c r="L38" s="156"/>
      <c r="M38" s="156"/>
    </row>
    <row r="39" spans="1:13" ht="16.2">
      <c r="A39" s="64" t="s">
        <v>77</v>
      </c>
      <c r="B39" s="65">
        <v>16473.334361367499</v>
      </c>
      <c r="C39" s="65">
        <v>14423.747443374821</v>
      </c>
      <c r="D39" s="65">
        <v>13519.908302378542</v>
      </c>
      <c r="E39" s="65">
        <v>-903.83914099627873</v>
      </c>
      <c r="F39" s="65">
        <v>-2953.4260589889564</v>
      </c>
      <c r="G39" s="65">
        <v>-6.2663267264252767</v>
      </c>
      <c r="H39" s="90">
        <v>-1.6132213457916578</v>
      </c>
      <c r="I39" s="90">
        <v>-10.160753612321969</v>
      </c>
      <c r="J39" s="90">
        <v>-17.928526151421991</v>
      </c>
      <c r="L39" s="156"/>
      <c r="M39" s="156"/>
    </row>
    <row r="40" spans="1:13" ht="16.8">
      <c r="A40" s="56" t="s">
        <v>62</v>
      </c>
      <c r="B40" s="63">
        <v>178456.63809565268</v>
      </c>
      <c r="C40" s="63">
        <v>198157.47727405696</v>
      </c>
      <c r="D40" s="63">
        <v>198881.42633582573</v>
      </c>
      <c r="E40" s="63">
        <v>723.94906176876975</v>
      </c>
      <c r="F40" s="63">
        <v>20424.788240173046</v>
      </c>
      <c r="G40" s="63">
        <v>0.36534026963188637</v>
      </c>
      <c r="H40" s="89">
        <v>9.8963824604247748</v>
      </c>
      <c r="I40" s="89">
        <v>11.563494314108794</v>
      </c>
      <c r="J40" s="89">
        <v>11.445238719125356</v>
      </c>
      <c r="L40" s="156"/>
      <c r="M40" s="156"/>
    </row>
    <row r="41" spans="1:13" ht="16.2">
      <c r="A41" s="64" t="s">
        <v>78</v>
      </c>
      <c r="B41" s="65">
        <v>7892.2257858821731</v>
      </c>
      <c r="C41" s="65">
        <v>10437.912575227974</v>
      </c>
      <c r="D41" s="65">
        <v>9985.1995734970133</v>
      </c>
      <c r="E41" s="65">
        <v>-452.71300173096097</v>
      </c>
      <c r="F41" s="65">
        <v>2092.9737876148401</v>
      </c>
      <c r="G41" s="65">
        <v>-4.3371986349586109</v>
      </c>
      <c r="H41" s="90">
        <v>-20.887300835153908</v>
      </c>
      <c r="I41" s="90">
        <v>31.504222104417721</v>
      </c>
      <c r="J41" s="90">
        <v>26.51943627054878</v>
      </c>
      <c r="L41" s="156"/>
      <c r="M41" s="156"/>
    </row>
    <row r="42" spans="1:13" ht="16.2">
      <c r="A42" s="64" t="s">
        <v>64</v>
      </c>
      <c r="B42" s="65">
        <v>43524.170912720001</v>
      </c>
      <c r="C42" s="65">
        <v>56964.210853170007</v>
      </c>
      <c r="D42" s="65">
        <v>57065.275982830004</v>
      </c>
      <c r="E42" s="65">
        <v>101.06512965999718</v>
      </c>
      <c r="F42" s="65">
        <v>13541.105070110003</v>
      </c>
      <c r="G42" s="65">
        <v>0.17741864259386375</v>
      </c>
      <c r="H42" s="90">
        <v>33.555033207772311</v>
      </c>
      <c r="I42" s="90">
        <v>30.913536947976326</v>
      </c>
      <c r="J42" s="90">
        <v>31.111689863695005</v>
      </c>
      <c r="L42" s="156"/>
      <c r="M42" s="156"/>
    </row>
    <row r="43" spans="1:13" ht="16.2">
      <c r="A43" s="64" t="s">
        <v>9</v>
      </c>
      <c r="B43" s="65">
        <v>4028.4914438400006</v>
      </c>
      <c r="C43" s="65">
        <v>4332.928811877513</v>
      </c>
      <c r="D43" s="65">
        <v>4127.9762257761959</v>
      </c>
      <c r="E43" s="65">
        <v>-204.95258610131714</v>
      </c>
      <c r="F43" s="65">
        <v>99.484781936195304</v>
      </c>
      <c r="G43" s="65">
        <v>-4.7301166254912062</v>
      </c>
      <c r="H43" s="90">
        <v>2.3094219024003593</v>
      </c>
      <c r="I43" s="90">
        <v>2.6084797108157716</v>
      </c>
      <c r="J43" s="90">
        <v>2.469529433612621</v>
      </c>
      <c r="L43" s="156"/>
      <c r="M43" s="156"/>
    </row>
    <row r="44" spans="1:13" ht="16.2">
      <c r="A44" s="64" t="s">
        <v>101</v>
      </c>
      <c r="B44" s="65">
        <v>158.59867292000007</v>
      </c>
      <c r="C44" s="65">
        <v>118.1968947999999</v>
      </c>
      <c r="D44" s="65">
        <v>124.75753621999985</v>
      </c>
      <c r="E44" s="65">
        <v>6.5606414199999534</v>
      </c>
      <c r="F44" s="65">
        <v>-33.84113670000022</v>
      </c>
      <c r="G44" s="65">
        <v>5.5506038725477254</v>
      </c>
      <c r="H44" s="90">
        <v>-27.591652238694365</v>
      </c>
      <c r="I44" s="90">
        <v>-27.204675380846325</v>
      </c>
      <c r="J44" s="90">
        <v>-21.337591341051308</v>
      </c>
      <c r="L44" s="156"/>
      <c r="M44" s="156"/>
    </row>
    <row r="45" spans="1:13" ht="16.2">
      <c r="A45" s="64" t="s">
        <v>10</v>
      </c>
      <c r="B45" s="65">
        <v>1600.4522617995799</v>
      </c>
      <c r="C45" s="65">
        <v>1761.5890012587777</v>
      </c>
      <c r="D45" s="65">
        <v>1756.6514090942085</v>
      </c>
      <c r="E45" s="65">
        <v>-4.937592164569196</v>
      </c>
      <c r="F45" s="65">
        <v>156.19914729462857</v>
      </c>
      <c r="G45" s="65">
        <v>-0.28029195011100683</v>
      </c>
      <c r="H45" s="90">
        <v>30.629359415735848</v>
      </c>
      <c r="I45" s="90">
        <v>22.083746483567907</v>
      </c>
      <c r="J45" s="90">
        <v>9.7596879971287223</v>
      </c>
      <c r="L45" s="156"/>
      <c r="M45" s="156"/>
    </row>
    <row r="46" spans="1:13" ht="16.2">
      <c r="A46" s="64" t="s">
        <v>79</v>
      </c>
      <c r="B46" s="65">
        <v>51931.644782085801</v>
      </c>
      <c r="C46" s="65">
        <v>52527.464720762182</v>
      </c>
      <c r="D46" s="65">
        <v>53419.488591170499</v>
      </c>
      <c r="E46" s="65">
        <v>892.02387040831672</v>
      </c>
      <c r="F46" s="65">
        <v>1487.8438090846976</v>
      </c>
      <c r="G46" s="65">
        <v>1.6982046918699467</v>
      </c>
      <c r="H46" s="90">
        <v>5.852129417606136</v>
      </c>
      <c r="I46" s="90">
        <v>2.5340021700972954</v>
      </c>
      <c r="J46" s="90">
        <v>2.8650042095295589</v>
      </c>
      <c r="L46" s="156"/>
      <c r="M46" s="156"/>
    </row>
    <row r="47" spans="1:13" ht="16.2">
      <c r="A47" s="64" t="s">
        <v>13</v>
      </c>
      <c r="B47" s="65">
        <v>69321.054236405107</v>
      </c>
      <c r="C47" s="65">
        <v>72015.174416960508</v>
      </c>
      <c r="D47" s="65">
        <v>72402.077017237811</v>
      </c>
      <c r="E47" s="65">
        <v>386.90260027730255</v>
      </c>
      <c r="F47" s="65">
        <v>3081.0227808327036</v>
      </c>
      <c r="G47" s="65">
        <v>0.53725149374376713</v>
      </c>
      <c r="H47" s="90">
        <v>4.281389363886916</v>
      </c>
      <c r="I47" s="90">
        <v>4.2021907264556688</v>
      </c>
      <c r="J47" s="90">
        <v>4.4445700008045321</v>
      </c>
      <c r="L47" s="156"/>
      <c r="M47" s="156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6"/>
      <c r="M48" s="156"/>
    </row>
    <row r="49" spans="1:13" ht="16.8">
      <c r="A49" s="56" t="s">
        <v>66</v>
      </c>
      <c r="B49" s="63">
        <v>217050.2993868762</v>
      </c>
      <c r="C49" s="63">
        <v>239863.0851253806</v>
      </c>
      <c r="D49" s="63">
        <v>239598.91415849977</v>
      </c>
      <c r="E49" s="63">
        <v>-264.17096688083257</v>
      </c>
      <c r="F49" s="63">
        <v>22548.614771623572</v>
      </c>
      <c r="G49" s="63">
        <v>-0.11013406533263037</v>
      </c>
      <c r="H49" s="89">
        <v>8.4726081609207853</v>
      </c>
      <c r="I49" s="89">
        <v>9.4591898298801169</v>
      </c>
      <c r="J49" s="89">
        <v>10.388658682028492</v>
      </c>
      <c r="L49" s="156"/>
      <c r="M49" s="156"/>
    </row>
    <row r="50" spans="1:13" ht="16.8">
      <c r="A50" s="56" t="s">
        <v>80</v>
      </c>
      <c r="B50" s="63">
        <v>8859.7757658784121</v>
      </c>
      <c r="C50" s="63">
        <v>12209.031884961818</v>
      </c>
      <c r="D50" s="63">
        <v>11209.265089350201</v>
      </c>
      <c r="E50" s="63">
        <v>-999.76679561161654</v>
      </c>
      <c r="F50" s="63">
        <v>2349.4893234717892</v>
      </c>
      <c r="G50" s="63">
        <v>-8.1887475193103114</v>
      </c>
      <c r="H50" s="89">
        <v>36.793062003117086</v>
      </c>
      <c r="I50" s="89">
        <v>33.085316139261721</v>
      </c>
      <c r="J50" s="89">
        <v>26.518609336822735</v>
      </c>
      <c r="L50" s="156"/>
      <c r="M50" s="156"/>
    </row>
    <row r="51" spans="1:13" ht="16.2">
      <c r="A51" s="64" t="s">
        <v>58</v>
      </c>
      <c r="B51" s="65">
        <v>5292.4739979477345</v>
      </c>
      <c r="C51" s="65">
        <v>9588.6082353428483</v>
      </c>
      <c r="D51" s="65">
        <v>8742.3100582977822</v>
      </c>
      <c r="E51" s="65">
        <v>-846.29817704506604</v>
      </c>
      <c r="F51" s="65">
        <v>3449.8360603500478</v>
      </c>
      <c r="G51" s="65">
        <v>-8.826079408747546</v>
      </c>
      <c r="H51" s="90">
        <v>60.991752055859905</v>
      </c>
      <c r="I51" s="90">
        <v>79.66163292754058</v>
      </c>
      <c r="J51" s="90">
        <v>65.183807453523485</v>
      </c>
      <c r="L51" s="156"/>
      <c r="M51" s="156"/>
    </row>
    <row r="52" spans="1:13" ht="16.2">
      <c r="A52" s="64" t="s">
        <v>81</v>
      </c>
      <c r="B52" s="65">
        <v>1270.3731719699999</v>
      </c>
      <c r="C52" s="65">
        <v>1215.0635984400001</v>
      </c>
      <c r="D52" s="65">
        <v>1252.5908479</v>
      </c>
      <c r="E52" s="65">
        <v>37.527249459999894</v>
      </c>
      <c r="F52" s="65">
        <v>-17.782324069999959</v>
      </c>
      <c r="G52" s="65">
        <v>3.0885008412876829</v>
      </c>
      <c r="H52" s="90">
        <v>-2.4746600498494047</v>
      </c>
      <c r="I52" s="90">
        <v>-6.3672809953087182</v>
      </c>
      <c r="J52" s="90">
        <v>-1.3997716940467626</v>
      </c>
      <c r="L52" s="156"/>
      <c r="M52" s="156"/>
    </row>
    <row r="53" spans="1:13" ht="16.2">
      <c r="A53" s="64" t="s">
        <v>76</v>
      </c>
      <c r="B53" s="65">
        <v>846.94664557067813</v>
      </c>
      <c r="C53" s="65">
        <v>631.95195087897116</v>
      </c>
      <c r="D53" s="65">
        <v>471.99819970242015</v>
      </c>
      <c r="E53" s="65">
        <v>-159.95375117655101</v>
      </c>
      <c r="F53" s="65">
        <v>-374.94844586825798</v>
      </c>
      <c r="G53" s="65">
        <v>-25.311062170798593</v>
      </c>
      <c r="H53" s="90">
        <v>-34.569626808987906</v>
      </c>
      <c r="I53" s="90">
        <v>-35.135300578831774</v>
      </c>
      <c r="J53" s="90">
        <v>-44.270609940914909</v>
      </c>
      <c r="L53" s="156"/>
      <c r="M53" s="156"/>
    </row>
    <row r="54" spans="1:13" ht="16.2">
      <c r="A54" s="64" t="s">
        <v>82</v>
      </c>
      <c r="B54" s="65">
        <v>1449.9819503899998</v>
      </c>
      <c r="C54" s="65">
        <v>773.4081003</v>
      </c>
      <c r="D54" s="65">
        <v>742.36598344999993</v>
      </c>
      <c r="E54" s="65">
        <v>-31.04211685000007</v>
      </c>
      <c r="F54" s="65">
        <v>-707.61596693999991</v>
      </c>
      <c r="G54" s="65">
        <v>-4.0136787858776017</v>
      </c>
      <c r="H54" s="90">
        <v>43.180570998491277</v>
      </c>
      <c r="I54" s="90">
        <v>-50.57615867915181</v>
      </c>
      <c r="J54" s="90">
        <v>-48.801708652281725</v>
      </c>
      <c r="L54" s="156"/>
      <c r="M54" s="156"/>
    </row>
    <row r="55" spans="1:13" ht="16.8">
      <c r="A55" s="56" t="s">
        <v>83</v>
      </c>
      <c r="B55" s="63">
        <v>208190.52362099779</v>
      </c>
      <c r="C55" s="63">
        <v>227654.05324041878</v>
      </c>
      <c r="D55" s="63">
        <v>228389.64906914957</v>
      </c>
      <c r="E55" s="63">
        <v>735.59582873078762</v>
      </c>
      <c r="F55" s="63">
        <v>20199.125448151783</v>
      </c>
      <c r="G55" s="63">
        <v>0.32312002279790875</v>
      </c>
      <c r="H55" s="89">
        <v>7.3404988650807894</v>
      </c>
      <c r="I55" s="89">
        <v>8.4268914902293233</v>
      </c>
      <c r="J55" s="89">
        <v>9.7022309646155946</v>
      </c>
      <c r="L55" s="156"/>
      <c r="M55" s="156"/>
    </row>
    <row r="56" spans="1:13" ht="16.8">
      <c r="A56" s="56" t="s">
        <v>84</v>
      </c>
      <c r="B56" s="63">
        <v>156031.86764614185</v>
      </c>
      <c r="C56" s="63">
        <v>176224.54972369072</v>
      </c>
      <c r="D56" s="63">
        <v>174294.06966908427</v>
      </c>
      <c r="E56" s="63">
        <v>-1930.4800546064507</v>
      </c>
      <c r="F56" s="63">
        <v>18262.202022942423</v>
      </c>
      <c r="G56" s="63">
        <v>-1.0954660163032486</v>
      </c>
      <c r="H56" s="89">
        <v>10.566274716886824</v>
      </c>
      <c r="I56" s="89">
        <v>12.225386180158665</v>
      </c>
      <c r="J56" s="89">
        <v>11.704148837312218</v>
      </c>
      <c r="L56" s="156"/>
      <c r="M56" s="156"/>
    </row>
    <row r="57" spans="1:13" ht="16.2">
      <c r="A57" s="67" t="s">
        <v>85</v>
      </c>
      <c r="B57" s="65">
        <v>84498.583185273135</v>
      </c>
      <c r="C57" s="65">
        <v>96889.444084453033</v>
      </c>
      <c r="D57" s="65">
        <v>95376.170804286783</v>
      </c>
      <c r="E57" s="65">
        <v>-1513.2732801662496</v>
      </c>
      <c r="F57" s="65">
        <v>10877.587619013648</v>
      </c>
      <c r="G57" s="65">
        <v>-1.5618556742334277</v>
      </c>
      <c r="H57" s="90">
        <v>8.9018804207918265</v>
      </c>
      <c r="I57" s="90">
        <v>13.474798204285747</v>
      </c>
      <c r="J57" s="90">
        <v>12.873100599998537</v>
      </c>
      <c r="L57" s="156"/>
      <c r="M57" s="156"/>
    </row>
    <row r="58" spans="1:13" ht="16.2">
      <c r="A58" s="67" t="s">
        <v>82</v>
      </c>
      <c r="B58" s="65">
        <v>71533.284460868716</v>
      </c>
      <c r="C58" s="65">
        <v>79335.105639237707</v>
      </c>
      <c r="D58" s="65">
        <v>78917.898864797506</v>
      </c>
      <c r="E58" s="65">
        <v>-417.20677444020112</v>
      </c>
      <c r="F58" s="65">
        <v>7384.6144039287901</v>
      </c>
      <c r="G58" s="65">
        <v>-0.52587914401649982</v>
      </c>
      <c r="H58" s="90">
        <v>12.60054482783373</v>
      </c>
      <c r="I58" s="90">
        <v>10.736342299421281</v>
      </c>
      <c r="J58" s="90">
        <v>10.323326350222928</v>
      </c>
      <c r="L58" s="156"/>
      <c r="M58" s="156"/>
    </row>
    <row r="59" spans="1:13" ht="16.2">
      <c r="A59" s="67" t="s">
        <v>86</v>
      </c>
      <c r="B59" s="65">
        <v>8942.4099954132071</v>
      </c>
      <c r="C59" s="65">
        <v>5524.6725485444249</v>
      </c>
      <c r="D59" s="65">
        <v>5946.754829910602</v>
      </c>
      <c r="E59" s="65">
        <v>422.08228136617709</v>
      </c>
      <c r="F59" s="65">
        <v>-2995.6551655026051</v>
      </c>
      <c r="G59" s="65">
        <v>7.6399511040230266</v>
      </c>
      <c r="H59" s="90">
        <v>-19.833726326200804</v>
      </c>
      <c r="I59" s="90">
        <v>-37.314207481616371</v>
      </c>
      <c r="J59" s="90">
        <v>-33.499416455286152</v>
      </c>
      <c r="L59" s="156"/>
      <c r="M59" s="156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6"/>
      <c r="M60" s="156"/>
    </row>
    <row r="61" spans="1:13" ht="16.8">
      <c r="A61" s="56" t="s">
        <v>88</v>
      </c>
      <c r="B61" s="63">
        <v>16482.79335023191</v>
      </c>
      <c r="C61" s="63">
        <v>19449.286060141509</v>
      </c>
      <c r="D61" s="63">
        <v>19425.328184568356</v>
      </c>
      <c r="E61" s="63">
        <v>-23.957875573152705</v>
      </c>
      <c r="F61" s="63">
        <v>2942.5348343364458</v>
      </c>
      <c r="G61" s="63">
        <v>-0.1231812597082893</v>
      </c>
      <c r="H61" s="91">
        <v>9.1279305067568828</v>
      </c>
      <c r="I61" s="91">
        <v>16.969219331946306</v>
      </c>
      <c r="J61" s="91">
        <v>17.852161170819045</v>
      </c>
      <c r="L61" s="156"/>
      <c r="M61" s="156"/>
    </row>
    <row r="62" spans="1:13" ht="16.8">
      <c r="A62" s="56" t="s">
        <v>89</v>
      </c>
      <c r="B62" s="63">
        <v>3718.1029763200004</v>
      </c>
      <c r="C62" s="63">
        <v>3608.8410874500014</v>
      </c>
      <c r="D62" s="63">
        <v>3941.8912114600002</v>
      </c>
      <c r="E62" s="63">
        <v>333.05012400999885</v>
      </c>
      <c r="F62" s="63">
        <v>223.78823513999987</v>
      </c>
      <c r="G62" s="63">
        <v>9.228727891848834</v>
      </c>
      <c r="H62" s="89">
        <v>-3.7301036315070917</v>
      </c>
      <c r="I62" s="89">
        <v>-1.7430376300999342</v>
      </c>
      <c r="J62" s="89">
        <v>6.018882117178336</v>
      </c>
      <c r="L62" s="156"/>
      <c r="M62" s="156"/>
    </row>
    <row r="63" spans="1:13" ht="16.8">
      <c r="A63" s="56" t="s">
        <v>90</v>
      </c>
      <c r="B63" s="63">
        <v>330.89674551000007</v>
      </c>
      <c r="C63" s="63">
        <v>324.40007768000004</v>
      </c>
      <c r="D63" s="63">
        <v>463.99161763999996</v>
      </c>
      <c r="E63" s="63">
        <v>139.59153995999992</v>
      </c>
      <c r="F63" s="63">
        <v>133.09487212999989</v>
      </c>
      <c r="G63" s="63">
        <v>43.0306740239742</v>
      </c>
      <c r="H63" s="63">
        <v>-1.8006130860454732</v>
      </c>
      <c r="I63" s="63">
        <v>-1.1317081456850389</v>
      </c>
      <c r="J63" s="63">
        <v>40.22247844259249</v>
      </c>
      <c r="L63" s="156"/>
      <c r="M63" s="156"/>
    </row>
    <row r="64" spans="1:13" ht="16.8">
      <c r="A64" s="56" t="s">
        <v>76</v>
      </c>
      <c r="B64" s="63">
        <v>202.81700000000001</v>
      </c>
      <c r="C64" s="63">
        <v>287.10351910999998</v>
      </c>
      <c r="D64" s="63">
        <v>293.04282664999999</v>
      </c>
      <c r="E64" s="63">
        <v>5.9393075400000157</v>
      </c>
      <c r="F64" s="63">
        <v>90.225826649999988</v>
      </c>
      <c r="G64" s="63">
        <v>2.0686989690726847</v>
      </c>
      <c r="H64" s="89">
        <v>35.843295612428903</v>
      </c>
      <c r="I64" s="89">
        <v>39.365904610037518</v>
      </c>
      <c r="J64" s="89">
        <v>44.486323459078847</v>
      </c>
      <c r="L64" s="156"/>
      <c r="M64" s="156"/>
    </row>
    <row r="65" spans="1:13" ht="16.8">
      <c r="A65" s="56" t="s">
        <v>91</v>
      </c>
      <c r="B65" s="63">
        <v>327.35028055999999</v>
      </c>
      <c r="C65" s="63">
        <v>99.889327640000005</v>
      </c>
      <c r="D65" s="63">
        <v>80.414093350000002</v>
      </c>
      <c r="E65" s="63">
        <v>-19.475234290000003</v>
      </c>
      <c r="F65" s="63">
        <v>-246.93618720999999</v>
      </c>
      <c r="G65" s="63">
        <v>-19.496811871823311</v>
      </c>
      <c r="H65" s="89">
        <v>-42.336441555741899</v>
      </c>
      <c r="I65" s="89">
        <v>-67.723048283706987</v>
      </c>
      <c r="J65" s="89">
        <v>-75.434848196117272</v>
      </c>
      <c r="L65" s="156"/>
      <c r="M65" s="156"/>
    </row>
    <row r="66" spans="1:13" ht="16.8">
      <c r="A66" s="56" t="s">
        <v>92</v>
      </c>
      <c r="B66" s="63">
        <v>29314.853146665107</v>
      </c>
      <c r="C66" s="63">
        <v>30705.679250979996</v>
      </c>
      <c r="D66" s="63">
        <v>31328.59929509</v>
      </c>
      <c r="E66" s="63">
        <v>622.9200441100038</v>
      </c>
      <c r="F66" s="63">
        <v>2013.7461484248925</v>
      </c>
      <c r="G66" s="63">
        <v>2.0286802288867136</v>
      </c>
      <c r="H66" s="89">
        <v>7.0617692857105396</v>
      </c>
      <c r="I66" s="89">
        <v>5.6021176719874006</v>
      </c>
      <c r="J66" s="89">
        <v>6.8693714355310647</v>
      </c>
      <c r="L66" s="156"/>
      <c r="M66" s="156"/>
    </row>
    <row r="67" spans="1:13" ht="17.399999999999999" thickBot="1">
      <c r="A67" s="68" t="s">
        <v>74</v>
      </c>
      <c r="B67" s="69">
        <v>-7160.567519844295</v>
      </c>
      <c r="C67" s="69">
        <v>-8570.368354817896</v>
      </c>
      <c r="D67" s="69">
        <v>-7384.4426586036716</v>
      </c>
      <c r="E67" s="69">
        <v>1185.9256962142244</v>
      </c>
      <c r="F67" s="69">
        <v>-223.87513875937657</v>
      </c>
      <c r="G67" s="69">
        <v>-13.837511377764145</v>
      </c>
      <c r="H67" s="63">
        <v>58.037925072068845</v>
      </c>
      <c r="I67" s="63">
        <v>40.482504000467316</v>
      </c>
      <c r="J67" s="63">
        <v>3.1264999336846557</v>
      </c>
      <c r="L67" s="156"/>
      <c r="M67" s="156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96" t="s">
        <v>115</v>
      </c>
      <c r="B72" s="197"/>
      <c r="C72" s="197"/>
      <c r="D72" s="197"/>
      <c r="E72" s="197"/>
      <c r="F72" s="197"/>
      <c r="G72" s="197"/>
      <c r="H72" s="140"/>
      <c r="I72" s="141"/>
      <c r="J72" s="141"/>
      <c r="L72" s="18"/>
    </row>
    <row r="73" spans="1:13" ht="19.2" customHeight="1">
      <c r="A73" s="198"/>
      <c r="B73" s="199"/>
      <c r="C73" s="199"/>
      <c r="D73" s="200"/>
      <c r="E73" s="199"/>
      <c r="F73" s="199"/>
      <c r="G73" s="199"/>
      <c r="H73" s="142"/>
      <c r="I73" s="143"/>
      <c r="J73" s="143"/>
      <c r="L73" s="18"/>
    </row>
    <row r="74" spans="1:13" ht="19.5" customHeight="1">
      <c r="A74" s="144"/>
      <c r="B74" s="201" t="str">
        <f>B4</f>
        <v xml:space="preserve">           N$ Million</v>
      </c>
      <c r="C74" s="202"/>
      <c r="D74" s="145"/>
      <c r="E74" s="202" t="s">
        <v>1</v>
      </c>
      <c r="F74" s="203"/>
      <c r="G74" s="146" t="s">
        <v>2</v>
      </c>
      <c r="H74" s="192" t="s">
        <v>112</v>
      </c>
      <c r="I74" s="193"/>
      <c r="J74" s="194"/>
      <c r="L74" s="18"/>
    </row>
    <row r="75" spans="1:13" ht="17.399999999999999" thickBot="1">
      <c r="A75" s="147"/>
      <c r="B75" s="148">
        <f>B5</f>
        <v>45838</v>
      </c>
      <c r="C75" s="149">
        <f>C5</f>
        <v>46173</v>
      </c>
      <c r="D75" s="149">
        <f>D5</f>
        <v>46203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46142</v>
      </c>
      <c r="I75" s="139">
        <f t="shared" si="1"/>
        <v>46173</v>
      </c>
      <c r="J75" s="139">
        <f>J33</f>
        <v>46203</v>
      </c>
      <c r="L75" s="18"/>
    </row>
    <row r="76" spans="1:13" ht="17.399999999999999" thickTop="1">
      <c r="A76" s="56" t="s">
        <v>56</v>
      </c>
      <c r="B76" s="63">
        <v>241810.61757405082</v>
      </c>
      <c r="C76" s="63">
        <v>266691.22408613883</v>
      </c>
      <c r="D76" s="63">
        <v>266725.69194148073</v>
      </c>
      <c r="E76" s="63">
        <v>34.467855341907125</v>
      </c>
      <c r="F76" s="63">
        <v>24915.074367429916</v>
      </c>
      <c r="G76" s="63">
        <v>1.2924255554352726E-2</v>
      </c>
      <c r="H76" s="62">
        <v>8.4525193237503231</v>
      </c>
      <c r="I76" s="62">
        <v>9.603228939505783</v>
      </c>
      <c r="J76" s="62">
        <v>10.303548544472022</v>
      </c>
      <c r="L76" s="18"/>
    </row>
    <row r="77" spans="1:13" ht="16.8">
      <c r="A77" s="56" t="s">
        <v>5</v>
      </c>
      <c r="B77" s="63">
        <v>84103.482814650313</v>
      </c>
      <c r="C77" s="63">
        <v>80902.838209199821</v>
      </c>
      <c r="D77" s="63">
        <v>81897.533413302066</v>
      </c>
      <c r="E77" s="63">
        <v>994.69520410224504</v>
      </c>
      <c r="F77" s="63">
        <v>-2205.9494013482472</v>
      </c>
      <c r="G77" s="63">
        <v>1.2294935828210924</v>
      </c>
      <c r="H77" s="62">
        <v>-6.6012815163829544</v>
      </c>
      <c r="I77" s="62">
        <v>-4.2453790466702657</v>
      </c>
      <c r="J77" s="62">
        <v>-2.6228989900570241</v>
      </c>
      <c r="L77" s="18"/>
    </row>
    <row r="78" spans="1:13" ht="16.8">
      <c r="A78" s="56" t="s">
        <v>6</v>
      </c>
      <c r="B78" s="63">
        <v>157707.13475940051</v>
      </c>
      <c r="C78" s="63">
        <v>185788.38587693899</v>
      </c>
      <c r="D78" s="63">
        <v>184828.1585281787</v>
      </c>
      <c r="E78" s="63">
        <v>-960.22734876029426</v>
      </c>
      <c r="F78" s="63">
        <v>27121.023768778192</v>
      </c>
      <c r="G78" s="63">
        <v>-0.5168392761624574</v>
      </c>
      <c r="H78" s="62">
        <v>16.98914983433977</v>
      </c>
      <c r="I78" s="62">
        <v>16.969798935662993</v>
      </c>
      <c r="J78" s="62">
        <v>17.197081038948724</v>
      </c>
      <c r="L78" s="18"/>
    </row>
    <row r="79" spans="1:13" ht="16.2">
      <c r="A79" s="23" t="s">
        <v>93</v>
      </c>
      <c r="B79" s="65">
        <v>30483.43343564</v>
      </c>
      <c r="C79" s="65">
        <v>54801.362751360008</v>
      </c>
      <c r="D79" s="65">
        <v>52756.637913880004</v>
      </c>
      <c r="E79" s="65">
        <v>-2044.7248374800038</v>
      </c>
      <c r="F79" s="65">
        <v>22273.204478240004</v>
      </c>
      <c r="G79" s="65">
        <v>-3.7311569180444479</v>
      </c>
      <c r="H79" s="87">
        <v>63.575820942116849</v>
      </c>
      <c r="I79" s="87">
        <v>68.708099575696451</v>
      </c>
      <c r="J79" s="87">
        <v>73.066587217826566</v>
      </c>
      <c r="L79" s="18"/>
    </row>
    <row r="80" spans="1:13" ht="16.8">
      <c r="A80" s="56" t="s">
        <v>94</v>
      </c>
      <c r="B80" s="63">
        <v>127223.7013237605</v>
      </c>
      <c r="C80" s="63">
        <v>130987.02312557898</v>
      </c>
      <c r="D80" s="63">
        <v>132071.5206142987</v>
      </c>
      <c r="E80" s="63">
        <v>1084.4974887197168</v>
      </c>
      <c r="F80" s="63">
        <v>4847.819290538202</v>
      </c>
      <c r="G80" s="63">
        <v>0.82794269450646141</v>
      </c>
      <c r="H80" s="62">
        <v>5.1551892526198628</v>
      </c>
      <c r="I80" s="62">
        <v>3.6687151602908301</v>
      </c>
      <c r="J80" s="62">
        <v>3.8104686784747912</v>
      </c>
      <c r="L80" s="18"/>
    </row>
    <row r="81" spans="1:12" ht="16.2">
      <c r="A81" s="34" t="s">
        <v>9</v>
      </c>
      <c r="B81" s="65">
        <v>4028.4914448400004</v>
      </c>
      <c r="C81" s="65">
        <v>4332.9288128775133</v>
      </c>
      <c r="D81" s="65">
        <v>4127.9762267761962</v>
      </c>
      <c r="E81" s="65">
        <v>-204.95258610131714</v>
      </c>
      <c r="F81" s="65">
        <v>99.484781936195759</v>
      </c>
      <c r="G81" s="65">
        <v>-4.7301166243995567</v>
      </c>
      <c r="H81" s="87">
        <v>2.3094219018524882</v>
      </c>
      <c r="I81" s="87">
        <v>2.6084797101980399</v>
      </c>
      <c r="J81" s="87">
        <v>2.4695294329996216</v>
      </c>
      <c r="L81" s="18"/>
    </row>
    <row r="82" spans="1:12" ht="16.2">
      <c r="A82" s="34" t="s">
        <v>100</v>
      </c>
      <c r="B82" s="65">
        <v>158.59867292000007</v>
      </c>
      <c r="C82" s="65">
        <v>118.1968947999999</v>
      </c>
      <c r="D82" s="65">
        <v>124.75753621999985</v>
      </c>
      <c r="E82" s="65">
        <v>6.5606414199999534</v>
      </c>
      <c r="F82" s="65">
        <v>-33.84113670000022</v>
      </c>
      <c r="G82" s="65">
        <v>5.5506038725477254</v>
      </c>
      <c r="H82" s="87">
        <v>-27.591652238694365</v>
      </c>
      <c r="I82" s="87">
        <v>-27.204675380846325</v>
      </c>
      <c r="J82" s="87">
        <v>-21.337591341051308</v>
      </c>
      <c r="L82" s="18"/>
    </row>
    <row r="83" spans="1:12" ht="16.2">
      <c r="A83" s="34" t="s">
        <v>10</v>
      </c>
      <c r="B83" s="65">
        <v>1600.4522617995799</v>
      </c>
      <c r="C83" s="65">
        <v>1761.5890012587777</v>
      </c>
      <c r="D83" s="65">
        <v>1756.6514090942085</v>
      </c>
      <c r="E83" s="65">
        <v>-4.937592164569196</v>
      </c>
      <c r="F83" s="65">
        <v>156.19914729462857</v>
      </c>
      <c r="G83" s="65">
        <v>-0.28029195011100683</v>
      </c>
      <c r="H83" s="87">
        <v>30.629359415735848</v>
      </c>
      <c r="I83" s="87">
        <v>22.083746483567907</v>
      </c>
      <c r="J83" s="87">
        <v>9.7596879971287223</v>
      </c>
      <c r="L83" s="18"/>
    </row>
    <row r="84" spans="1:12" ht="16.2">
      <c r="A84" s="34" t="s">
        <v>95</v>
      </c>
      <c r="B84" s="65">
        <v>51931.644782085801</v>
      </c>
      <c r="C84" s="65">
        <v>52527.464720762182</v>
      </c>
      <c r="D84" s="65">
        <v>53419.488591170499</v>
      </c>
      <c r="E84" s="65">
        <v>892.02387040831672</v>
      </c>
      <c r="F84" s="65">
        <v>1487.8438090846976</v>
      </c>
      <c r="G84" s="65">
        <v>1.6982046918699467</v>
      </c>
      <c r="H84" s="87">
        <v>5.852129417606136</v>
      </c>
      <c r="I84" s="87">
        <v>2.5340021700972954</v>
      </c>
      <c r="J84" s="87">
        <v>2.8650042095295589</v>
      </c>
      <c r="L84" s="18"/>
    </row>
    <row r="85" spans="1:12" ht="16.2">
      <c r="A85" s="34" t="s">
        <v>13</v>
      </c>
      <c r="B85" s="65">
        <v>69504.514162115112</v>
      </c>
      <c r="C85" s="65">
        <v>72246.84369588051</v>
      </c>
      <c r="D85" s="65">
        <v>72642.646851037804</v>
      </c>
      <c r="E85" s="65">
        <v>395.80315515729308</v>
      </c>
      <c r="F85" s="65">
        <v>3138.1326889226912</v>
      </c>
      <c r="G85" s="65">
        <v>0.54784836943659343</v>
      </c>
      <c r="H85" s="87">
        <v>4.3371307728410642</v>
      </c>
      <c r="I85" s="87">
        <v>4.2611012425720816</v>
      </c>
      <c r="J85" s="87">
        <v>4.5150055744626769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241812.51648470596</v>
      </c>
      <c r="C87" s="63">
        <v>266690.93491441407</v>
      </c>
      <c r="D87" s="63">
        <v>266675.83984263981</v>
      </c>
      <c r="E87" s="63">
        <v>-15.095071774267126</v>
      </c>
      <c r="F87" s="63">
        <v>24863.323357933841</v>
      </c>
      <c r="G87" s="63">
        <v>-5.6601368093396331E-3</v>
      </c>
      <c r="H87" s="62">
        <v>8.4526434095085818</v>
      </c>
      <c r="I87" s="62">
        <v>9.6035078942764898</v>
      </c>
      <c r="J87" s="62">
        <v>10.282066337747395</v>
      </c>
      <c r="L87" s="18"/>
    </row>
    <row r="88" spans="1:12" ht="16.8">
      <c r="A88" s="56" t="s">
        <v>96</v>
      </c>
      <c r="B88" s="63">
        <v>159956.14980810968</v>
      </c>
      <c r="C88" s="63">
        <v>180454.62258132276</v>
      </c>
      <c r="D88" s="63">
        <v>178354.28827465622</v>
      </c>
      <c r="E88" s="63">
        <v>-2100.3343066665402</v>
      </c>
      <c r="F88" s="63">
        <v>18398.138466546545</v>
      </c>
      <c r="G88" s="63">
        <v>-1.1639127203405479</v>
      </c>
      <c r="H88" s="62">
        <v>10.486490899907054</v>
      </c>
      <c r="I88" s="62">
        <v>12.114170946998911</v>
      </c>
      <c r="J88" s="62">
        <v>11.501988819196868</v>
      </c>
      <c r="L88" s="18"/>
    </row>
    <row r="89" spans="1:12" ht="16.2">
      <c r="A89" s="23" t="s">
        <v>97</v>
      </c>
      <c r="B89" s="65">
        <v>3924.2821405778277</v>
      </c>
      <c r="C89" s="65">
        <v>4230.072836242025</v>
      </c>
      <c r="D89" s="65">
        <v>4060.2185841819146</v>
      </c>
      <c r="E89" s="65">
        <v>-169.85425206011041</v>
      </c>
      <c r="F89" s="65">
        <v>135.93644360408689</v>
      </c>
      <c r="G89" s="65">
        <v>-4.0153978107622379</v>
      </c>
      <c r="H89" s="87">
        <v>7.0060821444305219</v>
      </c>
      <c r="I89" s="87">
        <v>7.6690595853595482</v>
      </c>
      <c r="J89" s="87">
        <v>3.46398242365089</v>
      </c>
      <c r="L89" s="18"/>
    </row>
    <row r="90" spans="1:12" ht="16.2">
      <c r="A90" s="23" t="s">
        <v>98</v>
      </c>
      <c r="B90" s="65">
        <v>84498.583206663141</v>
      </c>
      <c r="C90" s="65">
        <v>96889.444105843038</v>
      </c>
      <c r="D90" s="65">
        <v>95376.170825676789</v>
      </c>
      <c r="E90" s="65">
        <v>-1513.2732801662496</v>
      </c>
      <c r="F90" s="65">
        <v>10877.587619013648</v>
      </c>
      <c r="G90" s="65">
        <v>-1.5618556738886156</v>
      </c>
      <c r="H90" s="87">
        <v>8.9018804186301566</v>
      </c>
      <c r="I90" s="87">
        <v>13.474798200910129</v>
      </c>
      <c r="J90" s="87">
        <v>12.873100596739832</v>
      </c>
      <c r="L90" s="18"/>
    </row>
    <row r="91" spans="1:12" ht="16.2">
      <c r="A91" s="23" t="s">
        <v>99</v>
      </c>
      <c r="B91" s="65">
        <v>71533.284460868716</v>
      </c>
      <c r="C91" s="65">
        <v>79335.105639237707</v>
      </c>
      <c r="D91" s="65">
        <v>78917.898864797506</v>
      </c>
      <c r="E91" s="65">
        <v>-417.20677444020112</v>
      </c>
      <c r="F91" s="65">
        <v>7384.6144039287901</v>
      </c>
      <c r="G91" s="65">
        <v>-0.52587914401649982</v>
      </c>
      <c r="H91" s="87">
        <v>12.60054482783373</v>
      </c>
      <c r="I91" s="87">
        <v>10.736342299421281</v>
      </c>
      <c r="J91" s="87">
        <v>10.323326350222928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81856.36667659627</v>
      </c>
      <c r="C93" s="69">
        <v>86236.312333091337</v>
      </c>
      <c r="D93" s="69">
        <v>88321.551567983566</v>
      </c>
      <c r="E93" s="69">
        <v>2085.2392348922294</v>
      </c>
      <c r="F93" s="69">
        <v>6465.1848913872964</v>
      </c>
      <c r="G93" s="69">
        <v>2.4180524172206219</v>
      </c>
      <c r="H93" s="85">
        <v>4.4933570699460432</v>
      </c>
      <c r="I93" s="85">
        <v>4.697350810457209</v>
      </c>
      <c r="J93" s="85">
        <v>7.8982065218340125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2026-07-30T08:47:47Z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