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1\PDFs\Dec\Excel sheet\"/>
    </mc:Choice>
  </mc:AlternateContent>
  <xr:revisionPtr revIDLastSave="0" documentId="13_ncr:1_{970B232C-DCA1-4A1D-B42C-48ED9D14E56A}" xr6:coauthVersionLast="47" xr6:coauthVersionMax="47" xr10:uidLastSave="{00000000-0000-0000-0000-000000000000}"/>
  <bookViews>
    <workbookView xWindow="22932" yWindow="4848" windowWidth="23256" windowHeight="12456" xr2:uid="{00000000-000D-0000-FFFF-FFFF00000000}"/>
  </bookViews>
  <sheets>
    <sheet name="2021" sheetId="23" r:id="rId1"/>
  </sheets>
  <definedNames>
    <definedName name="_xlnm.Print_Area" localSheetId="0">'2021'!$B$2:$O$31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3" l="1"/>
  <c r="L17" i="23"/>
  <c r="L18" i="23" s="1"/>
  <c r="K17" i="23" l="1"/>
  <c r="K18" i="23" s="1"/>
  <c r="G17" i="23"/>
  <c r="G18" i="23" s="1"/>
  <c r="H17" i="23"/>
  <c r="H18" i="23" s="1"/>
  <c r="M17" i="23"/>
  <c r="M18" i="23" s="1"/>
  <c r="I17" i="23"/>
  <c r="I18" i="23" s="1"/>
  <c r="D17" i="23"/>
  <c r="J17" i="23"/>
  <c r="J18" i="23" s="1"/>
  <c r="K19" i="23"/>
  <c r="K30" i="23" s="1"/>
  <c r="F17" i="23"/>
  <c r="F18" i="23" s="1"/>
  <c r="E17" i="23"/>
  <c r="E18" i="23" s="1"/>
  <c r="N19" i="23"/>
  <c r="J19" i="23"/>
  <c r="E19" i="23"/>
  <c r="E30" i="23" s="1"/>
  <c r="L19" i="23"/>
  <c r="L30" i="23" s="1"/>
  <c r="N17" i="23"/>
  <c r="N18" i="23" s="1"/>
  <c r="O17" i="23"/>
  <c r="O18" i="23" s="1"/>
  <c r="I19" i="23"/>
  <c r="D19" i="23"/>
  <c r="F19" i="23"/>
  <c r="O19" i="23"/>
  <c r="H19" i="23"/>
  <c r="H30" i="23" s="1"/>
  <c r="M19" i="23"/>
  <c r="G19" i="23"/>
  <c r="G30" i="23" s="1"/>
  <c r="M30" i="23"/>
  <c r="J30" i="23" l="1"/>
  <c r="O30" i="23"/>
  <c r="F30" i="23"/>
  <c r="I30" i="23"/>
  <c r="D30" i="23"/>
  <c r="N30" i="23"/>
</calcChain>
</file>

<file path=xl/sharedStrings.xml><?xml version="1.0" encoding="utf-8"?>
<sst xmlns="http://schemas.openxmlformats.org/spreadsheetml/2006/main" count="26" uniqueCount="26">
  <si>
    <t>Average total deposits  (incl. NCDs issued)*</t>
  </si>
  <si>
    <t xml:space="preserve">Average amount of  loans and advances received  </t>
  </si>
  <si>
    <t xml:space="preserve">Liquid assets required to be held over the compliance period  at 10% of line item 4, column 1  </t>
  </si>
  <si>
    <t xml:space="preserve">Notes and coins which are legal tender in Namibia, gold coin and bullion </t>
  </si>
  <si>
    <t>Clearing account balances held  with Bank of Namibia</t>
  </si>
  <si>
    <t xml:space="preserve">Call account balances held with  Bank of Namibia </t>
  </si>
  <si>
    <t xml:space="preserve">Securities of  the  Bank of Namibia  </t>
  </si>
  <si>
    <t>Treasury Bills of the Government of Namibia</t>
  </si>
  <si>
    <t xml:space="preserve">Stocks, securities, bills and bonds of the Government of Namibia </t>
  </si>
  <si>
    <t xml:space="preserve">STRIPS*** bonds </t>
  </si>
  <si>
    <t xml:space="preserve">Investment graded debt securities issued by Namibian Public Sector Entities (PSE) and Corporates </t>
  </si>
  <si>
    <t xml:space="preserve">Excess/deficiency (line item 6 above less line item 5) </t>
  </si>
  <si>
    <t>Memorandum item: AVERAGE NET INVESTMENTS IN NCDs AND INTERBANK TERM DEPOSITS/ LOANS</t>
  </si>
  <si>
    <t>Line no.</t>
  </si>
  <si>
    <t xml:space="preserve">Average amount of other liabilities  (Excl. capital)   </t>
  </si>
  <si>
    <t xml:space="preserve">Average total liabilities (total of line items 1 - 3)** </t>
  </si>
  <si>
    <t xml:space="preserve">Average daily amount of liquid assets held over the compliance period  (total of line items 7-16) </t>
  </si>
  <si>
    <t>Net amount of loans and deposit, repayable on demand, plus the net amount of negotiable certificate of deposits( NCDs) with Namibian banking institutions or building societies other than a subsidiary of felllow subsidiary of the banking institution or building society concerned or of a banking society by which the banking institution or building society concerned is controlled directly or indirecty.</t>
  </si>
  <si>
    <t>Any other securities, bonds and bills fully guaranteed by the Government of Namibia, which form part of the public issue</t>
  </si>
  <si>
    <t xml:space="preserve">                      NAMIBIAN BANKING INDUSTRY</t>
  </si>
  <si>
    <t>First Quarter</t>
  </si>
  <si>
    <t>Second Quarter</t>
  </si>
  <si>
    <t>Third Quarter</t>
  </si>
  <si>
    <t>Fourth Quarter</t>
  </si>
  <si>
    <t xml:space="preserve">                       AGGREGATED  MINIMUM LIQUID ASSETS (BIR 610)</t>
  </si>
  <si>
    <t xml:space="preserve">                         QUARTERLY FIGURES FOR THE YEAR 2021 (N$'000)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</si>
</sst>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Univers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6F0B1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6F0B15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vertical="center" wrapText="1"/>
    </xf>
    <xf numFmtId="0" fontId="7" fillId="4" borderId="20" xfId="0" applyFont="1" applyFill="1" applyBorder="1" applyAlignment="1">
      <alignment horizontal="center"/>
    </xf>
    <xf numFmtId="165" fontId="2" fillId="4" borderId="3" xfId="1" applyNumberFormat="1" applyFont="1" applyFill="1" applyBorder="1" applyAlignment="1" applyProtection="1">
      <alignment horizontal="right" vertical="center"/>
    </xf>
    <xf numFmtId="165" fontId="9" fillId="4" borderId="3" xfId="1" applyNumberFormat="1" applyFont="1" applyFill="1" applyBorder="1" applyAlignment="1" applyProtection="1">
      <alignment horizontal="right" vertical="center"/>
    </xf>
    <xf numFmtId="0" fontId="7" fillId="5" borderId="17" xfId="0" applyFont="1" applyFill="1" applyBorder="1" applyAlignment="1">
      <alignment horizontal="center" vertical="center"/>
    </xf>
    <xf numFmtId="165" fontId="9" fillId="5" borderId="3" xfId="1" applyNumberFormat="1" applyFont="1" applyFill="1" applyBorder="1" applyAlignment="1" applyProtection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4" xfId="0" applyFont="1" applyBorder="1"/>
    <xf numFmtId="0" fontId="3" fillId="0" borderId="12" xfId="0" applyFont="1" applyBorder="1" applyAlignment="1" applyProtection="1">
      <alignment horizontal="left"/>
      <protection hidden="1"/>
    </xf>
    <xf numFmtId="0" fontId="4" fillId="0" borderId="11" xfId="0" applyFont="1" applyBorder="1" applyAlignment="1">
      <alignment horizontal="right"/>
    </xf>
    <xf numFmtId="0" fontId="5" fillId="2" borderId="0" xfId="2" applyFont="1" applyFill="1" applyAlignment="1" applyProtection="1">
      <alignment horizontal="center"/>
      <protection hidden="1"/>
    </xf>
    <xf numFmtId="16" fontId="9" fillId="3" borderId="4" xfId="0" applyNumberFormat="1" applyFont="1" applyFill="1" applyBorder="1" applyAlignment="1">
      <alignment horizontal="center"/>
    </xf>
    <xf numFmtId="16" fontId="9" fillId="3" borderId="12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" fontId="9" fillId="3" borderId="8" xfId="0" applyNumberFormat="1" applyFont="1" applyFill="1" applyBorder="1" applyAlignment="1">
      <alignment horizontal="center" vertical="center"/>
    </xf>
    <xf numFmtId="16" fontId="9" fillId="3" borderId="18" xfId="0" applyNumberFormat="1" applyFont="1" applyFill="1" applyBorder="1" applyAlignment="1">
      <alignment horizontal="center" vertical="center"/>
    </xf>
    <xf numFmtId="16" fontId="9" fillId="3" borderId="6" xfId="0" applyNumberFormat="1" applyFont="1" applyFill="1" applyBorder="1" applyAlignment="1">
      <alignment horizontal="center" vertical="center"/>
    </xf>
    <xf numFmtId="16" fontId="9" fillId="3" borderId="14" xfId="0" applyNumberFormat="1" applyFont="1" applyFill="1" applyBorder="1" applyAlignment="1">
      <alignment horizontal="center" vertical="center"/>
    </xf>
    <xf numFmtId="16" fontId="9" fillId="3" borderId="5" xfId="0" applyNumberFormat="1" applyFont="1" applyFill="1" applyBorder="1" applyAlignment="1">
      <alignment horizontal="center" vertical="center"/>
    </xf>
    <xf numFmtId="16" fontId="9" fillId="3" borderId="11" xfId="0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 applyProtection="1">
      <alignment horizontal="center" wrapText="1"/>
      <protection hidden="1"/>
    </xf>
    <xf numFmtId="0" fontId="5" fillId="2" borderId="5" xfId="2" applyFont="1" applyFill="1" applyBorder="1" applyAlignment="1" applyProtection="1">
      <alignment horizontal="center" wrapText="1"/>
      <protection hidden="1"/>
    </xf>
    <xf numFmtId="0" fontId="5" fillId="2" borderId="6" xfId="2" applyFont="1" applyFill="1" applyBorder="1" applyAlignment="1" applyProtection="1">
      <alignment horizontal="center" wrapText="1"/>
      <protection hidden="1"/>
    </xf>
    <xf numFmtId="0" fontId="5" fillId="2" borderId="12" xfId="2" applyFont="1" applyFill="1" applyBorder="1" applyAlignment="1" applyProtection="1">
      <alignment horizontal="center"/>
      <protection hidden="1"/>
    </xf>
    <xf numFmtId="0" fontId="5" fillId="2" borderId="14" xfId="2" applyFont="1" applyFill="1" applyBorder="1" applyAlignment="1" applyProtection="1">
      <alignment horizontal="center"/>
      <protection hidden="1"/>
    </xf>
    <xf numFmtId="0" fontId="5" fillId="2" borderId="9" xfId="2" applyFont="1" applyFill="1" applyBorder="1" applyAlignment="1" applyProtection="1">
      <alignment horizontal="center"/>
      <protection hidden="1"/>
    </xf>
    <xf numFmtId="0" fontId="5" fillId="2" borderId="11" xfId="2" applyFont="1" applyFill="1" applyBorder="1" applyAlignment="1" applyProtection="1">
      <alignment horizontal="center"/>
      <protection hidden="1"/>
    </xf>
    <xf numFmtId="0" fontId="5" fillId="2" borderId="10" xfId="2" applyFont="1" applyFill="1" applyBorder="1" applyAlignment="1" applyProtection="1">
      <alignment horizontal="center"/>
      <protection hidden="1"/>
    </xf>
    <xf numFmtId="0" fontId="4" fillId="0" borderId="10" xfId="0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3257551</xdr:colOff>
      <xdr:row>1</xdr:row>
      <xdr:rowOff>0</xdr:rowOff>
    </xdr:from>
    <xdr:to>
      <xdr:col>1</xdr:col>
      <xdr:colOff>3272792</xdr:colOff>
      <xdr:row>5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1" y="200025"/>
          <a:ext cx="1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292100</xdr:colOff>
      <xdr:row>1</xdr:row>
      <xdr:rowOff>69850</xdr:rowOff>
    </xdr:from>
    <xdr:to>
      <xdr:col>7</xdr:col>
      <xdr:colOff>232512</xdr:colOff>
      <xdr:row>6</xdr:row>
      <xdr:rowOff>3761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6425" y="269875"/>
          <a:ext cx="1971142" cy="943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A9F8-ECD7-43D1-9533-47AB4C99DB2D}">
  <sheetPr>
    <pageSetUpPr fitToPage="1"/>
  </sheetPr>
  <dimension ref="B1:O31"/>
  <sheetViews>
    <sheetView tabSelected="1" view="pageBreakPreview" topLeftCell="A19" zoomScaleNormal="100" zoomScaleSheetLayoutView="100" workbookViewId="0">
      <selection activeCell="D31" sqref="D31"/>
    </sheetView>
  </sheetViews>
  <sheetFormatPr defaultRowHeight="15" x14ac:dyDescent="0.25"/>
  <cols>
    <col min="2" max="2" width="64.140625" customWidth="1"/>
    <col min="3" max="3" width="12" bestFit="1" customWidth="1"/>
    <col min="4" max="5" width="16.85546875" bestFit="1" customWidth="1"/>
    <col min="6" max="6" width="17.5703125" bestFit="1" customWidth="1"/>
    <col min="7" max="15" width="12.85546875" bestFit="1" customWidth="1"/>
  </cols>
  <sheetData>
    <row r="1" spans="2:15" ht="15.75" thickBot="1" x14ac:dyDescent="0.3"/>
    <row r="2" spans="2:15" x14ac:dyDescent="0.25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2:15" ht="18.75" x14ac:dyDescent="0.3">
      <c r="B3" s="2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1"/>
    </row>
    <row r="4" spans="2:15" x14ac:dyDescent="0.25">
      <c r="B4" s="2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1"/>
    </row>
    <row r="5" spans="2:15" x14ac:dyDescent="0.25">
      <c r="B5" s="2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1"/>
    </row>
    <row r="6" spans="2:15" ht="15.75" thickBot="1" x14ac:dyDescent="0.3">
      <c r="B6" s="23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4"/>
    </row>
    <row r="7" spans="2:15" ht="15.75" x14ac:dyDescent="0.25">
      <c r="B7" s="42" t="s">
        <v>19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</row>
    <row r="8" spans="2:15" ht="15.75" x14ac:dyDescent="0.25">
      <c r="B8" s="45" t="s">
        <v>24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46"/>
    </row>
    <row r="9" spans="2:15" ht="16.5" thickBot="1" x14ac:dyDescent="0.3">
      <c r="B9" s="47" t="s">
        <v>25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</row>
    <row r="10" spans="2:15" ht="16.5" thickBot="1" x14ac:dyDescent="0.3">
      <c r="B10" s="25"/>
      <c r="C10" s="1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0"/>
    </row>
    <row r="11" spans="2:15" ht="15.75" thickBot="1" x14ac:dyDescent="0.3">
      <c r="B11" s="28"/>
      <c r="C11" s="30" t="s">
        <v>13</v>
      </c>
      <c r="D11" s="33" t="s">
        <v>20</v>
      </c>
      <c r="E11" s="34"/>
      <c r="F11" s="34"/>
      <c r="G11" s="33" t="s">
        <v>21</v>
      </c>
      <c r="H11" s="34"/>
      <c r="I11" s="35"/>
      <c r="J11" s="33" t="s">
        <v>22</v>
      </c>
      <c r="K11" s="34"/>
      <c r="L11" s="35"/>
      <c r="M11" s="34" t="s">
        <v>23</v>
      </c>
      <c r="N11" s="34"/>
      <c r="O11" s="35"/>
    </row>
    <row r="12" spans="2:15" x14ac:dyDescent="0.25">
      <c r="B12" s="29"/>
      <c r="C12" s="31"/>
      <c r="D12" s="36">
        <v>42035</v>
      </c>
      <c r="E12" s="36">
        <v>42063</v>
      </c>
      <c r="F12" s="36">
        <v>42094</v>
      </c>
      <c r="G12" s="36">
        <v>42124</v>
      </c>
      <c r="H12" s="36">
        <v>42155</v>
      </c>
      <c r="I12" s="36">
        <v>42185</v>
      </c>
      <c r="J12" s="40">
        <v>42216</v>
      </c>
      <c r="K12" s="36">
        <v>42247</v>
      </c>
      <c r="L12" s="36">
        <v>42277</v>
      </c>
      <c r="M12" s="36">
        <v>42308</v>
      </c>
      <c r="N12" s="36">
        <v>42338</v>
      </c>
      <c r="O12" s="38">
        <v>42369</v>
      </c>
    </row>
    <row r="13" spans="2:15" ht="15.75" thickBot="1" x14ac:dyDescent="0.3">
      <c r="B13" s="29"/>
      <c r="C13" s="32"/>
      <c r="D13" s="37"/>
      <c r="E13" s="37"/>
      <c r="F13" s="37"/>
      <c r="G13" s="37"/>
      <c r="H13" s="37"/>
      <c r="I13" s="37"/>
      <c r="J13" s="41"/>
      <c r="K13" s="37"/>
      <c r="L13" s="37"/>
      <c r="M13" s="37"/>
      <c r="N13" s="37"/>
      <c r="O13" s="39"/>
    </row>
    <row r="14" spans="2:15" ht="15.75" thickBot="1" x14ac:dyDescent="0.3">
      <c r="B14" s="15" t="s">
        <v>0</v>
      </c>
      <c r="C14" s="5">
        <v>1</v>
      </c>
      <c r="D14" s="11">
        <v>113431803.45453571</v>
      </c>
      <c r="E14" s="11">
        <v>113086800.95789716</v>
      </c>
      <c r="F14" s="11">
        <v>112577197.6713917</v>
      </c>
      <c r="G14" s="11">
        <v>114177086.44839604</v>
      </c>
      <c r="H14" s="11">
        <v>114838684.35484023</v>
      </c>
      <c r="I14" s="11">
        <v>111699690.87233207</v>
      </c>
      <c r="J14" s="11">
        <v>110827453.45151751</v>
      </c>
      <c r="K14" s="11">
        <v>110555123.53897534</v>
      </c>
      <c r="L14" s="11">
        <v>112330977.50179708</v>
      </c>
      <c r="M14" s="11">
        <v>111498667.86313128</v>
      </c>
      <c r="N14" s="11">
        <v>114289312.54732959</v>
      </c>
      <c r="O14" s="11">
        <v>115226996.28949486</v>
      </c>
    </row>
    <row r="15" spans="2:15" ht="15.75" thickBot="1" x14ac:dyDescent="0.3">
      <c r="B15" s="7" t="s">
        <v>1</v>
      </c>
      <c r="C15" s="6">
        <v>2</v>
      </c>
      <c r="D15" s="11">
        <v>7683094.1400561295</v>
      </c>
      <c r="E15" s="11">
        <v>8148957.5958999982</v>
      </c>
      <c r="F15" s="11">
        <v>7921668.5845389515</v>
      </c>
      <c r="G15" s="11">
        <v>8169094.8773154849</v>
      </c>
      <c r="H15" s="11">
        <v>7578235.2154220017</v>
      </c>
      <c r="I15" s="11">
        <v>8146641.0788461287</v>
      </c>
      <c r="J15" s="11">
        <v>8401611.4772146679</v>
      </c>
      <c r="K15" s="11">
        <v>9054101.9983099997</v>
      </c>
      <c r="L15" s="11">
        <v>8669096.1263616122</v>
      </c>
      <c r="M15" s="11">
        <v>9158195.7904444523</v>
      </c>
      <c r="N15" s="11">
        <v>8767345.1527312901</v>
      </c>
      <c r="O15" s="11">
        <v>8121427.7976563331</v>
      </c>
    </row>
    <row r="16" spans="2:15" ht="15.75" thickBot="1" x14ac:dyDescent="0.3">
      <c r="B16" s="7" t="s">
        <v>14</v>
      </c>
      <c r="C16" s="6">
        <v>3</v>
      </c>
      <c r="D16" s="11">
        <v>4433854.732344253</v>
      </c>
      <c r="E16" s="11">
        <v>4231919.2462948672</v>
      </c>
      <c r="F16" s="11">
        <v>4383892.5244103894</v>
      </c>
      <c r="G16" s="11">
        <v>4515091.2697954699</v>
      </c>
      <c r="H16" s="11">
        <v>4769392.2968623443</v>
      </c>
      <c r="I16" s="11">
        <v>3921559.6747316094</v>
      </c>
      <c r="J16" s="11">
        <v>3806645.8839946603</v>
      </c>
      <c r="K16" s="11">
        <v>4908331.787902764</v>
      </c>
      <c r="L16" s="11">
        <v>3477164.0591102606</v>
      </c>
      <c r="M16" s="11">
        <v>3893541.3282162007</v>
      </c>
      <c r="N16" s="11">
        <v>3921019.3907338688</v>
      </c>
      <c r="O16" s="11">
        <v>3977402.785531817</v>
      </c>
    </row>
    <row r="17" spans="2:15" ht="15.75" thickBot="1" x14ac:dyDescent="0.3">
      <c r="B17" s="16" t="s">
        <v>15</v>
      </c>
      <c r="C17" s="13">
        <v>4</v>
      </c>
      <c r="D17" s="14">
        <f t="shared" ref="D17:O17" si="0">SUM(D14:D16)</f>
        <v>125548752.3269361</v>
      </c>
      <c r="E17" s="14">
        <f t="shared" si="0"/>
        <v>125467677.80009203</v>
      </c>
      <c r="F17" s="14">
        <f t="shared" si="0"/>
        <v>124882758.78034103</v>
      </c>
      <c r="G17" s="14">
        <f t="shared" si="0"/>
        <v>126861272.595507</v>
      </c>
      <c r="H17" s="14">
        <f t="shared" si="0"/>
        <v>127186311.86712459</v>
      </c>
      <c r="I17" s="14">
        <f t="shared" si="0"/>
        <v>123767891.62590981</v>
      </c>
      <c r="J17" s="14">
        <f t="shared" ref="J17:L17" si="1">SUM(J14:J16)</f>
        <v>123035710.81272683</v>
      </c>
      <c r="K17" s="14">
        <f t="shared" si="1"/>
        <v>124517557.3251881</v>
      </c>
      <c r="L17" s="14">
        <f t="shared" si="1"/>
        <v>124477237.68726894</v>
      </c>
      <c r="M17" s="14">
        <f t="shared" si="0"/>
        <v>124550404.98179193</v>
      </c>
      <c r="N17" s="14">
        <f t="shared" si="0"/>
        <v>126977677.09079474</v>
      </c>
      <c r="O17" s="14">
        <f t="shared" si="0"/>
        <v>127325826.872683</v>
      </c>
    </row>
    <row r="18" spans="2:15" ht="26.25" thickBot="1" x14ac:dyDescent="0.3">
      <c r="B18" s="16" t="s">
        <v>2</v>
      </c>
      <c r="C18" s="13">
        <v>5</v>
      </c>
      <c r="D18" s="14">
        <f>0.1*D17</f>
        <v>12554875.232693611</v>
      </c>
      <c r="E18" s="14">
        <f t="shared" ref="D18:O18" si="2">0.1*E17</f>
        <v>12546767.780009203</v>
      </c>
      <c r="F18" s="14">
        <f t="shared" si="2"/>
        <v>12488275.878034104</v>
      </c>
      <c r="G18" s="14">
        <f t="shared" si="2"/>
        <v>12686127.2595507</v>
      </c>
      <c r="H18" s="14">
        <f t="shared" si="2"/>
        <v>12718631.186712459</v>
      </c>
      <c r="I18" s="14">
        <f t="shared" si="2"/>
        <v>12376789.162590981</v>
      </c>
      <c r="J18" s="14">
        <f t="shared" ref="J18:L18" si="3">0.1*J17</f>
        <v>12303571.081272684</v>
      </c>
      <c r="K18" s="14">
        <f t="shared" si="3"/>
        <v>12451755.732518811</v>
      </c>
      <c r="L18" s="14">
        <f t="shared" si="3"/>
        <v>12447723.768726895</v>
      </c>
      <c r="M18" s="14">
        <f t="shared" si="2"/>
        <v>12455040.498179194</v>
      </c>
      <c r="N18" s="14">
        <f t="shared" si="2"/>
        <v>12697767.709079474</v>
      </c>
      <c r="O18" s="14">
        <f t="shared" si="2"/>
        <v>12732582.687268302</v>
      </c>
    </row>
    <row r="19" spans="2:15" ht="26.25" thickBot="1" x14ac:dyDescent="0.3">
      <c r="B19" s="16" t="s">
        <v>16</v>
      </c>
      <c r="C19" s="13">
        <v>6</v>
      </c>
      <c r="D19" s="14">
        <f>SUM(D20:D29)</f>
        <v>19494691.15272782</v>
      </c>
      <c r="E19" s="14">
        <f t="shared" ref="E19:O19" si="4">SUM(E20:E29)</f>
        <v>19532133.469528574</v>
      </c>
      <c r="F19" s="14">
        <f t="shared" si="4"/>
        <v>20969356.593954194</v>
      </c>
      <c r="G19" s="14">
        <f t="shared" si="4"/>
        <v>20733185.928814333</v>
      </c>
      <c r="H19" s="14">
        <f t="shared" si="4"/>
        <v>19541744.224914949</v>
      </c>
      <c r="I19" s="14">
        <f t="shared" si="4"/>
        <v>19626087.789837632</v>
      </c>
      <c r="J19" s="14">
        <f t="shared" ref="J19:L19" si="5">SUM(J20:J29)</f>
        <v>20729430.792157918</v>
      </c>
      <c r="K19" s="14">
        <f t="shared" si="5"/>
        <v>21386514.612533268</v>
      </c>
      <c r="L19" s="14">
        <f t="shared" si="5"/>
        <v>22150229.843046285</v>
      </c>
      <c r="M19" s="14">
        <f t="shared" si="4"/>
        <v>22858958.589184385</v>
      </c>
      <c r="N19" s="14">
        <f t="shared" si="4"/>
        <v>23001241.029947013</v>
      </c>
      <c r="O19" s="14">
        <f t="shared" si="4"/>
        <v>23238723.699248381</v>
      </c>
    </row>
    <row r="20" spans="2:15" ht="15.75" thickBot="1" x14ac:dyDescent="0.3">
      <c r="B20" s="7" t="s">
        <v>3</v>
      </c>
      <c r="C20" s="6">
        <v>7</v>
      </c>
      <c r="D20" s="11">
        <v>1337047.7637529792</v>
      </c>
      <c r="E20" s="11">
        <v>1305781.7065692861</v>
      </c>
      <c r="F20" s="11">
        <v>1419299.584306452</v>
      </c>
      <c r="G20" s="11">
        <v>1338298.4176</v>
      </c>
      <c r="H20" s="11">
        <v>1313356.9626061288</v>
      </c>
      <c r="I20" s="11">
        <v>1248588.3885876667</v>
      </c>
      <c r="J20" s="11">
        <v>1233407.769143871</v>
      </c>
      <c r="K20" s="11">
        <v>1282950.3102187098</v>
      </c>
      <c r="L20" s="11">
        <v>1260671.301468</v>
      </c>
      <c r="M20" s="11">
        <v>1271761.7150290324</v>
      </c>
      <c r="N20" s="11">
        <v>1445468.5861373332</v>
      </c>
      <c r="O20" s="11">
        <v>1579121.8405819354</v>
      </c>
    </row>
    <row r="21" spans="2:15" ht="15.75" thickBot="1" x14ac:dyDescent="0.3">
      <c r="B21" s="7" t="s">
        <v>4</v>
      </c>
      <c r="C21" s="6">
        <v>8</v>
      </c>
      <c r="D21" s="11">
        <v>1277268.6084960154</v>
      </c>
      <c r="E21" s="11">
        <v>1412174.1474167856</v>
      </c>
      <c r="F21" s="11">
        <v>2170456.3373396774</v>
      </c>
      <c r="G21" s="11">
        <v>1501295.809876</v>
      </c>
      <c r="H21" s="11">
        <v>1282428.9892041935</v>
      </c>
      <c r="I21" s="11">
        <v>1145232.9208070002</v>
      </c>
      <c r="J21" s="11">
        <v>1711964.6438351611</v>
      </c>
      <c r="K21" s="11">
        <v>1289354.2096922584</v>
      </c>
      <c r="L21" s="11">
        <v>1666599.4771103333</v>
      </c>
      <c r="M21" s="11">
        <v>1878834.6080293551</v>
      </c>
      <c r="N21" s="11">
        <v>1882950.4366406666</v>
      </c>
      <c r="O21" s="11">
        <v>2082460.7831232257</v>
      </c>
    </row>
    <row r="22" spans="2:15" ht="15.75" thickBot="1" x14ac:dyDescent="0.3">
      <c r="B22" s="7" t="s">
        <v>5</v>
      </c>
      <c r="C22" s="6">
        <v>9</v>
      </c>
      <c r="D22" s="11">
        <v>38564.846657096772</v>
      </c>
      <c r="E22" s="11">
        <v>7685.7991999999967</v>
      </c>
      <c r="F22" s="11">
        <v>24271.310407419351</v>
      </c>
      <c r="G22" s="11">
        <v>22540.055873333331</v>
      </c>
      <c r="H22" s="11">
        <v>7014.5166916129065</v>
      </c>
      <c r="I22" s="11">
        <v>10459.957773333332</v>
      </c>
      <c r="J22" s="11">
        <v>12367.303225806452</v>
      </c>
      <c r="K22" s="11">
        <v>8055.1520600000013</v>
      </c>
      <c r="L22" s="11">
        <v>8139.6409999999996</v>
      </c>
      <c r="M22" s="11">
        <v>8655.2239700000009</v>
      </c>
      <c r="N22" s="11">
        <v>9220.6574999999993</v>
      </c>
      <c r="O22" s="11">
        <v>11148.196988709684</v>
      </c>
    </row>
    <row r="23" spans="2:15" ht="15.75" thickBot="1" x14ac:dyDescent="0.3">
      <c r="B23" s="7" t="s">
        <v>6</v>
      </c>
      <c r="C23" s="6">
        <v>10</v>
      </c>
      <c r="D23" s="11">
        <v>67741.93548387097</v>
      </c>
      <c r="E23" s="11">
        <v>351898.96428571426</v>
      </c>
      <c r="F23" s="11">
        <v>752385.58064516122</v>
      </c>
      <c r="G23" s="11">
        <v>313333.33333333337</v>
      </c>
      <c r="H23" s="11">
        <v>24212.709677419356</v>
      </c>
      <c r="I23" s="11">
        <v>36895.737500000003</v>
      </c>
      <c r="J23" s="11">
        <v>83611.000472861284</v>
      </c>
      <c r="K23" s="11">
        <v>85187.077419354842</v>
      </c>
      <c r="L23" s="11">
        <v>70299</v>
      </c>
      <c r="M23" s="11">
        <v>136143.93548387097</v>
      </c>
      <c r="N23" s="11">
        <v>188402</v>
      </c>
      <c r="O23" s="11">
        <v>55018</v>
      </c>
    </row>
    <row r="24" spans="2:15" ht="15.75" thickBot="1" x14ac:dyDescent="0.3">
      <c r="B24" s="7" t="s">
        <v>7</v>
      </c>
      <c r="C24" s="6">
        <v>11</v>
      </c>
      <c r="D24" s="11">
        <v>11223558.77075721</v>
      </c>
      <c r="E24" s="11">
        <v>10699469.769625356</v>
      </c>
      <c r="F24" s="11">
        <v>10976294.277495807</v>
      </c>
      <c r="G24" s="11">
        <v>11521925.312131666</v>
      </c>
      <c r="H24" s="11">
        <v>11145902.366842065</v>
      </c>
      <c r="I24" s="11">
        <v>11343351.91726497</v>
      </c>
      <c r="J24" s="11">
        <v>12202243.043695014</v>
      </c>
      <c r="K24" s="11">
        <v>12976359.959959125</v>
      </c>
      <c r="L24" s="11">
        <v>13452135.423507629</v>
      </c>
      <c r="M24" s="11">
        <v>13921995.96692672</v>
      </c>
      <c r="N24" s="11">
        <v>13796802.083012749</v>
      </c>
      <c r="O24" s="11">
        <v>13629822.652748063</v>
      </c>
    </row>
    <row r="25" spans="2:15" ht="15.75" thickBot="1" x14ac:dyDescent="0.3">
      <c r="B25" s="7" t="s">
        <v>8</v>
      </c>
      <c r="C25" s="6">
        <v>12</v>
      </c>
      <c r="D25" s="11">
        <v>5282553.2598387096</v>
      </c>
      <c r="E25" s="11">
        <v>5239076.7142857146</v>
      </c>
      <c r="F25" s="11">
        <v>5436343.4193548393</v>
      </c>
      <c r="G25" s="11">
        <v>5356633.333333333</v>
      </c>
      <c r="H25" s="11">
        <v>5321575.7444096617</v>
      </c>
      <c r="I25" s="11">
        <v>5359275.0191879999</v>
      </c>
      <c r="J25" s="11">
        <v>5389871.3225806458</v>
      </c>
      <c r="K25" s="11">
        <v>5381576.2580225291</v>
      </c>
      <c r="L25" s="11">
        <v>5426870.3332936531</v>
      </c>
      <c r="M25" s="11">
        <v>5489860.870957342</v>
      </c>
      <c r="N25" s="11">
        <v>5553213.2666562665</v>
      </c>
      <c r="O25" s="11">
        <v>5665953.4516129028</v>
      </c>
    </row>
    <row r="26" spans="2:15" ht="15.75" thickBot="1" x14ac:dyDescent="0.3">
      <c r="B26" s="7" t="s">
        <v>9</v>
      </c>
      <c r="C26" s="6">
        <v>13</v>
      </c>
      <c r="D26" s="11">
        <v>63025</v>
      </c>
      <c r="E26" s="11">
        <v>63025</v>
      </c>
      <c r="F26" s="11">
        <v>63025</v>
      </c>
      <c r="G26" s="11">
        <v>63025</v>
      </c>
      <c r="H26" s="11">
        <v>63025</v>
      </c>
      <c r="I26" s="11">
        <v>60975</v>
      </c>
      <c r="J26" s="11">
        <v>60975</v>
      </c>
      <c r="K26" s="11">
        <v>60975</v>
      </c>
      <c r="L26" s="11">
        <v>60975</v>
      </c>
      <c r="M26" s="11">
        <v>41058.870967741939</v>
      </c>
      <c r="N26" s="11">
        <v>38925</v>
      </c>
      <c r="O26" s="11">
        <v>38925</v>
      </c>
    </row>
    <row r="27" spans="2:15" ht="26.25" thickBot="1" x14ac:dyDescent="0.3">
      <c r="B27" s="7" t="s">
        <v>10</v>
      </c>
      <c r="C27" s="6">
        <v>14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2:15" ht="26.25" thickBot="1" x14ac:dyDescent="0.3">
      <c r="B28" s="7" t="s">
        <v>18</v>
      </c>
      <c r="C28" s="6">
        <v>15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2:15" ht="77.25" thickBot="1" x14ac:dyDescent="0.3">
      <c r="B29" s="7" t="s">
        <v>17</v>
      </c>
      <c r="C29" s="6">
        <v>16</v>
      </c>
      <c r="D29" s="11">
        <v>204930.96774193548</v>
      </c>
      <c r="E29" s="11">
        <v>453021.36814571434</v>
      </c>
      <c r="F29" s="11">
        <v>127281.08440483872</v>
      </c>
      <c r="G29" s="11">
        <v>616134.66666666663</v>
      </c>
      <c r="H29" s="11">
        <v>384227.93548387097</v>
      </c>
      <c r="I29" s="11">
        <v>421308.84871666663</v>
      </c>
      <c r="J29" s="11">
        <v>34990.709204558058</v>
      </c>
      <c r="K29" s="11">
        <v>302056.64516129036</v>
      </c>
      <c r="L29" s="11">
        <v>204539.66666666669</v>
      </c>
      <c r="M29" s="11">
        <v>110647.39782032257</v>
      </c>
      <c r="N29" s="11">
        <v>86259</v>
      </c>
      <c r="O29" s="11">
        <v>176273.77419354839</v>
      </c>
    </row>
    <row r="30" spans="2:15" ht="15.75" thickBot="1" x14ac:dyDescent="0.3">
      <c r="B30" s="7" t="s">
        <v>11</v>
      </c>
      <c r="C30" s="8">
        <v>17</v>
      </c>
      <c r="D30" s="12">
        <f>D19-D18</f>
        <v>6939815.9200342093</v>
      </c>
      <c r="E30" s="12">
        <f t="shared" ref="E30:O30" si="6">E19-E18</f>
        <v>6985365.6895193718</v>
      </c>
      <c r="F30" s="12">
        <f t="shared" si="6"/>
        <v>8481080.7159200907</v>
      </c>
      <c r="G30" s="12">
        <f t="shared" si="6"/>
        <v>8047058.669263633</v>
      </c>
      <c r="H30" s="12">
        <f t="shared" si="6"/>
        <v>6823113.0382024907</v>
      </c>
      <c r="I30" s="12">
        <f t="shared" si="6"/>
        <v>7249298.6272466518</v>
      </c>
      <c r="J30" s="12">
        <f t="shared" ref="J30:L30" si="7">J19-J18</f>
        <v>8425859.7108852342</v>
      </c>
      <c r="K30" s="12">
        <f t="shared" si="7"/>
        <v>8934758.8800144568</v>
      </c>
      <c r="L30" s="12">
        <f t="shared" si="7"/>
        <v>9702506.0743193906</v>
      </c>
      <c r="M30" s="12">
        <f t="shared" si="6"/>
        <v>10403918.091005191</v>
      </c>
      <c r="N30" s="12">
        <f t="shared" si="6"/>
        <v>10303473.320867538</v>
      </c>
      <c r="O30" s="12">
        <f t="shared" si="6"/>
        <v>10506141.011980079</v>
      </c>
    </row>
    <row r="31" spans="2:15" ht="26.25" thickBot="1" x14ac:dyDescent="0.3">
      <c r="B31" s="9" t="s">
        <v>12</v>
      </c>
      <c r="C31" s="10">
        <v>18</v>
      </c>
      <c r="D31" s="11">
        <v>89146.218385161294</v>
      </c>
      <c r="E31" s="11">
        <v>98941.875773928565</v>
      </c>
      <c r="F31" s="11">
        <v>101254.10479709678</v>
      </c>
      <c r="G31" s="11">
        <v>97497</v>
      </c>
      <c r="H31" s="11">
        <v>102292</v>
      </c>
      <c r="I31" s="11">
        <v>91708.296971000003</v>
      </c>
      <c r="J31" s="11">
        <v>80485</v>
      </c>
      <c r="K31" s="11">
        <v>0</v>
      </c>
      <c r="L31" s="11">
        <v>0</v>
      </c>
      <c r="M31" s="11">
        <v>132588</v>
      </c>
      <c r="N31" s="11">
        <v>132658</v>
      </c>
      <c r="O31" s="11">
        <v>132165.15323</v>
      </c>
    </row>
  </sheetData>
  <mergeCells count="22">
    <mergeCell ref="N12:N13"/>
    <mergeCell ref="I12:I13"/>
    <mergeCell ref="J12:J13"/>
    <mergeCell ref="K12:K13"/>
    <mergeCell ref="L12:L13"/>
    <mergeCell ref="M12:M13"/>
    <mergeCell ref="B7:O7"/>
    <mergeCell ref="B8:O8"/>
    <mergeCell ref="B9:O9"/>
    <mergeCell ref="D10:O10"/>
    <mergeCell ref="B11:B13"/>
    <mergeCell ref="C11:C13"/>
    <mergeCell ref="D11:F11"/>
    <mergeCell ref="G11:I11"/>
    <mergeCell ref="J11:L11"/>
    <mergeCell ref="M11:O11"/>
    <mergeCell ref="O12:O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scale="50" fitToHeight="0" orientation="landscape" r:id="rId1"/>
  <headerFooter>
    <oddFooter>&amp;L_x000D_&amp;1#&amp;"Calibri"&amp;10&amp;K000000 Office Use Only</oddFooter>
  </headerFooter>
  <drawing r:id="rId2"/>
</worksheet>
</file>

<file path=docMetadata/LabelInfo.xml><?xml version="1.0" encoding="utf-8"?>
<clbl:labelList xmlns:clbl="http://schemas.microsoft.com/office/2020/mipLabelMetadata">
  <clbl:label id="{bb29788d-7490-4074-bccc-82a151f1609d}" enabled="1" method="Privileged" siteId="{7fbedcc9-7201-4aa8-8786-7001cf6a080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shi432</dc:creator>
  <cp:lastModifiedBy>Andreas, Aili</cp:lastModifiedBy>
  <cp:lastPrinted>2024-09-02T09:38:11Z</cp:lastPrinted>
  <dcterms:created xsi:type="dcterms:W3CDTF">2009-09-29T13:10:53Z</dcterms:created>
  <dcterms:modified xsi:type="dcterms:W3CDTF">2024-09-03T08:06:48Z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2021-11-18T11:03:38Z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7be23e62-7efa-48ed-bdcf-49b194d1ca08</vt:lpwstr>
  </property>
  <property fmtid="{D5CDD505-2E9C-101B-9397-08002B2CF9AE}" pid="8" name="MSIP_Label_bb29788d-7490-4074-bccc-82a151f1609d_ContentBits">
    <vt:lpwstr>0</vt:lpwstr>
  </property>
</Properties>
</file>