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S1229\OneDrive - Bank of Namibia\Documents\Website Data, industry and leaflets\Website data Dec 2024\"/>
    </mc:Choice>
  </mc:AlternateContent>
  <xr:revisionPtr revIDLastSave="0" documentId="13_ncr:1_{95946C34-BDEF-4299-8E45-896C01BA7F28}" xr6:coauthVersionLast="47" xr6:coauthVersionMax="47" xr10:uidLastSave="{00000000-0000-0000-0000-000000000000}"/>
  <bookViews>
    <workbookView xWindow="28680" yWindow="-120" windowWidth="29040" windowHeight="15720" xr2:uid="{A9BAC616-A614-4D1D-9115-38FA7B19EC3D}"/>
  </bookViews>
  <sheets>
    <sheet name="2024 Basel II (Tier II banks)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H71" i="1"/>
  <c r="I71" i="1"/>
  <c r="F71" i="1"/>
  <c r="G70" i="1"/>
  <c r="H70" i="1"/>
  <c r="I70" i="1"/>
  <c r="G69" i="1"/>
  <c r="H69" i="1"/>
  <c r="I69" i="1"/>
  <c r="F67" i="1"/>
  <c r="G67" i="1"/>
  <c r="H67" i="1"/>
  <c r="I67" i="1"/>
  <c r="I78" i="1" l="1"/>
  <c r="I74" i="1"/>
  <c r="I38" i="1"/>
  <c r="I45" i="1" s="1"/>
  <c r="I30" i="1"/>
  <c r="I21" i="1"/>
  <c r="H77" i="1" l="1"/>
  <c r="H63" i="1"/>
  <c r="H60" i="1"/>
  <c r="H59" i="1"/>
  <c r="H61" i="1" s="1"/>
  <c r="H57" i="1"/>
  <c r="H53" i="1"/>
  <c r="H50" i="1"/>
  <c r="H37" i="1"/>
  <c r="H36" i="1"/>
  <c r="H38" i="1" s="1"/>
  <c r="H45" i="1" s="1"/>
  <c r="H19" i="1"/>
  <c r="H18" i="1"/>
  <c r="H17" i="1"/>
  <c r="H16" i="1"/>
  <c r="H15" i="1"/>
  <c r="F74" i="1"/>
  <c r="G78" i="1"/>
  <c r="G74" i="1"/>
  <c r="F59" i="1"/>
  <c r="F50" i="1"/>
  <c r="F78" i="1"/>
  <c r="H21" i="1" l="1"/>
  <c r="H30" i="1" s="1"/>
  <c r="H65" i="1"/>
  <c r="H74" i="1" s="1"/>
  <c r="H78" i="1"/>
  <c r="F70" i="1"/>
  <c r="F69" i="1"/>
</calcChain>
</file>

<file path=xl/sharedStrings.xml><?xml version="1.0" encoding="utf-8"?>
<sst xmlns="http://schemas.openxmlformats.org/spreadsheetml/2006/main" count="68" uniqueCount="68">
  <si>
    <t>NAMIBIAN BANKING INDUSTRY</t>
  </si>
  <si>
    <t xml:space="preserve"> COMPUTATION OF CAPITAL BASE  BASEL II</t>
  </si>
  <si>
    <t>QUARTERLY FIGURES FOR THE YEAR 2024 (N$'000)</t>
  </si>
  <si>
    <t>Constituents of Capital</t>
  </si>
  <si>
    <t>Line no</t>
  </si>
  <si>
    <t>TIER 1 CAPITAL</t>
  </si>
  <si>
    <t>Paid-up ordinary shares</t>
  </si>
  <si>
    <t>Paid-up non-cumulative perpetual preference shares</t>
  </si>
  <si>
    <t>Share premium</t>
  </si>
  <si>
    <t>Retained profits/(accumulated losses)</t>
  </si>
  <si>
    <t>General Reserves</t>
  </si>
  <si>
    <t>Minority interests (consistent with the above capital constituents)</t>
  </si>
  <si>
    <t>Sub-Total (Sum of Line items 1 to 7)</t>
  </si>
  <si>
    <t>Deduct: Goodwill related to consolidated subsidiaries, subsidiries deconsolidated for regulatory capital purposes, and proportional consolidation</t>
  </si>
  <si>
    <t>Deduct: Investments in unconsolidated banking &amp; financial subsidiary companies</t>
  </si>
  <si>
    <t>Deduct: Investment in the capital of other banks &amp; financial institutions and significant and minority investments in other financial entities</t>
  </si>
  <si>
    <t>Deduct:Increase in equity capital resulting from a securitisation transactions (e.g. Capitalised future marging income, gains on sale)</t>
  </si>
  <si>
    <t>Deduct: 50% investments in securitisation exposure for third party investors with long-term credit ratings of B+ abd below, and in unrated exposures.</t>
  </si>
  <si>
    <t>Deduct: 50% of credit -enhancing interest only strips, net of any increases in equity capital resulting from securitisation transaction.</t>
  </si>
  <si>
    <t>Deduct: 50% of investments in securitisation exposures for third party investors with short-term credit ratings of below A-3/P-3/R-3 and in unrated exposures.</t>
  </si>
  <si>
    <t>Deduct:50% of retained securitisation exposures for originating banks that are rated below investment grade(below BBB-) , or that are unrated.</t>
  </si>
  <si>
    <t>NET-Total TIER 1 CAPITAL (line item 8 less line items 9 to 16)</t>
  </si>
  <si>
    <t>TIER 2 CAPITAL</t>
  </si>
  <si>
    <t>Hybrid (debt/equity) capital instruments</t>
  </si>
  <si>
    <t>Eligible subordinated term debt (limited to 50% of total Tier 1 capital)</t>
  </si>
  <si>
    <t>Asset revaluation  reserves</t>
  </si>
  <si>
    <t>Current unaudited profits (if applicable)- [see Note 1]</t>
  </si>
  <si>
    <t>General provisions (general loan loss reserves (limited to 1.25% of total risk-weighted assets)</t>
  </si>
  <si>
    <t>Sub-total (sum of line items 18 to 22)</t>
  </si>
  <si>
    <t>Deduct: back-to-back placements of new tier 2 capital, arranged either directly or indirectly , between banking and financial institutions.</t>
  </si>
  <si>
    <t>Deduct: 50% of credit-enhancing interest -only  strips, net of any increases in equity capital resulting from securitisation transaction.</t>
  </si>
  <si>
    <t>Deduct: 50% of investments in unconsolidated subsidiaries and in subsidiaries deconsolidated for regulatory capital purposes , net of goodwill that is deducted from tier 1 capital.</t>
  </si>
  <si>
    <t>Deduct: 50% of investments in securitisation exposures for third party investors with long-term credit- rating  of B+ and below, and in unrated exposures.</t>
  </si>
  <si>
    <t>Deduct:50% of investments in securitisation exposures for third party investors with short-term credit-rating below investment grade (below BBB-), or unrated exposures</t>
  </si>
  <si>
    <t>Deduct:50% of retained securitisation exposures for originating banks that are rated below investment grade (below BBB-) , or that are unrated.</t>
  </si>
  <si>
    <t>NET-TOTAL TIER 2 CAPITAL (line item 23 less items 24 to 29)</t>
  </si>
  <si>
    <t>TIER 3 CAPITAL</t>
  </si>
  <si>
    <t>Eligible short-term subordinated debt (see Note 2)</t>
  </si>
  <si>
    <t>TOTAL TIER 3 CAPITAL</t>
  </si>
  <si>
    <t>Tier 1 available for Market risk</t>
  </si>
  <si>
    <t>ELIGIBLE TIER 3 CAPITAL  (See Note 3)</t>
  </si>
  <si>
    <t>TOTAL QUALIFYING CAPITAL (sum of line items 17 and 35)</t>
  </si>
  <si>
    <t>COMPUTATION OF RISK -WEIGHTED  ASSETS</t>
  </si>
  <si>
    <t>1. Credit Risk: Standardised Approach</t>
  </si>
  <si>
    <t>Total Risk-Weighted Amount for Credit Risk</t>
  </si>
  <si>
    <t>2. Operational Risk: (see Note 5):</t>
  </si>
  <si>
    <t>2 (a). Basic Indicator Approach : Calibrated risk-weighted amount</t>
  </si>
  <si>
    <t>2 (b). The Standardised Approach: Calibrated risk-weighted amount</t>
  </si>
  <si>
    <t>Calibrated Risk-Weighted Amount for Operational Risk</t>
  </si>
  <si>
    <t>3. Market Risk: Standardised Approach</t>
  </si>
  <si>
    <t>Calibrated Risk-Weighted Amount for Market Risk</t>
  </si>
  <si>
    <t>AGGREGATE RISK-WEIGHTED ASSETS (sum of line items 37; 40; and 41)</t>
  </si>
  <si>
    <t>TOTAL RISK-WEIGHTED CAPITAL RATIO (line item 30 divided by line item 42) (minimum of 10%)</t>
  </si>
  <si>
    <t>OF WHICH:</t>
  </si>
  <si>
    <t>TIER 1 RISK-BASED CAPITAL RATIO (line item 17 divided by line item 42)  (minimum of 7%)</t>
  </si>
  <si>
    <t xml:space="preserve">TIER 2 RISK-BASED CAPITAL RATIO (line item 30 divided by line item 42) </t>
  </si>
  <si>
    <t xml:space="preserve">TIER 3 RISK-BASED CAPITAL RATIO (line item 32 divided by line item 42) </t>
  </si>
  <si>
    <t>ADDITIONAL CAPITAL SPECIFIED BY THE REGULATOR</t>
  </si>
  <si>
    <t>Total risk-weighted capital ratio (including additional capital specified)</t>
  </si>
  <si>
    <t>OTHER CAPITAL MEASURES</t>
  </si>
  <si>
    <t>Gross Assets (total assets plus general and specific provisions)</t>
  </si>
  <si>
    <t>TIER 1 LEVERAGE RATIO (line item 17 divided by line item 47) (minimum of 6%)</t>
  </si>
  <si>
    <t>Note 1: All banking institutions shall treat and report unaudited profits in accordance with the provisions of BID-5</t>
  </si>
  <si>
    <t>Note 2: Only available to cover a portion of the banking institution's capital charge for market risk</t>
  </si>
  <si>
    <t>Note 3: Limited to 250% of Tier 1 capital available to support market risk</t>
  </si>
  <si>
    <t>Note 4: The sum of eligible Tier 2 and Tier 3 capital shall not exceed 100% of eligible Tier 1 capital</t>
  </si>
  <si>
    <t>Note 5: Only complete the Operational Risk approach which is applicable to your institution</t>
  </si>
  <si>
    <t>ELIGIBLE TIER 2 and TIER 3 CAPITAL (See Note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</si>
</sst>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_ * #,##0.00_ ;_ * \-#,##0.00_ ;_ * &quot;-&quot;??_ ;_ @_ "/>
    <numFmt numFmtId="166" formatCode="0.0%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name val="Univers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2" fillId="0" borderId="3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0" fontId="0" fillId="0" borderId="5" xfId="0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37" fontId="3" fillId="0" borderId="5" xfId="0" applyNumberFormat="1" applyFont="1" applyBorder="1" applyAlignment="1">
      <alignment horizontal="center"/>
    </xf>
    <xf numFmtId="0" fontId="0" fillId="0" borderId="6" xfId="0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37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0" xfId="2" applyFont="1" applyAlignment="1" applyProtection="1">
      <alignment horizontal="center"/>
      <protection hidden="1"/>
    </xf>
    <xf numFmtId="37" fontId="0" fillId="0" borderId="0" xfId="0" applyNumberFormat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11" xfId="0" applyBorder="1"/>
    <xf numFmtId="37" fontId="7" fillId="3" borderId="12" xfId="0" applyNumberFormat="1" applyFont="1" applyFill="1" applyBorder="1" applyAlignment="1" applyProtection="1">
      <alignment horizontal="center" vertical="center"/>
      <protection hidden="1"/>
    </xf>
    <xf numFmtId="0" fontId="6" fillId="3" borderId="1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" fontId="6" fillId="0" borderId="0" xfId="0" applyNumberFormat="1" applyFont="1" applyAlignment="1" applyProtection="1">
      <alignment horizontal="center" vertical="center"/>
      <protection hidden="1"/>
    </xf>
    <xf numFmtId="0" fontId="7" fillId="3" borderId="18" xfId="0" applyFont="1" applyFill="1" applyBorder="1" applyAlignment="1" applyProtection="1">
      <alignment horizontal="center" vertical="center"/>
      <protection hidden="1"/>
    </xf>
    <xf numFmtId="16" fontId="6" fillId="3" borderId="18" xfId="0" applyNumberFormat="1" applyFont="1" applyFill="1" applyBorder="1" applyAlignment="1" applyProtection="1">
      <alignment horizontal="center" vertical="center"/>
      <protection hidden="1"/>
    </xf>
    <xf numFmtId="1" fontId="7" fillId="3" borderId="18" xfId="0" applyNumberFormat="1" applyFont="1" applyFill="1" applyBorder="1" applyAlignment="1" applyProtection="1">
      <alignment horizontal="center" vertical="center"/>
      <protection hidden="1"/>
    </xf>
    <xf numFmtId="0" fontId="8" fillId="3" borderId="22" xfId="0" applyFont="1" applyFill="1" applyBorder="1" applyAlignment="1" applyProtection="1">
      <alignment horizontal="center"/>
      <protection hidden="1"/>
    </xf>
    <xf numFmtId="164" fontId="8" fillId="3" borderId="22" xfId="0" applyNumberFormat="1" applyFont="1" applyFill="1" applyBorder="1" applyAlignment="1" applyProtection="1">
      <alignment horizontal="center"/>
      <protection hidden="1"/>
    </xf>
    <xf numFmtId="164" fontId="8" fillId="0" borderId="0" xfId="0" applyNumberFormat="1" applyFont="1" applyAlignment="1" applyProtection="1">
      <alignment horizontal="center"/>
      <protection hidden="1"/>
    </xf>
    <xf numFmtId="2" fontId="0" fillId="0" borderId="0" xfId="0" applyNumberFormat="1"/>
    <xf numFmtId="0" fontId="8" fillId="3" borderId="22" xfId="0" applyFont="1" applyFill="1" applyBorder="1" applyAlignment="1" applyProtection="1">
      <alignment horizontal="center" wrapText="1" readingOrder="1"/>
      <protection hidden="1"/>
    </xf>
    <xf numFmtId="164" fontId="6" fillId="3" borderId="22" xfId="1" applyNumberFormat="1" applyFont="1" applyFill="1" applyBorder="1" applyAlignment="1" applyProtection="1">
      <alignment wrapText="1" readingOrder="1"/>
    </xf>
    <xf numFmtId="164" fontId="6" fillId="0" borderId="0" xfId="1" applyNumberFormat="1" applyFont="1" applyFill="1" applyBorder="1" applyAlignment="1" applyProtection="1">
      <alignment wrapText="1" readingOrder="1"/>
    </xf>
    <xf numFmtId="0" fontId="4" fillId="3" borderId="22" xfId="0" applyFont="1" applyFill="1" applyBorder="1" applyAlignment="1" applyProtection="1">
      <alignment horizontal="center"/>
      <protection hidden="1"/>
    </xf>
    <xf numFmtId="164" fontId="6" fillId="3" borderId="22" xfId="1" applyNumberFormat="1" applyFont="1" applyFill="1" applyBorder="1" applyProtection="1"/>
    <xf numFmtId="164" fontId="6" fillId="0" borderId="0" xfId="1" applyNumberFormat="1" applyFont="1" applyFill="1" applyBorder="1" applyProtection="1"/>
    <xf numFmtId="0" fontId="9" fillId="3" borderId="19" xfId="0" applyFont="1" applyFill="1" applyBorder="1" applyAlignment="1" applyProtection="1">
      <alignment horizontal="left" wrapText="1"/>
      <protection hidden="1"/>
    </xf>
    <xf numFmtId="0" fontId="10" fillId="3" borderId="20" xfId="0" applyFont="1" applyFill="1" applyBorder="1" applyAlignment="1" applyProtection="1">
      <alignment horizontal="left" wrapText="1"/>
      <protection hidden="1"/>
    </xf>
    <xf numFmtId="0" fontId="10" fillId="3" borderId="21" xfId="0" applyFont="1" applyFill="1" applyBorder="1" applyAlignment="1" applyProtection="1">
      <alignment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11" fillId="3" borderId="22" xfId="0" applyFont="1" applyFill="1" applyBorder="1" applyProtection="1">
      <protection hidden="1"/>
    </xf>
    <xf numFmtId="0" fontId="11" fillId="0" borderId="0" xfId="0" applyFont="1" applyProtection="1">
      <protection hidden="1"/>
    </xf>
    <xf numFmtId="164" fontId="12" fillId="3" borderId="23" xfId="1" applyNumberFormat="1" applyFont="1" applyFill="1" applyBorder="1" applyProtection="1"/>
    <xf numFmtId="164" fontId="12" fillId="0" borderId="0" xfId="1" applyNumberFormat="1" applyFont="1" applyFill="1" applyBorder="1" applyProtection="1"/>
    <xf numFmtId="0" fontId="8" fillId="3" borderId="22" xfId="0" applyFont="1" applyFill="1" applyBorder="1" applyAlignment="1" applyProtection="1">
      <alignment horizontal="center" wrapText="1"/>
      <protection hidden="1"/>
    </xf>
    <xf numFmtId="164" fontId="12" fillId="3" borderId="24" xfId="1" applyNumberFormat="1" applyFont="1" applyFill="1" applyBorder="1" applyProtection="1"/>
    <xf numFmtId="0" fontId="6" fillId="3" borderId="25" xfId="0" applyFont="1" applyFill="1" applyBorder="1" applyAlignment="1" applyProtection="1">
      <alignment horizontal="left" wrapText="1"/>
      <protection hidden="1"/>
    </xf>
    <xf numFmtId="0" fontId="10" fillId="3" borderId="26" xfId="0" applyFont="1" applyFill="1" applyBorder="1" applyAlignment="1" applyProtection="1">
      <alignment horizontal="left" wrapText="1"/>
      <protection hidden="1"/>
    </xf>
    <xf numFmtId="0" fontId="10" fillId="3" borderId="27" xfId="0" applyFont="1" applyFill="1" applyBorder="1" applyAlignment="1" applyProtection="1">
      <alignment wrapText="1"/>
      <protection hidden="1"/>
    </xf>
    <xf numFmtId="0" fontId="8" fillId="3" borderId="28" xfId="0" applyFont="1" applyFill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164" fontId="7" fillId="3" borderId="22" xfId="0" applyNumberFormat="1" applyFont="1" applyFill="1" applyBorder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0" fontId="9" fillId="3" borderId="29" xfId="0" applyFont="1" applyFill="1" applyBorder="1" applyAlignment="1" applyProtection="1">
      <alignment wrapText="1"/>
      <protection hidden="1"/>
    </xf>
    <xf numFmtId="0" fontId="9" fillId="3" borderId="30" xfId="0" applyFont="1" applyFill="1" applyBorder="1" applyAlignment="1" applyProtection="1">
      <alignment wrapText="1"/>
      <protection hidden="1"/>
    </xf>
    <xf numFmtId="0" fontId="10" fillId="3" borderId="31" xfId="0" applyFont="1" applyFill="1" applyBorder="1" applyAlignment="1" applyProtection="1">
      <alignment wrapText="1"/>
      <protection hidden="1"/>
    </xf>
    <xf numFmtId="0" fontId="4" fillId="3" borderId="14" xfId="0" applyFont="1" applyFill="1" applyBorder="1" applyAlignment="1" applyProtection="1">
      <alignment horizontal="center"/>
      <protection hidden="1"/>
    </xf>
    <xf numFmtId="1" fontId="8" fillId="3" borderId="22" xfId="0" applyNumberFormat="1" applyFont="1" applyFill="1" applyBorder="1" applyAlignment="1" applyProtection="1">
      <alignment horizontal="center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64" fontId="12" fillId="0" borderId="0" xfId="1" applyNumberFormat="1" applyFont="1" applyFill="1" applyBorder="1" applyAlignment="1" applyProtection="1">
      <alignment horizontal="center"/>
    </xf>
    <xf numFmtId="0" fontId="7" fillId="3" borderId="22" xfId="0" applyFont="1" applyFill="1" applyBorder="1" applyAlignment="1" applyProtection="1">
      <alignment horizontal="center"/>
      <protection hidden="1"/>
    </xf>
    <xf numFmtId="164" fontId="12" fillId="3" borderId="24" xfId="1" applyNumberFormat="1" applyFont="1" applyFill="1" applyBorder="1" applyAlignment="1" applyProtection="1">
      <alignment horizontal="center"/>
    </xf>
    <xf numFmtId="0" fontId="8" fillId="3" borderId="19" xfId="0" applyFont="1" applyFill="1" applyBorder="1" applyAlignment="1" applyProtection="1">
      <alignment horizontal="left" wrapText="1"/>
      <protection hidden="1"/>
    </xf>
    <xf numFmtId="0" fontId="8" fillId="3" borderId="20" xfId="0" applyFont="1" applyFill="1" applyBorder="1" applyAlignment="1" applyProtection="1">
      <alignment horizontal="left" wrapText="1"/>
      <protection hidden="1"/>
    </xf>
    <xf numFmtId="0" fontId="8" fillId="3" borderId="21" xfId="0" applyFont="1" applyFill="1" applyBorder="1" applyAlignment="1" applyProtection="1">
      <alignment horizontal="center" wrapText="1"/>
      <protection hidden="1"/>
    </xf>
    <xf numFmtId="0" fontId="8" fillId="3" borderId="18" xfId="0" applyFont="1" applyFill="1" applyBorder="1" applyAlignment="1" applyProtection="1">
      <alignment horizontal="center"/>
      <protection hidden="1"/>
    </xf>
    <xf numFmtId="37" fontId="4" fillId="3" borderId="22" xfId="0" applyNumberFormat="1" applyFont="1" applyFill="1" applyBorder="1" applyAlignment="1" applyProtection="1">
      <alignment horizontal="center"/>
      <protection hidden="1"/>
    </xf>
    <xf numFmtId="166" fontId="6" fillId="3" borderId="28" xfId="1" applyNumberFormat="1" applyFont="1" applyFill="1" applyBorder="1" applyProtection="1"/>
    <xf numFmtId="166" fontId="6" fillId="0" borderId="0" xfId="1" applyNumberFormat="1" applyFont="1" applyFill="1" applyBorder="1" applyProtection="1"/>
    <xf numFmtId="37" fontId="4" fillId="3" borderId="28" xfId="0" applyNumberFormat="1" applyFont="1" applyFill="1" applyBorder="1" applyAlignment="1" applyProtection="1">
      <alignment horizontal="center"/>
      <protection hidden="1"/>
    </xf>
    <xf numFmtId="37" fontId="4" fillId="0" borderId="0" xfId="0" applyNumberFormat="1" applyFont="1" applyAlignment="1" applyProtection="1">
      <alignment horizontal="center"/>
      <protection hidden="1"/>
    </xf>
    <xf numFmtId="166" fontId="6" fillId="3" borderId="22" xfId="1" applyNumberFormat="1" applyFont="1" applyFill="1" applyBorder="1" applyProtection="1"/>
    <xf numFmtId="0" fontId="4" fillId="3" borderId="28" xfId="0" applyFont="1" applyFill="1" applyBorder="1" applyAlignment="1" applyProtection="1">
      <alignment horizontal="center"/>
      <protection hidden="1"/>
    </xf>
    <xf numFmtId="0" fontId="8" fillId="3" borderId="25" xfId="0" applyFont="1" applyFill="1" applyBorder="1" applyAlignment="1" applyProtection="1">
      <alignment horizontal="left" wrapText="1"/>
      <protection hidden="1"/>
    </xf>
    <xf numFmtId="0" fontId="8" fillId="3" borderId="26" xfId="0" applyFont="1" applyFill="1" applyBorder="1" applyAlignment="1" applyProtection="1">
      <alignment horizontal="center" wrapText="1"/>
      <protection hidden="1"/>
    </xf>
    <xf numFmtId="0" fontId="8" fillId="3" borderId="27" xfId="0" applyFont="1" applyFill="1" applyBorder="1" applyAlignment="1" applyProtection="1">
      <alignment horizontal="center" wrapText="1"/>
      <protection hidden="1"/>
    </xf>
    <xf numFmtId="0" fontId="4" fillId="3" borderId="35" xfId="0" applyFont="1" applyFill="1" applyBorder="1" applyAlignment="1" applyProtection="1">
      <alignment horizontal="center"/>
      <protection hidden="1"/>
    </xf>
    <xf numFmtId="166" fontId="6" fillId="3" borderId="35" xfId="1" applyNumberFormat="1" applyFont="1" applyFill="1" applyBorder="1" applyProtection="1"/>
    <xf numFmtId="0" fontId="8" fillId="0" borderId="4" xfId="0" applyFont="1" applyBorder="1" applyAlignment="1" applyProtection="1">
      <alignment horizontal="left"/>
      <protection hidden="1"/>
    </xf>
    <xf numFmtId="0" fontId="13" fillId="0" borderId="0" xfId="0" applyFont="1"/>
    <xf numFmtId="0" fontId="13" fillId="0" borderId="5" xfId="0" applyFont="1" applyBorder="1"/>
    <xf numFmtId="0" fontId="14" fillId="0" borderId="4" xfId="0" applyFont="1" applyBorder="1" applyAlignment="1" applyProtection="1">
      <alignment horizontal="left"/>
      <protection hidden="1"/>
    </xf>
    <xf numFmtId="0" fontId="14" fillId="0" borderId="6" xfId="0" applyFont="1" applyBorder="1" applyAlignment="1" applyProtection="1">
      <alignment horizontal="left"/>
      <protection hidden="1"/>
    </xf>
    <xf numFmtId="0" fontId="13" fillId="0" borderId="7" xfId="0" applyFont="1" applyBorder="1"/>
    <xf numFmtId="0" fontId="13" fillId="0" borderId="8" xfId="0" applyFont="1" applyBorder="1"/>
    <xf numFmtId="164" fontId="12" fillId="4" borderId="24" xfId="1" applyNumberFormat="1" applyFont="1" applyFill="1" applyBorder="1" applyProtection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5" fillId="2" borderId="1" xfId="2" applyFont="1" applyFill="1" applyBorder="1" applyAlignment="1" applyProtection="1">
      <alignment horizontal="center"/>
      <protection hidden="1"/>
    </xf>
    <xf numFmtId="0" fontId="5" fillId="2" borderId="2" xfId="2" applyFont="1" applyFill="1" applyBorder="1" applyAlignment="1" applyProtection="1">
      <alignment horizontal="center"/>
      <protection hidden="1"/>
    </xf>
    <xf numFmtId="0" fontId="5" fillId="2" borderId="3" xfId="2" applyFont="1" applyFill="1" applyBorder="1" applyAlignment="1" applyProtection="1">
      <alignment horizontal="center"/>
      <protection hidden="1"/>
    </xf>
    <xf numFmtId="0" fontId="5" fillId="2" borderId="4" xfId="2" applyFont="1" applyFill="1" applyBorder="1" applyAlignment="1" applyProtection="1">
      <alignment horizontal="center"/>
      <protection hidden="1"/>
    </xf>
    <xf numFmtId="0" fontId="5" fillId="2" borderId="0" xfId="2" applyFont="1" applyFill="1" applyAlignment="1" applyProtection="1">
      <alignment horizontal="center"/>
      <protection hidden="1"/>
    </xf>
    <xf numFmtId="0" fontId="5" fillId="2" borderId="5" xfId="2" applyFont="1" applyFill="1" applyBorder="1" applyAlignment="1" applyProtection="1">
      <alignment horizontal="center"/>
      <protection hidden="1"/>
    </xf>
    <xf numFmtId="0" fontId="5" fillId="2" borderId="6" xfId="2" applyFont="1" applyFill="1" applyBorder="1" applyAlignment="1" applyProtection="1">
      <alignment horizontal="center"/>
      <protection hidden="1"/>
    </xf>
    <xf numFmtId="0" fontId="5" fillId="2" borderId="7" xfId="2" applyFont="1" applyFill="1" applyBorder="1" applyAlignment="1" applyProtection="1">
      <alignment horizontal="center"/>
      <protection hidden="1"/>
    </xf>
    <xf numFmtId="0" fontId="5" fillId="2" borderId="8" xfId="2" applyFont="1" applyFill="1" applyBorder="1" applyAlignment="1" applyProtection="1">
      <alignment horizontal="center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7" fillId="3" borderId="14" xfId="0" applyFont="1" applyFill="1" applyBorder="1" applyAlignment="1" applyProtection="1">
      <alignment horizontal="center" vertical="center"/>
      <protection hidden="1"/>
    </xf>
    <xf numFmtId="0" fontId="7" fillId="3" borderId="18" xfId="0" applyFont="1" applyFill="1" applyBorder="1" applyAlignment="1" applyProtection="1">
      <alignment horizontal="center" vertical="center"/>
      <protection hidden="1"/>
    </xf>
    <xf numFmtId="16" fontId="6" fillId="3" borderId="12" xfId="0" applyNumberFormat="1" applyFont="1" applyFill="1" applyBorder="1" applyAlignment="1" applyProtection="1">
      <alignment horizontal="center" vertical="center"/>
      <protection hidden="1"/>
    </xf>
    <xf numFmtId="16" fontId="6" fillId="3" borderId="18" xfId="0" applyNumberFormat="1" applyFont="1" applyFill="1" applyBorder="1" applyAlignment="1" applyProtection="1">
      <alignment horizontal="center" vertical="center"/>
      <protection hidden="1"/>
    </xf>
    <xf numFmtId="0" fontId="8" fillId="3" borderId="19" xfId="0" applyFont="1" applyFill="1" applyBorder="1" applyAlignment="1" applyProtection="1">
      <alignment horizontal="left" vertical="top" wrapText="1"/>
      <protection hidden="1"/>
    </xf>
    <xf numFmtId="0" fontId="8" fillId="3" borderId="20" xfId="0" applyFont="1" applyFill="1" applyBorder="1" applyAlignment="1" applyProtection="1">
      <alignment horizontal="left" vertical="top" wrapText="1"/>
      <protection hidden="1"/>
    </xf>
    <xf numFmtId="0" fontId="8" fillId="3" borderId="21" xfId="0" applyFont="1" applyFill="1" applyBorder="1" applyAlignment="1" applyProtection="1">
      <alignment horizontal="left" vertical="top" wrapText="1"/>
      <protection hidden="1"/>
    </xf>
    <xf numFmtId="0" fontId="6" fillId="3" borderId="19" xfId="0" applyFont="1" applyFill="1" applyBorder="1" applyAlignment="1" applyProtection="1">
      <alignment horizontal="left" vertical="center" wrapText="1"/>
      <protection hidden="1"/>
    </xf>
    <xf numFmtId="0" fontId="6" fillId="3" borderId="20" xfId="0" applyFont="1" applyFill="1" applyBorder="1" applyAlignment="1" applyProtection="1">
      <alignment horizontal="left" vertical="center" wrapText="1"/>
      <protection hidden="1"/>
    </xf>
    <xf numFmtId="0" fontId="6" fillId="3" borderId="21" xfId="0" applyFont="1" applyFill="1" applyBorder="1" applyAlignment="1" applyProtection="1">
      <alignment horizontal="left" vertical="center" wrapText="1"/>
      <protection hidden="1"/>
    </xf>
    <xf numFmtId="0" fontId="8" fillId="3" borderId="19" xfId="0" applyFont="1" applyFill="1" applyBorder="1" applyAlignment="1" applyProtection="1">
      <alignment wrapText="1"/>
      <protection hidden="1"/>
    </xf>
    <xf numFmtId="0" fontId="8" fillId="3" borderId="20" xfId="0" applyFont="1" applyFill="1" applyBorder="1" applyAlignment="1" applyProtection="1">
      <alignment wrapText="1"/>
      <protection hidden="1"/>
    </xf>
    <xf numFmtId="0" fontId="8" fillId="3" borderId="21" xfId="0" applyFont="1" applyFill="1" applyBorder="1" applyAlignment="1" applyProtection="1">
      <alignment wrapText="1"/>
      <protection hidden="1"/>
    </xf>
    <xf numFmtId="0" fontId="7" fillId="3" borderId="19" xfId="0" applyFont="1" applyFill="1" applyBorder="1" applyAlignment="1" applyProtection="1">
      <alignment wrapText="1"/>
      <protection hidden="1"/>
    </xf>
    <xf numFmtId="0" fontId="7" fillId="3" borderId="20" xfId="0" applyFont="1" applyFill="1" applyBorder="1" applyAlignment="1" applyProtection="1">
      <alignment wrapText="1"/>
      <protection hidden="1"/>
    </xf>
    <xf numFmtId="0" fontId="7" fillId="3" borderId="21" xfId="0" applyFont="1" applyFill="1" applyBorder="1" applyAlignment="1" applyProtection="1">
      <alignment wrapText="1"/>
      <protection hidden="1"/>
    </xf>
    <xf numFmtId="0" fontId="4" fillId="3" borderId="19" xfId="0" applyFont="1" applyFill="1" applyBorder="1" applyAlignment="1" applyProtection="1">
      <alignment horizontal="left" vertical="top" wrapText="1"/>
      <protection hidden="1"/>
    </xf>
    <xf numFmtId="0" fontId="4" fillId="3" borderId="20" xfId="0" applyFont="1" applyFill="1" applyBorder="1" applyAlignment="1" applyProtection="1">
      <alignment horizontal="left" vertical="top" wrapText="1"/>
      <protection hidden="1"/>
    </xf>
    <xf numFmtId="0" fontId="4" fillId="3" borderId="21" xfId="0" applyFont="1" applyFill="1" applyBorder="1" applyAlignment="1" applyProtection="1">
      <alignment horizontal="left" vertical="top" wrapText="1"/>
      <protection hidden="1"/>
    </xf>
    <xf numFmtId="0" fontId="6" fillId="3" borderId="19" xfId="0" applyFont="1" applyFill="1" applyBorder="1" applyAlignment="1" applyProtection="1">
      <alignment horizontal="left" wrapText="1"/>
      <protection hidden="1"/>
    </xf>
    <xf numFmtId="0" fontId="6" fillId="3" borderId="20" xfId="0" applyFont="1" applyFill="1" applyBorder="1" applyAlignment="1" applyProtection="1">
      <alignment horizontal="left" wrapText="1"/>
      <protection hidden="1"/>
    </xf>
    <xf numFmtId="0" fontId="6" fillId="3" borderId="21" xfId="0" applyFont="1" applyFill="1" applyBorder="1" applyAlignment="1" applyProtection="1">
      <alignment horizontal="left" wrapText="1"/>
      <protection hidden="1"/>
    </xf>
    <xf numFmtId="0" fontId="6" fillId="3" borderId="19" xfId="0" applyFont="1" applyFill="1" applyBorder="1" applyAlignment="1" applyProtection="1">
      <alignment wrapText="1"/>
      <protection hidden="1"/>
    </xf>
    <xf numFmtId="0" fontId="6" fillId="3" borderId="20" xfId="0" applyFont="1" applyFill="1" applyBorder="1" applyAlignment="1" applyProtection="1">
      <alignment wrapText="1"/>
      <protection hidden="1"/>
    </xf>
    <xf numFmtId="0" fontId="6" fillId="3" borderId="21" xfId="0" applyFont="1" applyFill="1" applyBorder="1" applyAlignment="1" applyProtection="1">
      <alignment wrapText="1"/>
      <protection hidden="1"/>
    </xf>
    <xf numFmtId="0" fontId="4" fillId="3" borderId="19" xfId="0" applyFont="1" applyFill="1" applyBorder="1" applyAlignment="1" applyProtection="1">
      <alignment wrapText="1"/>
      <protection hidden="1"/>
    </xf>
    <xf numFmtId="0" fontId="4" fillId="3" borderId="20" xfId="0" applyFont="1" applyFill="1" applyBorder="1" applyAlignment="1" applyProtection="1">
      <alignment wrapText="1"/>
      <protection hidden="1"/>
    </xf>
    <xf numFmtId="0" fontId="4" fillId="3" borderId="21" xfId="0" applyFont="1" applyFill="1" applyBorder="1" applyAlignment="1" applyProtection="1">
      <alignment wrapText="1"/>
      <protection hidden="1"/>
    </xf>
    <xf numFmtId="0" fontId="4" fillId="3" borderId="19" xfId="0" applyFont="1" applyFill="1" applyBorder="1" applyAlignment="1" applyProtection="1">
      <alignment horizontal="left" wrapText="1"/>
      <protection hidden="1"/>
    </xf>
    <xf numFmtId="0" fontId="4" fillId="3" borderId="20" xfId="0" applyFont="1" applyFill="1" applyBorder="1" applyAlignment="1" applyProtection="1">
      <alignment horizontal="left" wrapText="1"/>
      <protection hidden="1"/>
    </xf>
    <xf numFmtId="0" fontId="4" fillId="3" borderId="21" xfId="0" applyFont="1" applyFill="1" applyBorder="1" applyAlignment="1" applyProtection="1">
      <alignment horizontal="left" wrapText="1"/>
      <protection hidden="1"/>
    </xf>
    <xf numFmtId="0" fontId="11" fillId="3" borderId="21" xfId="0" applyFont="1" applyFill="1" applyBorder="1" applyAlignment="1" applyProtection="1">
      <alignment wrapText="1"/>
      <protection hidden="1"/>
    </xf>
    <xf numFmtId="0" fontId="4" fillId="3" borderId="32" xfId="0" applyFont="1" applyFill="1" applyBorder="1" applyAlignment="1" applyProtection="1">
      <alignment wrapText="1"/>
      <protection hidden="1"/>
    </xf>
    <xf numFmtId="0" fontId="4" fillId="3" borderId="33" xfId="0" applyFont="1" applyFill="1" applyBorder="1" applyAlignment="1" applyProtection="1">
      <alignment wrapText="1"/>
      <protection hidden="1"/>
    </xf>
    <xf numFmtId="0" fontId="4" fillId="3" borderId="34" xfId="0" applyFont="1" applyFill="1" applyBorder="1" applyAlignment="1" applyProtection="1">
      <alignment wrapText="1"/>
      <protection hidden="1"/>
    </xf>
    <xf numFmtId="0" fontId="7" fillId="3" borderId="29" xfId="0" applyFont="1" applyFill="1" applyBorder="1" applyAlignment="1" applyProtection="1">
      <alignment horizontal="left" wrapText="1"/>
      <protection hidden="1"/>
    </xf>
    <xf numFmtId="0" fontId="7" fillId="3" borderId="30" xfId="0" applyFont="1" applyFill="1" applyBorder="1" applyAlignment="1" applyProtection="1">
      <alignment horizontal="left" wrapText="1"/>
      <protection hidden="1"/>
    </xf>
    <xf numFmtId="0" fontId="7" fillId="3" borderId="31" xfId="0" applyFont="1" applyFill="1" applyBorder="1" applyAlignment="1" applyProtection="1">
      <alignment horizontal="left" wrapText="1"/>
      <protection hidden="1"/>
    </xf>
    <xf numFmtId="0" fontId="7" fillId="3" borderId="19" xfId="0" applyFont="1" applyFill="1" applyBorder="1" applyAlignment="1" applyProtection="1">
      <alignment horizontal="left" wrapText="1"/>
      <protection hidden="1"/>
    </xf>
    <xf numFmtId="0" fontId="7" fillId="3" borderId="20" xfId="0" applyFont="1" applyFill="1" applyBorder="1" applyAlignment="1" applyProtection="1">
      <alignment horizontal="left" wrapText="1"/>
      <protection hidden="1"/>
    </xf>
    <xf numFmtId="0" fontId="7" fillId="3" borderId="21" xfId="0" applyFont="1" applyFill="1" applyBorder="1" applyAlignment="1" applyProtection="1">
      <alignment horizontal="left" wrapText="1"/>
      <protection hidden="1"/>
    </xf>
    <xf numFmtId="0" fontId="8" fillId="3" borderId="19" xfId="0" applyFont="1" applyFill="1" applyBorder="1" applyAlignment="1" applyProtection="1">
      <alignment horizontal="center" wrapText="1"/>
      <protection hidden="1"/>
    </xf>
    <xf numFmtId="0" fontId="8" fillId="3" borderId="20" xfId="0" applyFont="1" applyFill="1" applyBorder="1" applyAlignment="1" applyProtection="1">
      <alignment horizontal="center" wrapText="1"/>
      <protection hidden="1"/>
    </xf>
    <xf numFmtId="0" fontId="8" fillId="3" borderId="21" xfId="0" applyFont="1" applyFill="1" applyBorder="1" applyAlignment="1" applyProtection="1">
      <alignment horizontal="center" wrapText="1"/>
      <protection hidden="1"/>
    </xf>
    <xf numFmtId="0" fontId="8" fillId="3" borderId="19" xfId="0" applyFont="1" applyFill="1" applyBorder="1" applyAlignment="1" applyProtection="1">
      <alignment horizontal="left" wrapText="1"/>
      <protection hidden="1"/>
    </xf>
    <xf numFmtId="0" fontId="8" fillId="3" borderId="20" xfId="0" applyFont="1" applyFill="1" applyBorder="1" applyAlignment="1" applyProtection="1">
      <alignment horizontal="left" wrapText="1"/>
      <protection hidden="1"/>
    </xf>
    <xf numFmtId="0" fontId="8" fillId="3" borderId="21" xfId="0" applyFont="1" applyFill="1" applyBorder="1" applyAlignment="1" applyProtection="1">
      <alignment horizontal="left" wrapText="1"/>
      <protection hidden="1"/>
    </xf>
    <xf numFmtId="166" fontId="6" fillId="3" borderId="28" xfId="3" applyNumberFormat="1" applyFont="1" applyFill="1" applyBorder="1" applyProtection="1"/>
  </cellXfs>
  <cellStyles count="4">
    <cellStyle name="Comma" xfId="1" builtinId="3"/>
    <cellStyle name="Normal" xfId="0" builtinId="0"/>
    <cellStyle name="Normal 2" xfId="2" xr:uid="{CE2E63C9-1F8F-47BC-9CC8-7F5B12E6824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2200275</xdr:colOff>
      <xdr:row>0</xdr:row>
      <xdr:rowOff>190500</xdr:rowOff>
    </xdr:from>
    <xdr:to>
      <xdr:col>5</xdr:col>
      <xdr:colOff>1009015</xdr:colOff>
      <xdr:row>6</xdr:row>
      <xdr:rowOff>19050</xdr:rowOff>
    </xdr:to>
    <xdr:pic>
      <xdr:nvPicPr>
        <xdr:cNvPr id="2" name="Picture 1" descr="Return to Homepage">
          <a:extLst>
            <a:ext uri="{FF2B5EF4-FFF2-40B4-BE49-F238E27FC236}">
              <a16:creationId xmlns:a16="http://schemas.microsoft.com/office/drawing/2014/main" id="{A276EE0E-A073-47DE-B43D-A301A16A3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190500"/>
          <a:ext cx="270319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upervison\Reg&amp;anal\WEBSITE%20DATA\Excel%20document%202019\Aggregated%20industry\Excel%20documents%202024\Working%20book%20Basel%20II%20CAPITAL.xlsx" TargetMode="External"/><Relationship Id="rId1" Type="http://schemas.openxmlformats.org/officeDocument/2006/relationships/externalLinkPath" Target="https://bankofnamibia-my.sharepoint.com/Supervison/Reg&amp;anal/WEBSITE%20DATA/Excel%20document%202019/Aggregated%20industry/Excel%20documents%202024/Working%20book%20Basel%20II%20CA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9">
          <cell r="H9">
            <v>544600</v>
          </cell>
        </row>
        <row r="10">
          <cell r="H10">
            <v>215085</v>
          </cell>
        </row>
        <row r="11">
          <cell r="H11">
            <v>59524</v>
          </cell>
        </row>
        <row r="12">
          <cell r="H12">
            <v>188261</v>
          </cell>
        </row>
        <row r="13">
          <cell r="H13">
            <v>657</v>
          </cell>
        </row>
        <row r="35">
          <cell r="H35">
            <v>58602</v>
          </cell>
        </row>
        <row r="36">
          <cell r="H36">
            <v>32961</v>
          </cell>
        </row>
        <row r="50">
          <cell r="H50">
            <v>1008127</v>
          </cell>
        </row>
        <row r="60">
          <cell r="H60">
            <v>1099690</v>
          </cell>
        </row>
        <row r="63">
          <cell r="H63">
            <v>2846982.65</v>
          </cell>
        </row>
        <row r="65">
          <cell r="H65">
            <v>60850.5</v>
          </cell>
        </row>
        <row r="66">
          <cell r="H66">
            <v>544848.80000000005</v>
          </cell>
        </row>
        <row r="69">
          <cell r="H69">
            <v>5828.2</v>
          </cell>
        </row>
        <row r="80">
          <cell r="H80">
            <v>4959911</v>
          </cell>
        </row>
      </sheetData>
      <sheetData sheetId="1">
        <row r="62">
          <cell r="I62">
            <v>101567871.80500001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IC"/>
      <sheetName val="LBN"/>
      <sheetName val="ATL"/>
      <sheetName val="INDUSTRY"/>
    </sheetNames>
    <sheetDataSet>
      <sheetData sheetId="0"/>
      <sheetData sheetId="1"/>
      <sheetData sheetId="2"/>
      <sheetData sheetId="3">
        <row r="50">
          <cell r="E50">
            <v>1053004</v>
          </cell>
        </row>
        <row r="65">
          <cell r="E65">
            <v>56799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EF0A2-E85B-41CF-8FED-CB5905F18C36}">
  <dimension ref="B1:N84"/>
  <sheetViews>
    <sheetView tabSelected="1" topLeftCell="A59" zoomScale="99" zoomScaleNormal="70" workbookViewId="0">
      <selection activeCell="I78" sqref="I78"/>
    </sheetView>
  </sheetViews>
  <sheetFormatPr defaultRowHeight="14.4" x14ac:dyDescent="0.3"/>
  <cols>
    <col min="2" max="3" width="8.88671875" style="1"/>
    <col min="4" max="4" width="47.6640625" style="1" customWidth="1"/>
    <col min="6" max="6" width="16" customWidth="1"/>
    <col min="7" max="7" width="19.33203125" customWidth="1"/>
    <col min="8" max="8" width="14" bestFit="1" customWidth="1"/>
    <col min="9" max="9" width="14.44140625" bestFit="1" customWidth="1"/>
    <col min="10" max="10" width="11" customWidth="1"/>
  </cols>
  <sheetData>
    <row r="1" spans="2:14" ht="15" thickBot="1" x14ac:dyDescent="0.35"/>
    <row r="2" spans="2:14" ht="21" x14ac:dyDescent="0.4">
      <c r="B2" s="2"/>
      <c r="C2" s="3"/>
      <c r="D2" s="3"/>
      <c r="E2" s="4"/>
      <c r="F2" s="4"/>
      <c r="G2" s="4"/>
      <c r="H2" s="4"/>
      <c r="I2" s="5"/>
      <c r="J2" s="6"/>
      <c r="K2" s="6"/>
      <c r="L2" s="6"/>
    </row>
    <row r="3" spans="2:14" x14ac:dyDescent="0.3">
      <c r="B3" s="7"/>
      <c r="I3" s="8"/>
    </row>
    <row r="4" spans="2:14" ht="15.6" x14ac:dyDescent="0.3">
      <c r="B4" s="7"/>
      <c r="C4" s="9"/>
      <c r="D4" s="9"/>
      <c r="E4" s="91"/>
      <c r="F4" s="10"/>
      <c r="G4" s="10"/>
      <c r="H4" s="10"/>
      <c r="I4" s="11"/>
      <c r="J4" s="10"/>
    </row>
    <row r="5" spans="2:14" ht="15.6" x14ac:dyDescent="0.3">
      <c r="B5" s="7"/>
      <c r="C5" s="9"/>
      <c r="D5" s="9"/>
      <c r="E5" s="91"/>
      <c r="F5" s="10"/>
      <c r="G5" s="10"/>
      <c r="H5" s="10"/>
      <c r="I5" s="12"/>
      <c r="J5" s="10"/>
    </row>
    <row r="6" spans="2:14" ht="16.2" thickBot="1" x14ac:dyDescent="0.35">
      <c r="B6" s="13"/>
      <c r="C6" s="14"/>
      <c r="D6" s="14"/>
      <c r="E6" s="92"/>
      <c r="F6" s="15"/>
      <c r="G6" s="16"/>
      <c r="H6" s="16"/>
      <c r="I6" s="17"/>
      <c r="J6" s="10"/>
    </row>
    <row r="7" spans="2:14" ht="15.6" x14ac:dyDescent="0.3">
      <c r="B7" s="93" t="s">
        <v>0</v>
      </c>
      <c r="C7" s="94"/>
      <c r="D7" s="94"/>
      <c r="E7" s="94"/>
      <c r="F7" s="94"/>
      <c r="G7" s="94"/>
      <c r="H7" s="94"/>
      <c r="I7" s="95"/>
      <c r="J7" s="18"/>
    </row>
    <row r="8" spans="2:14" ht="15.6" x14ac:dyDescent="0.3">
      <c r="B8" s="96" t="s">
        <v>1</v>
      </c>
      <c r="C8" s="97"/>
      <c r="D8" s="97"/>
      <c r="E8" s="97"/>
      <c r="F8" s="97"/>
      <c r="G8" s="97"/>
      <c r="H8" s="97"/>
      <c r="I8" s="98"/>
      <c r="J8" s="18"/>
    </row>
    <row r="9" spans="2:14" ht="16.2" thickBot="1" x14ac:dyDescent="0.35">
      <c r="B9" s="99" t="s">
        <v>2</v>
      </c>
      <c r="C9" s="100"/>
      <c r="D9" s="100"/>
      <c r="E9" s="100"/>
      <c r="F9" s="100"/>
      <c r="G9" s="100"/>
      <c r="H9" s="100"/>
      <c r="I9" s="101"/>
      <c r="J9" s="18"/>
      <c r="N9" s="19"/>
    </row>
    <row r="10" spans="2:14" ht="15" thickBot="1" x14ac:dyDescent="0.35">
      <c r="B10" s="20"/>
      <c r="C10" s="21"/>
      <c r="D10" s="21"/>
      <c r="E10" s="22"/>
      <c r="F10" s="22"/>
      <c r="G10" s="22"/>
      <c r="H10" s="22"/>
      <c r="I10" s="23"/>
    </row>
    <row r="11" spans="2:14" ht="15" thickBot="1" x14ac:dyDescent="0.35">
      <c r="B11" s="102" t="s">
        <v>3</v>
      </c>
      <c r="C11" s="103"/>
      <c r="D11" s="104"/>
      <c r="E11" s="111" t="s">
        <v>4</v>
      </c>
      <c r="F11" s="24"/>
      <c r="G11" s="25"/>
      <c r="H11" s="25"/>
      <c r="I11" s="25"/>
      <c r="J11" s="26"/>
    </row>
    <row r="12" spans="2:14" x14ac:dyDescent="0.3">
      <c r="B12" s="105"/>
      <c r="C12" s="106"/>
      <c r="D12" s="107"/>
      <c r="E12" s="112"/>
      <c r="F12" s="114">
        <v>42460</v>
      </c>
      <c r="G12" s="114">
        <v>42551</v>
      </c>
      <c r="H12" s="114">
        <v>42643</v>
      </c>
      <c r="I12" s="114">
        <v>42735</v>
      </c>
      <c r="J12" s="27"/>
    </row>
    <row r="13" spans="2:14" ht="7.5" customHeight="1" x14ac:dyDescent="0.3">
      <c r="B13" s="108"/>
      <c r="C13" s="109"/>
      <c r="D13" s="110"/>
      <c r="E13" s="113"/>
      <c r="F13" s="115">
        <v>39994</v>
      </c>
      <c r="G13" s="115">
        <v>39994</v>
      </c>
      <c r="H13" s="115">
        <v>39994</v>
      </c>
      <c r="I13" s="115">
        <v>39994</v>
      </c>
      <c r="J13" s="27"/>
    </row>
    <row r="14" spans="2:14" ht="19.5" customHeight="1" x14ac:dyDescent="0.3">
      <c r="B14" s="119" t="s">
        <v>5</v>
      </c>
      <c r="C14" s="120"/>
      <c r="D14" s="121"/>
      <c r="E14" s="28"/>
      <c r="F14" s="30"/>
      <c r="G14" s="29"/>
      <c r="H14" s="29"/>
      <c r="I14" s="29"/>
      <c r="J14" s="27"/>
    </row>
    <row r="15" spans="2:14" x14ac:dyDescent="0.3">
      <c r="B15" s="122" t="s">
        <v>6</v>
      </c>
      <c r="C15" s="123"/>
      <c r="D15" s="124"/>
      <c r="E15" s="31">
        <v>1</v>
      </c>
      <c r="F15" s="32">
        <v>544600</v>
      </c>
      <c r="G15" s="32">
        <v>544600</v>
      </c>
      <c r="H15" s="32">
        <f>[1]Sheet1!$H$9</f>
        <v>544600</v>
      </c>
      <c r="I15" s="32">
        <v>674600</v>
      </c>
      <c r="J15" s="33"/>
      <c r="K15" s="34"/>
    </row>
    <row r="16" spans="2:14" x14ac:dyDescent="0.3">
      <c r="B16" s="122" t="s">
        <v>7</v>
      </c>
      <c r="C16" s="123"/>
      <c r="D16" s="124"/>
      <c r="E16" s="31">
        <v>2</v>
      </c>
      <c r="F16" s="32">
        <v>215085</v>
      </c>
      <c r="G16" s="32">
        <v>215085</v>
      </c>
      <c r="H16" s="32">
        <f>[1]Sheet1!$H$10</f>
        <v>215085</v>
      </c>
      <c r="I16" s="32">
        <v>215085</v>
      </c>
      <c r="J16" s="33"/>
      <c r="K16" s="34"/>
    </row>
    <row r="17" spans="2:11" x14ac:dyDescent="0.3">
      <c r="B17" s="122" t="s">
        <v>8</v>
      </c>
      <c r="C17" s="123"/>
      <c r="D17" s="124"/>
      <c r="E17" s="31">
        <v>3</v>
      </c>
      <c r="F17" s="32">
        <v>59524</v>
      </c>
      <c r="G17" s="32">
        <v>59524</v>
      </c>
      <c r="H17" s="32">
        <f>[1]Sheet1!$H$11</f>
        <v>59524</v>
      </c>
      <c r="I17" s="32">
        <v>59524</v>
      </c>
      <c r="J17" s="33"/>
      <c r="K17" s="34"/>
    </row>
    <row r="18" spans="2:11" x14ac:dyDescent="0.3">
      <c r="B18" s="122" t="s">
        <v>9</v>
      </c>
      <c r="C18" s="123"/>
      <c r="D18" s="124"/>
      <c r="E18" s="31">
        <v>4</v>
      </c>
      <c r="F18" s="32">
        <v>235933</v>
      </c>
      <c r="G18" s="32">
        <v>589528</v>
      </c>
      <c r="H18" s="32">
        <f>[1]Sheet1!$H$12</f>
        <v>188261</v>
      </c>
      <c r="I18" s="32">
        <v>162466</v>
      </c>
      <c r="J18" s="33"/>
      <c r="K18" s="34"/>
    </row>
    <row r="19" spans="2:11" x14ac:dyDescent="0.3">
      <c r="B19" s="122" t="s">
        <v>10</v>
      </c>
      <c r="C19" s="123"/>
      <c r="D19" s="124"/>
      <c r="E19" s="31">
        <v>5</v>
      </c>
      <c r="F19" s="32">
        <v>2604</v>
      </c>
      <c r="G19" s="32">
        <v>-373680</v>
      </c>
      <c r="H19" s="32">
        <f>[1]Sheet1!$H$13</f>
        <v>657</v>
      </c>
      <c r="I19" s="32">
        <v>2295</v>
      </c>
      <c r="J19" s="33"/>
      <c r="K19" s="34"/>
    </row>
    <row r="20" spans="2:11" x14ac:dyDescent="0.3">
      <c r="B20" s="122" t="s">
        <v>11</v>
      </c>
      <c r="C20" s="123"/>
      <c r="D20" s="124"/>
      <c r="E20" s="31">
        <v>7</v>
      </c>
      <c r="F20" s="32">
        <v>0</v>
      </c>
      <c r="G20" s="32"/>
      <c r="H20" s="32">
        <v>0</v>
      </c>
      <c r="I20" s="32">
        <v>0</v>
      </c>
      <c r="J20" s="33"/>
      <c r="K20" s="34"/>
    </row>
    <row r="21" spans="2:11" x14ac:dyDescent="0.3">
      <c r="B21" s="125" t="s">
        <v>12</v>
      </c>
      <c r="C21" s="126"/>
      <c r="D21" s="127"/>
      <c r="E21" s="35">
        <v>8</v>
      </c>
      <c r="F21" s="36">
        <v>1057746</v>
      </c>
      <c r="G21" s="36">
        <v>1035057</v>
      </c>
      <c r="H21" s="36">
        <f>SUM(H15:H20)</f>
        <v>1008127</v>
      </c>
      <c r="I21" s="36">
        <f>SUM(I15:I20)</f>
        <v>1113970</v>
      </c>
      <c r="J21" s="37"/>
      <c r="K21" s="34"/>
    </row>
    <row r="22" spans="2:11" ht="26.25" customHeight="1" x14ac:dyDescent="0.3">
      <c r="B22" s="128" t="s">
        <v>13</v>
      </c>
      <c r="C22" s="129"/>
      <c r="D22" s="130"/>
      <c r="E22" s="31">
        <v>9</v>
      </c>
      <c r="F22" s="32">
        <v>0</v>
      </c>
      <c r="G22" s="32">
        <v>0</v>
      </c>
      <c r="H22" s="32">
        <v>0</v>
      </c>
      <c r="I22" s="32">
        <v>0</v>
      </c>
      <c r="J22" s="33"/>
      <c r="K22" s="34"/>
    </row>
    <row r="23" spans="2:11" ht="25.5" customHeight="1" x14ac:dyDescent="0.3">
      <c r="B23" s="116" t="s">
        <v>14</v>
      </c>
      <c r="C23" s="117"/>
      <c r="D23" s="118"/>
      <c r="E23" s="31">
        <v>10</v>
      </c>
      <c r="F23" s="32">
        <v>0</v>
      </c>
      <c r="G23" s="32">
        <v>0</v>
      </c>
      <c r="H23" s="32">
        <v>0</v>
      </c>
      <c r="I23" s="32">
        <v>0</v>
      </c>
      <c r="J23" s="33"/>
      <c r="K23" s="34"/>
    </row>
    <row r="24" spans="2:11" ht="27" customHeight="1" x14ac:dyDescent="0.3">
      <c r="B24" s="116" t="s">
        <v>15</v>
      </c>
      <c r="C24" s="117"/>
      <c r="D24" s="118"/>
      <c r="E24" s="31">
        <v>11</v>
      </c>
      <c r="F24" s="32">
        <v>0</v>
      </c>
      <c r="G24" s="32">
        <v>0</v>
      </c>
      <c r="H24" s="32">
        <v>0</v>
      </c>
      <c r="I24" s="32">
        <v>0</v>
      </c>
      <c r="J24" s="33"/>
      <c r="K24" s="34"/>
    </row>
    <row r="25" spans="2:11" ht="27" customHeight="1" x14ac:dyDescent="0.3">
      <c r="B25" s="116" t="s">
        <v>16</v>
      </c>
      <c r="C25" s="117"/>
      <c r="D25" s="118"/>
      <c r="E25" s="31">
        <v>12</v>
      </c>
      <c r="F25" s="32">
        <v>0</v>
      </c>
      <c r="G25" s="32">
        <v>0</v>
      </c>
      <c r="H25" s="32">
        <v>0</v>
      </c>
      <c r="I25" s="32">
        <v>0</v>
      </c>
      <c r="J25" s="33"/>
      <c r="K25" s="34"/>
    </row>
    <row r="26" spans="2:11" ht="27" customHeight="1" x14ac:dyDescent="0.3">
      <c r="B26" s="116" t="s">
        <v>17</v>
      </c>
      <c r="C26" s="117"/>
      <c r="D26" s="118"/>
      <c r="E26" s="31">
        <v>13</v>
      </c>
      <c r="F26" s="32">
        <v>0</v>
      </c>
      <c r="G26" s="32">
        <v>0</v>
      </c>
      <c r="H26" s="32">
        <v>0</v>
      </c>
      <c r="I26" s="32">
        <v>0</v>
      </c>
      <c r="J26" s="33"/>
      <c r="K26" s="34"/>
    </row>
    <row r="27" spans="2:11" ht="25.5" customHeight="1" x14ac:dyDescent="0.3">
      <c r="B27" s="116" t="s">
        <v>18</v>
      </c>
      <c r="C27" s="117"/>
      <c r="D27" s="118"/>
      <c r="E27" s="31">
        <v>14</v>
      </c>
      <c r="F27" s="32">
        <v>0</v>
      </c>
      <c r="G27" s="32">
        <v>0</v>
      </c>
      <c r="H27" s="32">
        <v>0</v>
      </c>
      <c r="I27" s="32">
        <v>0</v>
      </c>
      <c r="J27" s="33"/>
      <c r="K27" s="34"/>
    </row>
    <row r="28" spans="2:11" ht="29.25" customHeight="1" x14ac:dyDescent="0.3">
      <c r="B28" s="116" t="s">
        <v>19</v>
      </c>
      <c r="C28" s="117"/>
      <c r="D28" s="118"/>
      <c r="E28" s="31">
        <v>15</v>
      </c>
      <c r="F28" s="32">
        <v>0</v>
      </c>
      <c r="G28" s="32"/>
      <c r="H28" s="32"/>
      <c r="I28" s="32"/>
      <c r="J28" s="33"/>
      <c r="K28" s="34"/>
    </row>
    <row r="29" spans="2:11" ht="26.25" customHeight="1" x14ac:dyDescent="0.3">
      <c r="B29" s="116" t="s">
        <v>20</v>
      </c>
      <c r="C29" s="117"/>
      <c r="D29" s="118"/>
      <c r="E29" s="31">
        <v>16</v>
      </c>
      <c r="F29" s="32">
        <v>0</v>
      </c>
      <c r="G29" s="32">
        <v>0</v>
      </c>
      <c r="H29" s="32">
        <v>0</v>
      </c>
      <c r="I29" s="32">
        <v>0</v>
      </c>
      <c r="J29" s="33"/>
      <c r="K29" s="34"/>
    </row>
    <row r="30" spans="2:11" x14ac:dyDescent="0.3">
      <c r="B30" s="131" t="s">
        <v>21</v>
      </c>
      <c r="C30" s="132"/>
      <c r="D30" s="133"/>
      <c r="E30" s="38">
        <v>17</v>
      </c>
      <c r="F30" s="39">
        <v>1057746</v>
      </c>
      <c r="G30" s="39">
        <v>1035057</v>
      </c>
      <c r="H30" s="56">
        <f>H21</f>
        <v>1008127</v>
      </c>
      <c r="I30" s="56">
        <f>I21</f>
        <v>1113970</v>
      </c>
      <c r="J30" s="40"/>
      <c r="K30" s="34"/>
    </row>
    <row r="31" spans="2:11" x14ac:dyDescent="0.3">
      <c r="B31" s="41"/>
      <c r="C31" s="42"/>
      <c r="D31" s="43"/>
      <c r="E31" s="38"/>
      <c r="F31" s="38"/>
      <c r="G31" s="38"/>
      <c r="H31" s="38"/>
      <c r="I31" s="38"/>
      <c r="J31" s="44"/>
      <c r="K31" s="34"/>
    </row>
    <row r="32" spans="2:11" x14ac:dyDescent="0.3">
      <c r="B32" s="134" t="s">
        <v>22</v>
      </c>
      <c r="C32" s="135"/>
      <c r="D32" s="136"/>
      <c r="E32" s="45"/>
      <c r="F32" s="45"/>
      <c r="G32" s="45"/>
      <c r="H32" s="45"/>
      <c r="I32" s="45"/>
      <c r="J32" s="46"/>
      <c r="K32" s="34"/>
    </row>
    <row r="33" spans="2:11" x14ac:dyDescent="0.3">
      <c r="B33" s="137" t="s">
        <v>23</v>
      </c>
      <c r="C33" s="138"/>
      <c r="D33" s="139"/>
      <c r="E33" s="31">
        <v>18</v>
      </c>
      <c r="F33" s="32">
        <v>0</v>
      </c>
      <c r="G33" s="32"/>
      <c r="H33" s="32"/>
      <c r="I33" s="32"/>
      <c r="J33" s="33"/>
      <c r="K33" s="34"/>
    </row>
    <row r="34" spans="2:11" ht="17.25" customHeight="1" x14ac:dyDescent="0.3">
      <c r="B34" s="137" t="s">
        <v>24</v>
      </c>
      <c r="C34" s="138"/>
      <c r="D34" s="139"/>
      <c r="E34" s="31">
        <v>19</v>
      </c>
      <c r="F34" s="32">
        <v>0</v>
      </c>
      <c r="G34" s="32"/>
      <c r="H34" s="32"/>
      <c r="I34" s="32">
        <v>76450</v>
      </c>
      <c r="J34" s="33"/>
      <c r="K34" s="34"/>
    </row>
    <row r="35" spans="2:11" x14ac:dyDescent="0.3">
      <c r="B35" s="137" t="s">
        <v>25</v>
      </c>
      <c r="C35" s="138"/>
      <c r="D35" s="139"/>
      <c r="E35" s="31">
        <v>20</v>
      </c>
      <c r="F35" s="32">
        <v>0</v>
      </c>
      <c r="G35" s="32"/>
      <c r="H35" s="32"/>
      <c r="I35" s="32"/>
      <c r="J35" s="33"/>
      <c r="K35" s="34"/>
    </row>
    <row r="36" spans="2:11" x14ac:dyDescent="0.3">
      <c r="B36" s="137" t="s">
        <v>26</v>
      </c>
      <c r="C36" s="138"/>
      <c r="D36" s="139"/>
      <c r="E36" s="31">
        <v>21</v>
      </c>
      <c r="F36" s="32"/>
      <c r="G36" s="32"/>
      <c r="H36" s="32">
        <f>[1]Sheet1!$H$35</f>
        <v>58602</v>
      </c>
      <c r="I36" s="32">
        <v>48980</v>
      </c>
      <c r="J36" s="33"/>
      <c r="K36" s="34"/>
    </row>
    <row r="37" spans="2:11" ht="26.25" customHeight="1" x14ac:dyDescent="0.3">
      <c r="B37" s="137" t="s">
        <v>27</v>
      </c>
      <c r="C37" s="138"/>
      <c r="D37" s="139"/>
      <c r="E37" s="31">
        <v>22</v>
      </c>
      <c r="F37" s="32">
        <v>30235</v>
      </c>
      <c r="G37" s="32">
        <v>31807</v>
      </c>
      <c r="H37" s="32">
        <f>[1]Sheet1!$H$36</f>
        <v>32961</v>
      </c>
      <c r="I37" s="32">
        <v>34491</v>
      </c>
      <c r="J37" s="33"/>
      <c r="K37" s="34"/>
    </row>
    <row r="38" spans="2:11" ht="15" thickBot="1" x14ac:dyDescent="0.35">
      <c r="B38" s="131" t="s">
        <v>28</v>
      </c>
      <c r="C38" s="132"/>
      <c r="D38" s="133"/>
      <c r="E38" s="31">
        <v>23</v>
      </c>
      <c r="F38" s="47">
        <v>47358</v>
      </c>
      <c r="G38" s="47">
        <v>73454</v>
      </c>
      <c r="H38" s="47">
        <f>SUM(H36:H37)</f>
        <v>91563</v>
      </c>
      <c r="I38" s="47">
        <f>SUM(I33:I37)</f>
        <v>159921</v>
      </c>
      <c r="J38" s="48"/>
      <c r="K38" s="34"/>
    </row>
    <row r="39" spans="2:11" ht="24.75" customHeight="1" thickTop="1" x14ac:dyDescent="0.3">
      <c r="B39" s="122" t="s">
        <v>29</v>
      </c>
      <c r="C39" s="123"/>
      <c r="D39" s="124"/>
      <c r="E39" s="49">
        <v>24</v>
      </c>
      <c r="F39" s="32">
        <v>0</v>
      </c>
      <c r="G39" s="32">
        <v>0</v>
      </c>
      <c r="H39" s="32">
        <v>0</v>
      </c>
      <c r="I39" s="32">
        <v>0</v>
      </c>
      <c r="J39" s="33"/>
      <c r="K39" s="34"/>
    </row>
    <row r="40" spans="2:11" ht="26.25" customHeight="1" x14ac:dyDescent="0.3">
      <c r="B40" s="122" t="s">
        <v>30</v>
      </c>
      <c r="C40" s="123"/>
      <c r="D40" s="124"/>
      <c r="E40" s="49">
        <v>25</v>
      </c>
      <c r="F40" s="32">
        <v>0</v>
      </c>
      <c r="G40" s="32">
        <v>0</v>
      </c>
      <c r="H40" s="32">
        <v>0</v>
      </c>
      <c r="I40" s="32">
        <v>0</v>
      </c>
      <c r="J40" s="33"/>
      <c r="K40" s="34"/>
    </row>
    <row r="41" spans="2:11" ht="41.25" customHeight="1" x14ac:dyDescent="0.3">
      <c r="B41" s="122" t="s">
        <v>31</v>
      </c>
      <c r="C41" s="123"/>
      <c r="D41" s="124"/>
      <c r="E41" s="49">
        <v>26</v>
      </c>
      <c r="F41" s="32">
        <v>0</v>
      </c>
      <c r="G41" s="32">
        <v>0</v>
      </c>
      <c r="H41" s="32">
        <v>0</v>
      </c>
      <c r="I41" s="32">
        <v>0</v>
      </c>
      <c r="J41" s="33"/>
      <c r="K41" s="34"/>
    </row>
    <row r="42" spans="2:11" ht="39.75" customHeight="1" x14ac:dyDescent="0.3">
      <c r="B42" s="122" t="s">
        <v>32</v>
      </c>
      <c r="C42" s="123"/>
      <c r="D42" s="124"/>
      <c r="E42" s="49">
        <v>27</v>
      </c>
      <c r="F42" s="32">
        <v>0</v>
      </c>
      <c r="G42" s="32">
        <v>0</v>
      </c>
      <c r="H42" s="32">
        <v>0</v>
      </c>
      <c r="I42" s="32">
        <v>0</v>
      </c>
      <c r="J42" s="33"/>
      <c r="K42" s="34"/>
    </row>
    <row r="43" spans="2:11" ht="37.5" customHeight="1" x14ac:dyDescent="0.3">
      <c r="B43" s="122" t="s">
        <v>33</v>
      </c>
      <c r="C43" s="123"/>
      <c r="D43" s="124"/>
      <c r="E43" s="49">
        <v>28</v>
      </c>
      <c r="F43" s="32">
        <v>0</v>
      </c>
      <c r="G43" s="32">
        <v>0</v>
      </c>
      <c r="H43" s="32">
        <v>0</v>
      </c>
      <c r="I43" s="32">
        <v>0</v>
      </c>
      <c r="J43" s="33"/>
      <c r="K43" s="34"/>
    </row>
    <row r="44" spans="2:11" ht="29.25" customHeight="1" x14ac:dyDescent="0.3">
      <c r="B44" s="122" t="s">
        <v>34</v>
      </c>
      <c r="C44" s="123"/>
      <c r="D44" s="124"/>
      <c r="E44" s="49">
        <v>29</v>
      </c>
      <c r="F44" s="32">
        <v>0</v>
      </c>
      <c r="G44" s="32">
        <v>0</v>
      </c>
      <c r="H44" s="32">
        <v>0</v>
      </c>
      <c r="I44" s="32">
        <v>0</v>
      </c>
      <c r="J44" s="33"/>
      <c r="K44" s="34"/>
    </row>
    <row r="45" spans="2:11" ht="15" thickBot="1" x14ac:dyDescent="0.35">
      <c r="B45" s="131" t="s">
        <v>35</v>
      </c>
      <c r="C45" s="132"/>
      <c r="D45" s="133"/>
      <c r="E45" s="31">
        <v>30</v>
      </c>
      <c r="F45" s="50">
        <v>47358</v>
      </c>
      <c r="G45" s="50">
        <v>73454</v>
      </c>
      <c r="H45" s="50">
        <f>H38</f>
        <v>91563</v>
      </c>
      <c r="I45" s="90">
        <f>I38</f>
        <v>159921</v>
      </c>
      <c r="J45" s="48"/>
      <c r="K45" s="34"/>
    </row>
    <row r="46" spans="2:11" ht="15" thickTop="1" x14ac:dyDescent="0.3">
      <c r="B46" s="51"/>
      <c r="C46" s="52"/>
      <c r="D46" s="53"/>
      <c r="E46" s="31"/>
      <c r="F46" s="54"/>
      <c r="G46" s="54"/>
      <c r="H46" s="54"/>
      <c r="I46" s="54"/>
      <c r="J46" s="55"/>
      <c r="K46" s="34"/>
    </row>
    <row r="47" spans="2:11" x14ac:dyDescent="0.3">
      <c r="B47" s="131" t="s">
        <v>36</v>
      </c>
      <c r="C47" s="132"/>
      <c r="D47" s="133"/>
      <c r="E47" s="31"/>
      <c r="F47" s="54"/>
      <c r="G47" s="54"/>
      <c r="H47" s="54"/>
      <c r="I47" s="54"/>
      <c r="J47" s="55"/>
      <c r="K47" s="34"/>
    </row>
    <row r="48" spans="2:11" x14ac:dyDescent="0.3">
      <c r="B48" s="140" t="s">
        <v>37</v>
      </c>
      <c r="C48" s="141"/>
      <c r="D48" s="142"/>
      <c r="E48" s="31">
        <v>31</v>
      </c>
      <c r="F48" s="32">
        <v>0</v>
      </c>
      <c r="G48" s="32"/>
      <c r="H48" s="32"/>
      <c r="I48" s="32"/>
      <c r="J48" s="33"/>
      <c r="K48" s="34"/>
    </row>
    <row r="49" spans="2:11" x14ac:dyDescent="0.3">
      <c r="B49" s="131" t="s">
        <v>38</v>
      </c>
      <c r="C49" s="132"/>
      <c r="D49" s="133"/>
      <c r="E49" s="31">
        <v>32</v>
      </c>
      <c r="F49" s="32"/>
      <c r="G49" s="32"/>
      <c r="H49" s="32"/>
      <c r="I49" s="32"/>
      <c r="J49" s="33"/>
      <c r="K49" s="34"/>
    </row>
    <row r="50" spans="2:11" x14ac:dyDescent="0.3">
      <c r="B50" s="131" t="s">
        <v>39</v>
      </c>
      <c r="C50" s="132"/>
      <c r="D50" s="133"/>
      <c r="E50" s="31">
        <v>33</v>
      </c>
      <c r="F50" s="32">
        <f>[2]INDUSTRY!$E$50</f>
        <v>1053004</v>
      </c>
      <c r="G50" s="32">
        <v>1035057</v>
      </c>
      <c r="H50" s="32">
        <f>[1]Sheet1!$H$50</f>
        <v>1008127</v>
      </c>
      <c r="I50" s="32">
        <v>1113970</v>
      </c>
      <c r="J50" s="33"/>
      <c r="K50" s="34"/>
    </row>
    <row r="51" spans="2:11" x14ac:dyDescent="0.3">
      <c r="B51" s="131" t="s">
        <v>40</v>
      </c>
      <c r="C51" s="132"/>
      <c r="D51" s="133"/>
      <c r="E51" s="31">
        <v>34</v>
      </c>
      <c r="F51" s="32"/>
      <c r="G51" s="32"/>
      <c r="H51" s="32"/>
      <c r="I51" s="32"/>
      <c r="J51" s="33"/>
      <c r="K51" s="34"/>
    </row>
    <row r="52" spans="2:11" x14ac:dyDescent="0.3">
      <c r="B52" s="131" t="s">
        <v>67</v>
      </c>
      <c r="C52" s="132"/>
      <c r="D52" s="133"/>
      <c r="E52" s="31">
        <v>35</v>
      </c>
      <c r="F52" s="32"/>
      <c r="G52" s="32"/>
      <c r="H52" s="32"/>
      <c r="I52" s="32"/>
      <c r="J52" s="33"/>
      <c r="K52" s="34"/>
    </row>
    <row r="53" spans="2:11" x14ac:dyDescent="0.3">
      <c r="B53" s="131" t="s">
        <v>41</v>
      </c>
      <c r="C53" s="132"/>
      <c r="D53" s="133"/>
      <c r="E53" s="31">
        <v>36</v>
      </c>
      <c r="F53" s="56">
        <v>1105104</v>
      </c>
      <c r="G53" s="56">
        <v>1108511</v>
      </c>
      <c r="H53" s="56">
        <f>[1]Sheet1!$H$60</f>
        <v>1099690</v>
      </c>
      <c r="I53" s="56">
        <v>1273891</v>
      </c>
      <c r="J53" s="57"/>
      <c r="K53" s="34"/>
    </row>
    <row r="54" spans="2:11" ht="15" thickBot="1" x14ac:dyDescent="0.35">
      <c r="B54" s="58"/>
      <c r="C54" s="59"/>
      <c r="D54" s="60"/>
      <c r="E54" s="31"/>
      <c r="F54" s="31"/>
      <c r="G54" s="31"/>
      <c r="H54" s="31"/>
      <c r="I54" s="31"/>
      <c r="J54" s="55"/>
      <c r="K54" s="34"/>
    </row>
    <row r="55" spans="2:11" x14ac:dyDescent="0.3">
      <c r="B55" s="144" t="s">
        <v>42</v>
      </c>
      <c r="C55" s="145"/>
      <c r="D55" s="146"/>
      <c r="E55" s="38"/>
      <c r="F55" s="61"/>
      <c r="G55" s="61"/>
      <c r="H55" s="61"/>
      <c r="I55" s="61"/>
      <c r="J55" s="44"/>
      <c r="K55" s="34"/>
    </row>
    <row r="56" spans="2:11" x14ac:dyDescent="0.3">
      <c r="B56" s="137" t="s">
        <v>43</v>
      </c>
      <c r="C56" s="138"/>
      <c r="D56" s="139"/>
      <c r="E56" s="31"/>
      <c r="F56" s="62"/>
      <c r="G56" s="62"/>
      <c r="H56" s="62"/>
      <c r="I56" s="62"/>
      <c r="J56" s="63"/>
      <c r="K56" s="34"/>
    </row>
    <row r="57" spans="2:11" x14ac:dyDescent="0.3">
      <c r="B57" s="134" t="s">
        <v>44</v>
      </c>
      <c r="C57" s="135"/>
      <c r="D57" s="136"/>
      <c r="E57" s="31">
        <v>37</v>
      </c>
      <c r="F57" s="56">
        <v>2666556.6</v>
      </c>
      <c r="G57" s="56">
        <v>2675228.9500000002</v>
      </c>
      <c r="H57" s="56">
        <f>[1]Sheet1!$H$63</f>
        <v>2846982.65</v>
      </c>
      <c r="I57" s="56">
        <v>3012748.8499999996</v>
      </c>
      <c r="J57" s="33"/>
      <c r="K57" s="34"/>
    </row>
    <row r="58" spans="2:11" x14ac:dyDescent="0.3">
      <c r="B58" s="137" t="s">
        <v>45</v>
      </c>
      <c r="C58" s="138"/>
      <c r="D58" s="139"/>
      <c r="E58" s="31"/>
      <c r="F58" s="32"/>
      <c r="G58" s="32"/>
      <c r="H58" s="32"/>
      <c r="I58" s="32"/>
      <c r="J58" s="33"/>
      <c r="K58" s="34"/>
    </row>
    <row r="59" spans="2:11" x14ac:dyDescent="0.3">
      <c r="B59" s="137" t="s">
        <v>46</v>
      </c>
      <c r="C59" s="138"/>
      <c r="D59" s="139"/>
      <c r="E59" s="31">
        <v>38</v>
      </c>
      <c r="F59" s="32">
        <f>[2]INDUSTRY!$E$65</f>
        <v>56799</v>
      </c>
      <c r="G59" s="32">
        <v>59673.5</v>
      </c>
      <c r="H59" s="32">
        <f>[1]Sheet1!$H$65</f>
        <v>60850.5</v>
      </c>
      <c r="I59" s="32"/>
      <c r="J59" s="33"/>
      <c r="K59" s="34"/>
    </row>
    <row r="60" spans="2:11" x14ac:dyDescent="0.3">
      <c r="B60" s="137" t="s">
        <v>47</v>
      </c>
      <c r="C60" s="138"/>
      <c r="D60" s="139"/>
      <c r="E60" s="31">
        <v>39</v>
      </c>
      <c r="F60" s="32">
        <v>478532</v>
      </c>
      <c r="G60" s="32">
        <v>515766.4</v>
      </c>
      <c r="H60" s="32">
        <f>[1]Sheet1!$H$66</f>
        <v>544848.80000000005</v>
      </c>
      <c r="I60" s="32"/>
      <c r="J60" s="33"/>
      <c r="K60" s="34"/>
    </row>
    <row r="61" spans="2:11" ht="15" thickBot="1" x14ac:dyDescent="0.35">
      <c r="B61" s="134" t="s">
        <v>48</v>
      </c>
      <c r="C61" s="135"/>
      <c r="D61" s="136"/>
      <c r="E61" s="31">
        <v>40</v>
      </c>
      <c r="F61" s="50">
        <v>535331</v>
      </c>
      <c r="G61" s="50">
        <v>575439.9</v>
      </c>
      <c r="H61" s="50">
        <f>SUM(H59:H60)</f>
        <v>605699.30000000005</v>
      </c>
      <c r="I61" s="50">
        <v>645798.1</v>
      </c>
      <c r="J61" s="64"/>
      <c r="K61" s="34"/>
    </row>
    <row r="62" spans="2:11" ht="15" thickTop="1" x14ac:dyDescent="0.3">
      <c r="B62" s="122" t="s">
        <v>49</v>
      </c>
      <c r="C62" s="123"/>
      <c r="D62" s="124"/>
      <c r="E62" s="31"/>
      <c r="F62" s="32"/>
      <c r="G62" s="32"/>
      <c r="H62" s="32"/>
      <c r="I62" s="32"/>
      <c r="J62" s="33"/>
      <c r="K62" s="34"/>
    </row>
    <row r="63" spans="2:11" x14ac:dyDescent="0.3">
      <c r="B63" s="125" t="s">
        <v>50</v>
      </c>
      <c r="C63" s="126"/>
      <c r="D63" s="127"/>
      <c r="E63" s="31">
        <v>41</v>
      </c>
      <c r="F63" s="32">
        <v>2828</v>
      </c>
      <c r="G63" s="32">
        <v>12950.44</v>
      </c>
      <c r="H63" s="32">
        <f>[1]Sheet1!$H$69</f>
        <v>5828.2</v>
      </c>
      <c r="I63" s="32">
        <v>4607</v>
      </c>
      <c r="J63" s="33"/>
      <c r="K63" s="34"/>
    </row>
    <row r="64" spans="2:11" ht="15.6" customHeight="1" x14ac:dyDescent="0.3">
      <c r="B64" s="122"/>
      <c r="C64" s="123"/>
      <c r="D64" s="143"/>
      <c r="E64" s="31"/>
      <c r="F64" s="32"/>
      <c r="G64" s="32"/>
      <c r="H64" s="32"/>
      <c r="I64" s="32"/>
      <c r="J64" s="33"/>
      <c r="K64" s="34"/>
    </row>
    <row r="65" spans="2:11" ht="33" customHeight="1" thickBot="1" x14ac:dyDescent="0.35">
      <c r="B65" s="150" t="s">
        <v>51</v>
      </c>
      <c r="C65" s="151"/>
      <c r="D65" s="152"/>
      <c r="E65" s="65">
        <v>42</v>
      </c>
      <c r="F65" s="66">
        <v>3204715.1500000004</v>
      </c>
      <c r="G65" s="66">
        <v>3263619</v>
      </c>
      <c r="H65" s="66">
        <f>H57+H61+H63</f>
        <v>3458510.1500000004</v>
      </c>
      <c r="I65" s="66">
        <v>3663154.0599999996</v>
      </c>
      <c r="J65" s="64"/>
      <c r="K65" s="34"/>
    </row>
    <row r="66" spans="2:11" ht="15" thickTop="1" x14ac:dyDescent="0.3">
      <c r="B66" s="67"/>
      <c r="C66" s="68"/>
      <c r="D66" s="69"/>
      <c r="E66" s="31"/>
      <c r="F66" s="70"/>
      <c r="G66" s="70"/>
      <c r="H66" s="70"/>
      <c r="I66" s="70"/>
      <c r="J66" s="55"/>
      <c r="K66" s="34"/>
    </row>
    <row r="67" spans="2:11" ht="25.5" customHeight="1" x14ac:dyDescent="0.3">
      <c r="B67" s="125" t="s">
        <v>52</v>
      </c>
      <c r="C67" s="126"/>
      <c r="D67" s="127"/>
      <c r="E67" s="71">
        <v>43</v>
      </c>
      <c r="F67" s="72">
        <f t="shared" ref="F67:G67" si="0">F45/F65</f>
        <v>1.4777600436656591E-2</v>
      </c>
      <c r="G67" s="72">
        <f t="shared" si="0"/>
        <v>2.2506916401700074E-2</v>
      </c>
      <c r="H67" s="72">
        <f>H45/H65</f>
        <v>2.6474694602240792E-2</v>
      </c>
      <c r="I67" s="159">
        <f>I45/I65</f>
        <v>4.3656640529063637E-2</v>
      </c>
      <c r="J67" s="73"/>
      <c r="K67" s="34"/>
    </row>
    <row r="68" spans="2:11" x14ac:dyDescent="0.3">
      <c r="B68" s="122" t="s">
        <v>53</v>
      </c>
      <c r="C68" s="123"/>
      <c r="D68" s="124"/>
      <c r="E68" s="71"/>
      <c r="F68" s="74"/>
      <c r="G68" s="74"/>
      <c r="H68" s="74"/>
      <c r="I68" s="74"/>
      <c r="J68" s="75"/>
      <c r="K68" s="34"/>
    </row>
    <row r="69" spans="2:11" ht="29.25" customHeight="1" x14ac:dyDescent="0.3">
      <c r="B69" s="134" t="s">
        <v>54</v>
      </c>
      <c r="C69" s="135"/>
      <c r="D69" s="136"/>
      <c r="E69" s="71">
        <v>44</v>
      </c>
      <c r="F69" s="72">
        <f>F30/F65</f>
        <v>0.33005928779660804</v>
      </c>
      <c r="G69" s="72">
        <f t="shared" ref="G69:I69" si="1">G30/G65</f>
        <v>0.31715007174550708</v>
      </c>
      <c r="H69" s="72">
        <f t="shared" si="1"/>
        <v>0.29149169910633338</v>
      </c>
      <c r="I69" s="72">
        <f t="shared" si="1"/>
        <v>0.30410132409227697</v>
      </c>
      <c r="J69" s="73"/>
      <c r="K69" s="34"/>
    </row>
    <row r="70" spans="2:11" ht="24.75" customHeight="1" x14ac:dyDescent="0.3">
      <c r="B70" s="134" t="s">
        <v>55</v>
      </c>
      <c r="C70" s="135"/>
      <c r="D70" s="136"/>
      <c r="E70" s="71">
        <v>45</v>
      </c>
      <c r="F70" s="72">
        <f>F45/F65</f>
        <v>1.4777600436656591E-2</v>
      </c>
      <c r="G70" s="72">
        <f t="shared" ref="G70:I70" si="2">G45/G65</f>
        <v>2.2506916401700074E-2</v>
      </c>
      <c r="H70" s="72">
        <f t="shared" si="2"/>
        <v>2.6474694602240792E-2</v>
      </c>
      <c r="I70" s="72">
        <f t="shared" si="2"/>
        <v>4.3656640529063637E-2</v>
      </c>
      <c r="J70" s="73"/>
      <c r="K70" s="34"/>
    </row>
    <row r="71" spans="2:11" ht="26.25" customHeight="1" x14ac:dyDescent="0.3">
      <c r="B71" s="134" t="s">
        <v>56</v>
      </c>
      <c r="C71" s="135"/>
      <c r="D71" s="136"/>
      <c r="E71" s="38">
        <v>46</v>
      </c>
      <c r="F71" s="76">
        <f>F49/F65</f>
        <v>0</v>
      </c>
      <c r="G71" s="76">
        <f t="shared" ref="G71:I71" si="3">G49/G65</f>
        <v>0</v>
      </c>
      <c r="H71" s="76">
        <f t="shared" si="3"/>
        <v>0</v>
      </c>
      <c r="I71" s="76">
        <f t="shared" si="3"/>
        <v>0</v>
      </c>
      <c r="J71" s="73"/>
      <c r="K71" s="34"/>
    </row>
    <row r="72" spans="2:11" x14ac:dyDescent="0.3">
      <c r="B72" s="153"/>
      <c r="C72" s="154"/>
      <c r="D72" s="155"/>
      <c r="E72" s="38"/>
      <c r="F72" s="77"/>
      <c r="G72" s="77"/>
      <c r="H72" s="77"/>
      <c r="I72" s="77"/>
      <c r="J72" s="44"/>
      <c r="K72" s="34"/>
    </row>
    <row r="73" spans="2:11" x14ac:dyDescent="0.3">
      <c r="B73" s="150" t="s">
        <v>57</v>
      </c>
      <c r="C73" s="151"/>
      <c r="D73" s="152"/>
      <c r="E73" s="77">
        <v>47</v>
      </c>
      <c r="F73" s="77"/>
      <c r="G73" s="77"/>
      <c r="H73" s="77"/>
      <c r="I73" s="77"/>
      <c r="J73" s="44"/>
      <c r="K73" s="34"/>
    </row>
    <row r="74" spans="2:11" ht="15" customHeight="1" x14ac:dyDescent="0.3">
      <c r="B74" s="156" t="s">
        <v>58</v>
      </c>
      <c r="C74" s="157"/>
      <c r="D74" s="158"/>
      <c r="E74" s="77">
        <v>48</v>
      </c>
      <c r="F74" s="72">
        <f>F67</f>
        <v>1.4777600436656591E-2</v>
      </c>
      <c r="G74" s="72">
        <f>G67</f>
        <v>2.2506916401700074E-2</v>
      </c>
      <c r="H74" s="72">
        <f>H67</f>
        <v>2.6474694602240792E-2</v>
      </c>
      <c r="I74" s="72">
        <f>I67</f>
        <v>4.3656640529063637E-2</v>
      </c>
      <c r="J74" s="73"/>
      <c r="K74" s="34"/>
    </row>
    <row r="75" spans="2:11" x14ac:dyDescent="0.3">
      <c r="B75" s="78"/>
      <c r="C75" s="79"/>
      <c r="D75" s="80"/>
      <c r="E75" s="77"/>
      <c r="F75" s="77"/>
      <c r="G75" s="77"/>
      <c r="H75" s="77"/>
      <c r="I75" s="77"/>
      <c r="J75" s="44"/>
      <c r="K75" s="34"/>
    </row>
    <row r="76" spans="2:11" x14ac:dyDescent="0.3">
      <c r="B76" s="150" t="s">
        <v>59</v>
      </c>
      <c r="C76" s="151"/>
      <c r="D76" s="152"/>
      <c r="E76" s="77"/>
      <c r="F76" s="77"/>
      <c r="G76" s="77"/>
      <c r="H76" s="77"/>
      <c r="I76" s="77"/>
      <c r="J76" s="44"/>
      <c r="K76" s="34"/>
    </row>
    <row r="77" spans="2:11" x14ac:dyDescent="0.3">
      <c r="B77" s="156" t="s">
        <v>60</v>
      </c>
      <c r="C77" s="157"/>
      <c r="D77" s="158"/>
      <c r="E77" s="77">
        <v>49</v>
      </c>
      <c r="F77" s="32">
        <v>4918028</v>
      </c>
      <c r="G77" s="32">
        <v>4739351</v>
      </c>
      <c r="H77" s="32">
        <f>[1]Sheet1!$H$80</f>
        <v>4959911</v>
      </c>
      <c r="I77" s="32">
        <v>5125418</v>
      </c>
      <c r="J77" s="33"/>
      <c r="K77" s="34"/>
    </row>
    <row r="78" spans="2:11" ht="28.5" customHeight="1" thickBot="1" x14ac:dyDescent="0.35">
      <c r="B78" s="147" t="s">
        <v>61</v>
      </c>
      <c r="C78" s="148"/>
      <c r="D78" s="149"/>
      <c r="E78" s="81">
        <v>50</v>
      </c>
      <c r="F78" s="82">
        <f>F30/F77</f>
        <v>0.2150752293398899</v>
      </c>
      <c r="G78" s="82">
        <f>G30/G77</f>
        <v>0.21839635848874667</v>
      </c>
      <c r="H78" s="82">
        <f>H30/H77</f>
        <v>0.20325505840729804</v>
      </c>
      <c r="I78" s="82">
        <f>I30/I77</f>
        <v>0.21734227335214415</v>
      </c>
      <c r="J78" s="73"/>
      <c r="K78" s="34"/>
    </row>
    <row r="79" spans="2:11" x14ac:dyDescent="0.3">
      <c r="B79" s="83"/>
      <c r="C79" s="84"/>
      <c r="D79" s="84"/>
      <c r="E79" s="84"/>
      <c r="F79" s="84"/>
      <c r="G79" s="84"/>
      <c r="H79" s="84"/>
      <c r="I79" s="85"/>
      <c r="J79" s="84"/>
    </row>
    <row r="80" spans="2:11" x14ac:dyDescent="0.3">
      <c r="B80" s="86" t="s">
        <v>62</v>
      </c>
      <c r="C80" s="84"/>
      <c r="D80" s="84"/>
      <c r="E80" s="84"/>
      <c r="F80" s="84"/>
      <c r="G80" s="84"/>
      <c r="H80" s="84"/>
      <c r="I80" s="85"/>
      <c r="J80" s="84"/>
    </row>
    <row r="81" spans="2:10" x14ac:dyDescent="0.3">
      <c r="B81" s="86" t="s">
        <v>63</v>
      </c>
      <c r="C81" s="84"/>
      <c r="D81" s="84"/>
      <c r="E81" s="84"/>
      <c r="F81" s="84"/>
      <c r="G81" s="84"/>
      <c r="H81" s="84"/>
      <c r="I81" s="85"/>
      <c r="J81" s="84"/>
    </row>
    <row r="82" spans="2:10" x14ac:dyDescent="0.3">
      <c r="B82" s="86" t="s">
        <v>64</v>
      </c>
      <c r="C82" s="84"/>
      <c r="D82" s="84"/>
      <c r="E82" s="84"/>
      <c r="F82" s="84"/>
      <c r="G82" s="84"/>
      <c r="H82" s="84"/>
      <c r="I82" s="85"/>
      <c r="J82" s="84"/>
    </row>
    <row r="83" spans="2:10" x14ac:dyDescent="0.3">
      <c r="B83" s="86" t="s">
        <v>65</v>
      </c>
      <c r="C83" s="84"/>
      <c r="D83" s="84"/>
      <c r="E83" s="84"/>
      <c r="F83" s="84"/>
      <c r="G83" s="84"/>
      <c r="H83" s="84"/>
      <c r="I83" s="85"/>
      <c r="J83" s="84"/>
    </row>
    <row r="84" spans="2:10" ht="15" thickBot="1" x14ac:dyDescent="0.35">
      <c r="B84" s="87" t="s">
        <v>66</v>
      </c>
      <c r="C84" s="88"/>
      <c r="D84" s="88"/>
      <c r="E84" s="88"/>
      <c r="F84" s="88"/>
      <c r="G84" s="88"/>
      <c r="H84" s="88"/>
      <c r="I84" s="89"/>
      <c r="J84" s="84"/>
    </row>
  </sheetData>
  <mergeCells count="70">
    <mergeCell ref="B78:D78"/>
    <mergeCell ref="B65:D65"/>
    <mergeCell ref="B67:D67"/>
    <mergeCell ref="B68:D68"/>
    <mergeCell ref="B69:D69"/>
    <mergeCell ref="B70:D70"/>
    <mergeCell ref="B71:D71"/>
    <mergeCell ref="B72:D72"/>
    <mergeCell ref="B73:D73"/>
    <mergeCell ref="B74:D74"/>
    <mergeCell ref="B76:D76"/>
    <mergeCell ref="B77:D77"/>
    <mergeCell ref="B64:D64"/>
    <mergeCell ref="B52:D52"/>
    <mergeCell ref="B53:D53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51:D51"/>
    <mergeCell ref="B39:D39"/>
    <mergeCell ref="B40:D40"/>
    <mergeCell ref="B41:D41"/>
    <mergeCell ref="B42:D42"/>
    <mergeCell ref="B43:D43"/>
    <mergeCell ref="B44:D44"/>
    <mergeCell ref="B45:D45"/>
    <mergeCell ref="B47:D47"/>
    <mergeCell ref="B48:D48"/>
    <mergeCell ref="B49:D49"/>
    <mergeCell ref="B50:D50"/>
    <mergeCell ref="B38:D38"/>
    <mergeCell ref="B26:D26"/>
    <mergeCell ref="B27:D27"/>
    <mergeCell ref="B28:D28"/>
    <mergeCell ref="B29:D29"/>
    <mergeCell ref="B30:D30"/>
    <mergeCell ref="B32:D32"/>
    <mergeCell ref="B33:D33"/>
    <mergeCell ref="B34:D34"/>
    <mergeCell ref="B35:D35"/>
    <mergeCell ref="B36:D36"/>
    <mergeCell ref="B37:D37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E4:E6"/>
    <mergeCell ref="B7:I7"/>
    <mergeCell ref="B8:I8"/>
    <mergeCell ref="B9:I9"/>
    <mergeCell ref="B11:D13"/>
    <mergeCell ref="E11:E13"/>
    <mergeCell ref="F12:F13"/>
    <mergeCell ref="G12:G13"/>
    <mergeCell ref="H12:H13"/>
    <mergeCell ref="I12:I13"/>
  </mergeCells>
  <dataValidations count="2">
    <dataValidation type="decimal" allowBlank="1" showInputMessage="1" showErrorMessage="1" error="Please enter amount in numbers only!" sqref="J21 J30 F21:G21 F30:G30 F51:J53" xr:uid="{5F360E15-0A13-4C59-86D6-D1A92D97C604}">
      <formula1>0</formula1>
      <formula2>1E+35</formula2>
    </dataValidation>
    <dataValidation type="decimal" allowBlank="1" showInputMessage="1" showErrorMessage="1" error="Please enter amount in numbers only!" sqref="F38:J38 F45:J45" xr:uid="{472B5CF2-933C-49CD-B457-C31C504FC958}">
      <formula1>0</formula1>
      <formula2>1E+37</formula2>
    </dataValidation>
  </dataValidations>
  <pageMargins left="0.7" right="0.7" top="0.75" bottom="0.75" header="0.3" footer="0.3"/>
  <pageSetup orientation="portrait" r:id="rId1"/>
  <headerFooter>
    <oddFooter>&amp;L_x000D_&amp;1#&amp;"Calibri"&amp;10&amp;K000000 Public</oddFooter>
  </headerFooter>
  <drawing r:id="rId2"/>
</worksheet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Basel II (Tier II banks)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Elifas, Immanuel</dc:creator>
  <cp:lastModifiedBy>Lisho, Deon</cp:lastModifiedBy>
  <cp:lastPrinted>2024-09-19T14:34:13Z</cp:lastPrinted>
  <dcterms:created xsi:type="dcterms:W3CDTF">2024-09-19T14:31:19Z</dcterms:created>
  <dcterms:modified xsi:type="dcterms:W3CDTF">2025-02-19T07:58:58Z</dcterms:modified>
</cp:coreProperties>
</file>