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nda928_bon_com_na/Documents/Desktop/"/>
    </mc:Choice>
  </mc:AlternateContent>
  <xr:revisionPtr revIDLastSave="2" documentId="8_{5FE4EAEA-1B59-4E08-B553-44A30518D20A}" xr6:coauthVersionLast="47" xr6:coauthVersionMax="47" xr10:uidLastSave="{C21F43AC-7F41-40EA-847E-F3D0DA172948}"/>
  <bookViews>
    <workbookView minimized="1" xWindow="2268" yWindow="1560" windowWidth="11520" windowHeight="11748" firstSheet="1" activeTab="1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<sst xmlns="http://schemas.openxmlformats.org/spreadsheetml/2006/main" count="328" uniqueCount="131">
  <si>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</si>
  <si>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</si>
  <si>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</si>
  <si>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</si>
  <si>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</si>
  <si>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</si>
  <si>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</si>
  <si>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</si>
  <si>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</si>
  <si>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</si>
  <si>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</si>
  <si>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</si>
  <si>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</si>
  <si>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</si>
  <si>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</si>
  <si>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</si>
  <si>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</si>
  <si>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</si>
  <si>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</si>
  <si>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</si>
  <si>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</si>
  <si>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</si>
  <si>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</si>
  <si>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</si>
  <si>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</si>
  <si>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</si>
  <si>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</si>
  <si>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</si>
  <si>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</si>
  <si>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</si>
  <si>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</si>
  <si>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</si>
  <si>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</si>
  <si>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</si>
  <si>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</si>
  <si>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</si>
  <si>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</si>
  <si>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</si>
  <si>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</si>
  <si>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</si>
  <si>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</si>
  <si>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</si>
  <si>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</si>
  <si>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</si>
  <si>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</si>
  <si>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</si>
  <si>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</si>
  <si>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</si>
  <si>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</si>
  <si>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</si>
  <si>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</si>
  <si>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</si>
  <si>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</si>
  <si>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</si>
  <si>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</si>
  <si>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</si>
  <si>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</si>
  <si>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</si>
  <si>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</si>
  <si>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</si>
  <si>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</si>
  <si>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</si>
  <si>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</si>
  <si>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</si>
  <si>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</si>
  <si>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</si>
  <si>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</si>
  <si>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</si>
  <si>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</si>
  <si>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</si>
  <si>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</si>
  <si>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</si>
  <si>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</si>
  <si>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</si>
  <si>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</si>
  <si>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</si>
  <si>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</si>
  <si>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</si>
  <si>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</si>
  <si>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</si>
  <si>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</si>
  <si>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</si>
  <si>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</si>
  <si>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</si>
  <si>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</si>
  <si>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</si>
  <si>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</si>
  <si>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</si>
  <si>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</si>
  <si>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</si>
  <si>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</si>
  <si>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</si>
  <si>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</si>
  <si>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</si>
  <si>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</si>
  <si>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</si>
  <si>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</si>
  <si>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</si>
  <si>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</si>
  <si>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</si>
  <si>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</si>
  <si>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</si>
  <si>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</si>
  <si>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</si>
  <si>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</si>
  <si>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</si>
  <si>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</si>
  <si>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</si>
  <si>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</si>
  <si>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</si>
  <si>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</si>
  <si>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</si>
  <si>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</si>
  <si>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</si>
  <si>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</si>
  <si>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</si>
  <si>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</si>
  <si>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</si>
  <si>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</si>
  <si>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</si>
  <si>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</si>
  <si>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</si>
  <si>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</si>
  <si>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</si>
  <si>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</si>
  <si>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</si>
  <si>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</si>
  <si>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</si>
  <si>
    <t>4.25 (Apr-22)</t>
  </si>
  <si>
    <t>8.00 (Apr-22)</t>
  </si>
  <si>
    <t>9.00 (Apr-22)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</si>
</sst>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70410732248777275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[18]IR!$C$357:$D$383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[18]IR!$M$357:$M$383</c:f>
              <c:numCache>
                <c:formatCode>General</c:formatCode>
                <c:ptCount val="27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  <c:pt idx="26">
                  <c:v>7.9733004069528572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1B-4C19-AE0D-6E816886E85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[18]IR!$C$357:$D$383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[18]IR!$F$357:$F$383</c:f>
              <c:numCache>
                <c:formatCode>General</c:formatCode>
                <c:ptCount val="27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11B-4C19-AE0D-6E816886E858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[18]IR!$C$357:$D$383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[18]IR!$L$357:$L$383</c:f>
              <c:numCache>
                <c:formatCode>General</c:formatCode>
                <c:ptCount val="27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3.5921451944789911</c:v>
                </c:pt>
                <c:pt idx="14">
                  <c:v>3.4879956628804214</c:v>
                </c:pt>
                <c:pt idx="15">
                  <c:v>3.6672828776306008</c:v>
                </c:pt>
                <c:pt idx="16">
                  <c:v>3.906682744128211</c:v>
                </c:pt>
                <c:pt idx="17">
                  <c:v>4.1366159999873666</c:v>
                </c:pt>
                <c:pt idx="18">
                  <c:v>4.3469199019970928</c:v>
                </c:pt>
                <c:pt idx="19">
                  <c:v>4.3409760006701603</c:v>
                </c:pt>
                <c:pt idx="20">
                  <c:v>4.3569983231806049</c:v>
                </c:pt>
                <c:pt idx="21">
                  <c:v>4.385990521527992</c:v>
                </c:pt>
                <c:pt idx="22">
                  <c:v>4.3604381901014726</c:v>
                </c:pt>
                <c:pt idx="23">
                  <c:v>4.3769443088121802</c:v>
                </c:pt>
                <c:pt idx="24">
                  <c:v>4.4732194667628447</c:v>
                </c:pt>
                <c:pt idx="25">
                  <c:v>4.5101527783566429</c:v>
                </c:pt>
                <c:pt idx="26">
                  <c:v>4.5840281235781584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11B-4C19-AE0D-6E816886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-NCPI'!$A$181:$C$207</c:f>
              <c:multiLvlStrCache>
                <c:ptCount val="27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-NCPI'!$E$181:$E$207</c:f>
              <c:numCache>
                <c:formatCode>General</c:formatCode>
                <c:ptCount val="27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  <c:pt idx="26">
                  <c:v>4.5055288891043404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7E-4FA9-9F88-5A5105B28348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-NCPI'!$A$181:$C$207</c:f>
              <c:multiLvlStrCache>
                <c:ptCount val="27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-NCPI'!$D$181:$D$207</c:f>
              <c:numCache>
                <c:formatCode>General</c:formatCode>
                <c:ptCount val="27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  <c:pt idx="26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E-4FA9-9F88-5A5105B2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tabSelected="1"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3175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March 2022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174171</xdr:rowOff>
    </xdr:from>
    <xdr:to>
      <xdr:col>9</xdr:col>
      <xdr:colOff>152400</xdr:colOff>
      <xdr:row>14</xdr:row>
      <xdr:rowOff>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D554A27E-40F5-4612-AC7E-65AC6967D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130628</xdr:colOff>
      <xdr:row>15</xdr:row>
      <xdr:rowOff>54429</xdr:rowOff>
    </xdr:from>
    <xdr:to>
      <xdr:col>9</xdr:col>
      <xdr:colOff>166007</xdr:colOff>
      <xdr:row>28</xdr:row>
      <xdr:rowOff>179161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87F7E3B-1A40-4073-BD7C-D2F514489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  <row r="202">
          <cell r="B202" t="str">
            <v>O</v>
          </cell>
          <cell r="D202">
            <v>5</v>
          </cell>
          <cell r="E202">
            <v>3.6121650753511574</v>
          </cell>
        </row>
        <row r="203"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B207" t="str">
            <v>M</v>
          </cell>
          <cell r="D207">
            <v>5.9</v>
          </cell>
          <cell r="E207">
            <v>4.5055288891043404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  <row r="380">
          <cell r="D380" t="str">
            <v>D</v>
          </cell>
          <cell r="F380">
            <v>3.75</v>
          </cell>
          <cell r="L380">
            <v>4.3769443088121802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4.4732194667628447</v>
          </cell>
          <cell r="M381">
            <v>7.3679803109234587</v>
          </cell>
        </row>
        <row r="382">
          <cell r="D382" t="str">
            <v>F</v>
          </cell>
          <cell r="F382">
            <v>4</v>
          </cell>
          <cell r="L382">
            <v>4.5101527783566429</v>
          </cell>
          <cell r="M382">
            <v>7.5022355306339019</v>
          </cell>
        </row>
        <row r="383">
          <cell r="D383" t="str">
            <v>M</v>
          </cell>
          <cell r="F383">
            <v>4</v>
          </cell>
          <cell r="L383">
            <v>4.5840281235781584</v>
          </cell>
          <cell r="M383">
            <v>7.9733004069528572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2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4"/>
      <c r="L18" s="223"/>
    </row>
    <row r="19" spans="1:12" ht="16.8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4"/>
      <c r="L30" s="223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6" sqref="K6:S48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109375" style="70" bestFit="1" customWidth="1"/>
    <col min="12" max="13" width="4.88671875" style="113" customWidth="1"/>
    <col min="14" max="18" width="4.5546875" style="113" bestFit="1" customWidth="1"/>
    <col min="19" max="19" width="4.88671875" style="113" customWidth="1"/>
    <col min="20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399999999999999" thickBot="1">
      <c r="A4" s="105"/>
      <c r="B4" s="110">
        <v>44286</v>
      </c>
      <c r="C4" s="110">
        <v>44620</v>
      </c>
      <c r="D4" s="110">
        <v>44651</v>
      </c>
      <c r="E4" s="167" t="s">
        <v>6</v>
      </c>
      <c r="F4" s="167" t="s">
        <v>7</v>
      </c>
      <c r="G4" s="167" t="s">
        <v>6</v>
      </c>
      <c r="H4" s="161">
        <v>44592</v>
      </c>
      <c r="I4" s="161">
        <v>44620</v>
      </c>
      <c r="J4" s="161">
        <v>44651</v>
      </c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45289.827625173828</v>
      </c>
      <c r="C6" s="138">
        <v>51775.758153327071</v>
      </c>
      <c r="D6" s="138">
        <v>48038.706532494922</v>
      </c>
      <c r="E6" s="138">
        <v>-3737.0516208321496</v>
      </c>
      <c r="F6" s="138">
        <v>2748.8789073210937</v>
      </c>
      <c r="G6" s="138">
        <v>-7.2177632044814573</v>
      </c>
      <c r="H6" s="139">
        <v>13.181223858321715</v>
      </c>
      <c r="I6" s="140">
        <v>20.510814473500545</v>
      </c>
      <c r="J6" s="141">
        <v>6.069528305718606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139207.75044647144</v>
      </c>
      <c r="C7" s="138">
        <v>144691.19516379834</v>
      </c>
      <c r="D7" s="138">
        <v>146570.83718229603</v>
      </c>
      <c r="E7" s="138">
        <v>1879.6420184976887</v>
      </c>
      <c r="F7" s="138">
        <v>7363.0867358245887</v>
      </c>
      <c r="G7" s="138">
        <v>1.2990714579210021</v>
      </c>
      <c r="H7" s="139">
        <v>7.387953104089263</v>
      </c>
      <c r="I7" s="140">
        <v>6.958604465341196</v>
      </c>
      <c r="J7" s="141">
        <v>5.2892793053615605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28373.089938589881</v>
      </c>
      <c r="C8" s="142">
        <v>30746.668040656121</v>
      </c>
      <c r="D8" s="142">
        <v>33499.61129318997</v>
      </c>
      <c r="E8" s="142">
        <v>2752.9432525338489</v>
      </c>
      <c r="F8" s="142">
        <v>5126.5213546000887</v>
      </c>
      <c r="G8" s="142">
        <v>8.9536311671028841</v>
      </c>
      <c r="H8" s="143">
        <v>32.197945434076189</v>
      </c>
      <c r="I8" s="144">
        <v>26.92855804415413</v>
      </c>
      <c r="J8" s="145">
        <v>18.068251874208357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110834.66050788155</v>
      </c>
      <c r="C9" s="138">
        <v>113944.52712314222</v>
      </c>
      <c r="D9" s="138">
        <v>113071.22588910605</v>
      </c>
      <c r="E9" s="138">
        <v>-873.30123403617472</v>
      </c>
      <c r="F9" s="138">
        <v>2236.5653812245</v>
      </c>
      <c r="G9" s="138">
        <v>-0.7664266604857346</v>
      </c>
      <c r="H9" s="139">
        <v>2.4975765508161487</v>
      </c>
      <c r="I9" s="140">
        <v>2.6026736290307326</v>
      </c>
      <c r="J9" s="141">
        <v>2.0179295637085204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4628.3385542239675</v>
      </c>
      <c r="C10" s="142">
        <v>4565.8063844999997</v>
      </c>
      <c r="D10" s="142">
        <v>4638.4422461099994</v>
      </c>
      <c r="E10" s="142">
        <v>72.635861609999665</v>
      </c>
      <c r="F10" s="142">
        <v>10.103691886031811</v>
      </c>
      <c r="G10" s="142">
        <v>1.5908660046686265</v>
      </c>
      <c r="H10" s="143">
        <v>-0.95621901467708881</v>
      </c>
      <c r="I10" s="144">
        <v>-1.0110849328164591</v>
      </c>
      <c r="J10" s="145">
        <v>0.21830062273234319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259.46110117000001</v>
      </c>
      <c r="C11" s="142">
        <v>213.72949706999998</v>
      </c>
      <c r="D11" s="142">
        <v>174.34213388000003</v>
      </c>
      <c r="E11" s="142">
        <v>-39.387363189999945</v>
      </c>
      <c r="F11" s="142">
        <v>-85.118967289999972</v>
      </c>
      <c r="G11" s="142">
        <v>-18.42860425442349</v>
      </c>
      <c r="H11" s="143">
        <v>-12.925768381311542</v>
      </c>
      <c r="I11" s="144">
        <v>4.7990474781422563</v>
      </c>
      <c r="J11" s="145">
        <v>-32.806061065095719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441.14862664097501</v>
      </c>
      <c r="C12" s="142">
        <v>427.3382397900001</v>
      </c>
      <c r="D12" s="142">
        <v>446.67753720999997</v>
      </c>
      <c r="E12" s="142">
        <v>19.339297419999866</v>
      </c>
      <c r="F12" s="142">
        <v>5.5289105690249585</v>
      </c>
      <c r="G12" s="142">
        <v>4.5255246592262495</v>
      </c>
      <c r="H12" s="143">
        <v>13.229293694815354</v>
      </c>
      <c r="I12" s="144">
        <v>-4.4115258160278046</v>
      </c>
      <c r="J12" s="145">
        <v>1.2532988283616646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105505.71222584661</v>
      </c>
      <c r="C13" s="138">
        <v>108737.65300178222</v>
      </c>
      <c r="D13" s="138">
        <v>107811.76397190605</v>
      </c>
      <c r="E13" s="138">
        <v>-925.88902987616893</v>
      </c>
      <c r="F13" s="138">
        <v>2306.0517460594419</v>
      </c>
      <c r="G13" s="138">
        <v>-0.85148888569536041</v>
      </c>
      <c r="H13" s="139">
        <v>2.6400202352747613</v>
      </c>
      <c r="I13" s="140">
        <v>2.7856395114163064</v>
      </c>
      <c r="J13" s="141">
        <v>2.1857126949895331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44657.55836740449</v>
      </c>
      <c r="C14" s="142">
        <v>46390.267635786258</v>
      </c>
      <c r="D14" s="142">
        <v>45555.917065079746</v>
      </c>
      <c r="E14" s="142">
        <v>-834.35057070651237</v>
      </c>
      <c r="F14" s="142">
        <v>898.35869767525583</v>
      </c>
      <c r="G14" s="142">
        <v>-1.7985465771766229</v>
      </c>
      <c r="H14" s="143">
        <v>1.8783797288854913</v>
      </c>
      <c r="I14" s="144">
        <v>2.6883961242623542</v>
      </c>
      <c r="J14" s="145">
        <v>2.0116610278697351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60848.153858442121</v>
      </c>
      <c r="C15" s="142">
        <v>62347.385365995964</v>
      </c>
      <c r="D15" s="142">
        <v>62255.846906826308</v>
      </c>
      <c r="E15" s="142">
        <v>-91.538459169656562</v>
      </c>
      <c r="F15" s="142">
        <v>1407.6930483841861</v>
      </c>
      <c r="G15" s="142">
        <v>-0.14682004487004008</v>
      </c>
      <c r="H15" s="143">
        <v>3.2149438188031212</v>
      </c>
      <c r="I15" s="144">
        <v>2.8581141230823448</v>
      </c>
      <c r="J15" s="145">
        <v>2.3134523549540376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57128.468260305977</v>
      </c>
      <c r="C16" s="138">
        <v>69254.939227448514</v>
      </c>
      <c r="D16" s="138">
        <v>65511.914947401812</v>
      </c>
      <c r="E16" s="138">
        <v>-3743.0242800467022</v>
      </c>
      <c r="F16" s="138">
        <v>8383.4466870958349</v>
      </c>
      <c r="G16" s="138">
        <v>-5.4047037248185035</v>
      </c>
      <c r="H16" s="139">
        <v>26.305632543640314</v>
      </c>
      <c r="I16" s="140">
        <v>30.581300422553028</v>
      </c>
      <c r="J16" s="141">
        <v>14.674726878544405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399999999999999" thickBot="1">
      <c r="A17" s="124" t="s">
        <v>18</v>
      </c>
      <c r="B17" s="146">
        <v>127369.16729333333</v>
      </c>
      <c r="C17" s="146">
        <v>127212.06124753042</v>
      </c>
      <c r="D17" s="146">
        <v>129097.72662216277</v>
      </c>
      <c r="E17" s="148">
        <v>1885.6653746323427</v>
      </c>
      <c r="F17" s="146">
        <v>1728.5593288294331</v>
      </c>
      <c r="G17" s="146">
        <v>1.4823007788256746</v>
      </c>
      <c r="H17" s="147">
        <v>1.6631976896593841</v>
      </c>
      <c r="I17" s="148">
        <v>1.6026067797840255</v>
      </c>
      <c r="J17" s="149">
        <v>1.3571254060635596</v>
      </c>
      <c r="K17" s="113"/>
      <c r="U17" s="114"/>
      <c r="V17" s="114"/>
      <c r="W17" s="114"/>
      <c r="X17" s="114"/>
    </row>
    <row r="18" spans="1:24" ht="13.8" thickBot="1">
      <c r="B18" s="125"/>
      <c r="E18" s="192"/>
      <c r="K18" s="113"/>
      <c r="U18" s="114"/>
      <c r="V18" s="114"/>
      <c r="W18" s="114"/>
      <c r="X18" s="114"/>
    </row>
    <row r="19" spans="1:24" ht="16.8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399999999999999" thickBot="1">
      <c r="A21" s="105"/>
      <c r="B21" s="109">
        <f>B4</f>
        <v>44286</v>
      </c>
      <c r="C21" s="109">
        <f>C4</f>
        <v>44620</v>
      </c>
      <c r="D21" s="109">
        <f>D4</f>
        <v>44651</v>
      </c>
      <c r="E21" s="167" t="s">
        <v>6</v>
      </c>
      <c r="F21" s="167" t="s">
        <v>7</v>
      </c>
      <c r="G21" s="167" t="s">
        <v>6</v>
      </c>
      <c r="H21" s="161">
        <f>H4</f>
        <v>44592</v>
      </c>
      <c r="I21" s="161">
        <f>I4</f>
        <v>44620</v>
      </c>
      <c r="J21" s="162">
        <f>J4</f>
        <v>44651</v>
      </c>
      <c r="K21" s="113"/>
      <c r="U21" s="114"/>
      <c r="V21" s="114"/>
      <c r="W21" s="114"/>
      <c r="X21" s="114"/>
    </row>
    <row r="22" spans="1:24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">
      <c r="A23" s="129" t="s">
        <v>20</v>
      </c>
      <c r="B23" s="150">
        <v>127369.16729333333</v>
      </c>
      <c r="C23" s="150">
        <v>127212.06124753042</v>
      </c>
      <c r="D23" s="150">
        <v>129097.72662216277</v>
      </c>
      <c r="E23" s="150">
        <v>1885.6653746323427</v>
      </c>
      <c r="F23" s="150">
        <v>1728.5593288294331</v>
      </c>
      <c r="G23" s="151">
        <v>1.4823007788256746</v>
      </c>
      <c r="H23" s="151">
        <v>1.6631976896593841</v>
      </c>
      <c r="I23" s="151">
        <v>1.6026067797840255</v>
      </c>
      <c r="J23" s="152">
        <v>1.3571254060635596</v>
      </c>
      <c r="K23" s="113"/>
      <c r="U23" s="114"/>
      <c r="V23" s="114"/>
      <c r="W23" s="114"/>
      <c r="X23" s="114"/>
    </row>
    <row r="24" spans="1:24" ht="16.2">
      <c r="A24" s="73" t="s">
        <v>21</v>
      </c>
      <c r="B24" s="153">
        <v>2779.3753051882322</v>
      </c>
      <c r="C24" s="153">
        <v>3152.9550522762775</v>
      </c>
      <c r="D24" s="153">
        <v>3024.2463085979352</v>
      </c>
      <c r="E24" s="153">
        <v>-128.70874367834222</v>
      </c>
      <c r="F24" s="153">
        <v>244.87100340970301</v>
      </c>
      <c r="G24" s="154">
        <v>-4.0821623380079899</v>
      </c>
      <c r="H24" s="154">
        <v>2.9088533791557012</v>
      </c>
      <c r="I24" s="154">
        <v>4.8621720955738965</v>
      </c>
      <c r="J24" s="155">
        <v>8.8102892384704035</v>
      </c>
      <c r="K24" s="113"/>
      <c r="U24" s="114"/>
      <c r="V24" s="114"/>
      <c r="W24" s="114"/>
      <c r="X24" s="114"/>
    </row>
    <row r="25" spans="1:24" ht="16.2">
      <c r="A25" s="73" t="s">
        <v>22</v>
      </c>
      <c r="B25" s="153">
        <v>63209.685217729086</v>
      </c>
      <c r="C25" s="153">
        <v>63986.55012583419</v>
      </c>
      <c r="D25" s="153">
        <v>65147.360967436965</v>
      </c>
      <c r="E25" s="153">
        <v>1160.8108416027753</v>
      </c>
      <c r="F25" s="153">
        <v>1937.6757497078797</v>
      </c>
      <c r="G25" s="154">
        <v>1.8141481910181909</v>
      </c>
      <c r="H25" s="154">
        <v>6.1164474863727918</v>
      </c>
      <c r="I25" s="154">
        <v>6.3434138474797663</v>
      </c>
      <c r="J25" s="155">
        <v>3.0654728670668874</v>
      </c>
      <c r="K25" s="113"/>
      <c r="U25" s="114"/>
      <c r="V25" s="114"/>
      <c r="W25" s="114"/>
      <c r="X25" s="114"/>
    </row>
    <row r="26" spans="1:24" ht="16.2">
      <c r="A26" s="73" t="s">
        <v>23</v>
      </c>
      <c r="B26" s="153">
        <v>61380.106770416009</v>
      </c>
      <c r="C26" s="153">
        <v>60072.556069419952</v>
      </c>
      <c r="D26" s="153">
        <v>60926.11934612786</v>
      </c>
      <c r="E26" s="153">
        <v>853.56327670790779</v>
      </c>
      <c r="F26" s="153">
        <v>-453.98742428814876</v>
      </c>
      <c r="G26" s="154">
        <v>1.4208872279739921</v>
      </c>
      <c r="H26" s="154">
        <v>-2.6604888982440826</v>
      </c>
      <c r="I26" s="154">
        <v>-3.1541001692765178</v>
      </c>
      <c r="J26" s="155">
        <v>-0.73963283574306615</v>
      </c>
      <c r="K26" s="113"/>
      <c r="U26" s="114"/>
      <c r="V26" s="114"/>
      <c r="W26" s="114"/>
      <c r="X26" s="114"/>
    </row>
    <row r="27" spans="1:24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 t="e">
        <v>#DIV/0!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399999999999999" thickBot="1">
      <c r="A31" s="105"/>
      <c r="B31" s="110">
        <f>B4</f>
        <v>44286</v>
      </c>
      <c r="C31" s="110">
        <f>C4</f>
        <v>44620</v>
      </c>
      <c r="D31" s="109">
        <f>D4</f>
        <v>44651</v>
      </c>
      <c r="E31" s="109" t="s">
        <v>6</v>
      </c>
      <c r="F31" s="109" t="s">
        <v>7</v>
      </c>
      <c r="G31" s="109" t="s">
        <v>6</v>
      </c>
      <c r="H31" s="109">
        <f>H4</f>
        <v>44592</v>
      </c>
      <c r="I31" s="109">
        <f>I4</f>
        <v>44620</v>
      </c>
      <c r="J31" s="172">
        <f>J4</f>
        <v>44651</v>
      </c>
      <c r="K31" s="113"/>
      <c r="U31" s="114"/>
      <c r="V31" s="114"/>
      <c r="W31" s="114"/>
      <c r="X31" s="114"/>
    </row>
    <row r="32" spans="1:24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105265.24353055672</v>
      </c>
      <c r="C33" s="158">
        <v>113088.9060182534</v>
      </c>
      <c r="D33" s="158">
        <v>114438.79131274723</v>
      </c>
      <c r="E33" s="158">
        <v>1349.8852944938262</v>
      </c>
      <c r="F33" s="158">
        <v>9173.5477821905079</v>
      </c>
      <c r="G33" s="93">
        <v>1.1936496178289531</v>
      </c>
      <c r="H33" s="93">
        <v>4.7847211984491196</v>
      </c>
      <c r="I33" s="93">
        <v>7.0889243993439379</v>
      </c>
      <c r="J33" s="96">
        <v>8.7146977240665251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4628.3375532239679</v>
      </c>
      <c r="C34" s="159">
        <v>4565.8053835000001</v>
      </c>
      <c r="D34" s="159">
        <v>4638.4412451099997</v>
      </c>
      <c r="E34" s="159">
        <v>72.635861609999665</v>
      </c>
      <c r="F34" s="159">
        <v>10.103691886031811</v>
      </c>
      <c r="G34" s="93">
        <v>1.5908663534475807</v>
      </c>
      <c r="H34" s="94">
        <v>-0.95621922076337285</v>
      </c>
      <c r="I34" s="94">
        <v>-1.0110851522438651</v>
      </c>
      <c r="J34" s="95">
        <v>0.21830066994559161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44137.144823915572</v>
      </c>
      <c r="C35" s="158">
        <v>45789.800890447426</v>
      </c>
      <c r="D35" s="158">
        <v>44972.495542490913</v>
      </c>
      <c r="E35" s="158">
        <v>-817.30534795651329</v>
      </c>
      <c r="F35" s="158">
        <v>835.35071857534058</v>
      </c>
      <c r="G35" s="93">
        <v>-1.7849069706852987</v>
      </c>
      <c r="H35" s="93">
        <v>2.0450265108384067</v>
      </c>
      <c r="I35" s="93">
        <v>2.6533460568443892</v>
      </c>
      <c r="J35" s="96">
        <v>1.8926251843157476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40645.633062825989</v>
      </c>
      <c r="C36" s="196">
        <v>41984.708970300118</v>
      </c>
      <c r="D36" s="196">
        <v>41090.507532285024</v>
      </c>
      <c r="E36" s="196">
        <v>-894.20143801509403</v>
      </c>
      <c r="F36" s="196">
        <v>444.87446945903503</v>
      </c>
      <c r="G36" s="197">
        <v>-2.1298264533586462</v>
      </c>
      <c r="H36" s="197">
        <v>1.9095431350789998</v>
      </c>
      <c r="I36" s="197">
        <v>2.2123735183120075</v>
      </c>
      <c r="J36" s="198">
        <v>1.0945197206582862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12416.386051492767</v>
      </c>
      <c r="C37" s="199">
        <v>13068.506853393537</v>
      </c>
      <c r="D37" s="199">
        <v>13241.213434563451</v>
      </c>
      <c r="E37" s="199">
        <v>172.70658116991399</v>
      </c>
      <c r="F37" s="199">
        <v>824.82738307068394</v>
      </c>
      <c r="G37" s="200">
        <v>1.3215479251561817</v>
      </c>
      <c r="H37" s="200">
        <v>1.3832453052852856</v>
      </c>
      <c r="I37" s="200">
        <v>5.0943396827689327</v>
      </c>
      <c r="J37" s="201">
        <v>6.643055230805416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17060.157066720181</v>
      </c>
      <c r="C38" s="199">
        <v>17872.589912039366</v>
      </c>
      <c r="D38" s="199">
        <v>17279.585897377117</v>
      </c>
      <c r="E38" s="199">
        <v>-593.00401466224866</v>
      </c>
      <c r="F38" s="199">
        <v>219.42883065693604</v>
      </c>
      <c r="G38" s="200">
        <v>-3.317952336962577</v>
      </c>
      <c r="H38" s="200">
        <v>5.5250494568858386</v>
      </c>
      <c r="I38" s="200">
        <v>4.3701305654171989</v>
      </c>
      <c r="J38" s="201">
        <v>1.2862063918800857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11169.089944613042</v>
      </c>
      <c r="C39" s="199">
        <v>11043.612204867217</v>
      </c>
      <c r="D39" s="199">
        <v>10569.708200344454</v>
      </c>
      <c r="E39" s="199">
        <v>-473.90400452276299</v>
      </c>
      <c r="F39" s="199">
        <v>-599.38174426858859</v>
      </c>
      <c r="G39" s="200">
        <v>-4.2912046867591158</v>
      </c>
      <c r="H39" s="200">
        <v>-2.6696741506922308</v>
      </c>
      <c r="I39" s="200">
        <v>-4.1077800377839537</v>
      </c>
      <c r="J39" s="201">
        <v>-5.3664331403981151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3491.5117610895832</v>
      </c>
      <c r="C40" s="196">
        <v>3805.0919201473107</v>
      </c>
      <c r="D40" s="196">
        <v>3881.9880102058864</v>
      </c>
      <c r="E40" s="196">
        <v>76.896090058575737</v>
      </c>
      <c r="F40" s="196">
        <v>390.47624911630328</v>
      </c>
      <c r="G40" s="197">
        <v>2.0208733894554314</v>
      </c>
      <c r="H40" s="197">
        <v>3.6125020927134273</v>
      </c>
      <c r="I40" s="197">
        <v>7.7841940024017759</v>
      </c>
      <c r="J40" s="198">
        <v>11.183586819551451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60669.217008772124</v>
      </c>
      <c r="C42" s="196">
        <v>62192.338911955965</v>
      </c>
      <c r="D42" s="196">
        <v>62065.611281756312</v>
      </c>
      <c r="E42" s="196">
        <v>-126.7276301996535</v>
      </c>
      <c r="F42" s="196">
        <v>1396.3942729841874</v>
      </c>
      <c r="G42" s="197">
        <v>-0.20376726847185012</v>
      </c>
      <c r="H42" s="197">
        <v>3.2429452477005833</v>
      </c>
      <c r="I42" s="197">
        <v>2.8755320819266545</v>
      </c>
      <c r="J42" s="198">
        <v>2.3016520433785779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54249.632961847681</v>
      </c>
      <c r="C43" s="196">
        <v>55684.021065028195</v>
      </c>
      <c r="D43" s="196">
        <v>55546.753059526731</v>
      </c>
      <c r="E43" s="196">
        <v>-137.26800550146436</v>
      </c>
      <c r="F43" s="196">
        <v>1297.1200976790496</v>
      </c>
      <c r="G43" s="197">
        <v>-0.24651237981029794</v>
      </c>
      <c r="H43" s="197">
        <v>3.4908121335615454</v>
      </c>
      <c r="I43" s="197">
        <v>3.0319362051085705</v>
      </c>
      <c r="J43" s="198">
        <v>2.3910209652317453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42183.521087070483</v>
      </c>
      <c r="C44" s="199">
        <v>43212.239476131253</v>
      </c>
      <c r="D44" s="199">
        <v>43122.49951530675</v>
      </c>
      <c r="E44" s="199">
        <v>-89.739960824503214</v>
      </c>
      <c r="F44" s="199">
        <v>938.97842823626706</v>
      </c>
      <c r="G44" s="200">
        <v>-0.20767255275920604</v>
      </c>
      <c r="H44" s="200">
        <v>3.4711604562715195</v>
      </c>
      <c r="I44" s="200">
        <v>2.9048441418166249</v>
      </c>
      <c r="J44" s="201">
        <v>2.2259365838573189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9629.6672980530529</v>
      </c>
      <c r="C45" s="199">
        <v>10027.237183000334</v>
      </c>
      <c r="D45" s="199">
        <v>10011.128487828011</v>
      </c>
      <c r="E45" s="199">
        <v>-16.108695172322768</v>
      </c>
      <c r="F45" s="199">
        <v>381.46118977495826</v>
      </c>
      <c r="G45" s="200">
        <v>-0.16064938804511542</v>
      </c>
      <c r="H45" s="200">
        <v>3.9442117188624337</v>
      </c>
      <c r="I45" s="200">
        <v>4.0391510287251577</v>
      </c>
      <c r="J45" s="201">
        <v>3.9613122444228424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2436.44457672415</v>
      </c>
      <c r="C46" s="199">
        <v>2444.5444058966114</v>
      </c>
      <c r="D46" s="199">
        <v>2413.1250563919757</v>
      </c>
      <c r="E46" s="199">
        <v>-31.419349504635647</v>
      </c>
      <c r="F46" s="199">
        <v>-23.319520332174307</v>
      </c>
      <c r="G46" s="200">
        <v>-1.2852844656389664</v>
      </c>
      <c r="H46" s="200">
        <v>2.0162189807456912</v>
      </c>
      <c r="I46" s="200">
        <v>1.2221940419216821</v>
      </c>
      <c r="J46" s="201">
        <v>-0.95711269424924694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6419.5840469244367</v>
      </c>
      <c r="C47" s="196">
        <v>6508.3178469277655</v>
      </c>
      <c r="D47" s="196">
        <v>6518.85822222958</v>
      </c>
      <c r="E47" s="196">
        <v>10.540375301814493</v>
      </c>
      <c r="F47" s="196">
        <v>99.274175305143217</v>
      </c>
      <c r="G47" s="197">
        <v>0.16195237463378476</v>
      </c>
      <c r="H47" s="197">
        <v>1.1628168703323496</v>
      </c>
      <c r="I47" s="197">
        <v>1.5565283700752275</v>
      </c>
      <c r="J47" s="198">
        <v>1.546426911455498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458.88169786902506</v>
      </c>
      <c r="C48" s="205">
        <v>5106.7662158500016</v>
      </c>
      <c r="D48" s="205">
        <v>7400.684488500001</v>
      </c>
      <c r="E48" s="205">
        <v>2293.9182726499994</v>
      </c>
      <c r="F48" s="205">
        <v>6941.8027906309762</v>
      </c>
      <c r="G48" s="206">
        <v>44.919194960018046</v>
      </c>
      <c r="H48" s="206">
        <v>359.98534764675838</v>
      </c>
      <c r="I48" s="206">
        <v>841.17544051428706</v>
      </c>
      <c r="J48" s="210">
        <v>1512.7652340173131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topLeftCell="A16" zoomScale="70" zoomScaleNormal="80" zoomScaleSheetLayoutView="70" workbookViewId="0">
      <selection activeCell="C9" sqref="C9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44593</v>
      </c>
      <c r="C2" s="160">
        <v>44651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</v>
      </c>
      <c r="C4" s="216">
        <v>4</v>
      </c>
    </row>
    <row r="5" spans="1:6" ht="16.2">
      <c r="A5" s="49"/>
      <c r="B5" s="216"/>
      <c r="C5" s="250" t="s">
        <v>128</v>
      </c>
    </row>
    <row r="6" spans="1:6" ht="16.2">
      <c r="A6" s="49" t="s">
        <v>52</v>
      </c>
      <c r="B6" s="216">
        <v>7.75</v>
      </c>
      <c r="C6" s="216">
        <v>7.75</v>
      </c>
    </row>
    <row r="7" spans="1:6" ht="16.2">
      <c r="A7" s="49"/>
      <c r="B7" s="217"/>
      <c r="C7" s="250" t="s">
        <v>129</v>
      </c>
    </row>
    <row r="8" spans="1:6" ht="16.2">
      <c r="A8" s="49" t="s">
        <v>53</v>
      </c>
      <c r="B8" s="216">
        <v>8.75</v>
      </c>
      <c r="C8" s="216">
        <v>8.75</v>
      </c>
    </row>
    <row r="9" spans="1:6" ht="16.2">
      <c r="A9" s="49"/>
      <c r="B9" s="216"/>
      <c r="C9" s="250" t="s">
        <v>130</v>
      </c>
    </row>
    <row r="10" spans="1:6" ht="16.2">
      <c r="A10" s="49" t="s">
        <v>54</v>
      </c>
      <c r="B10" s="216">
        <v>7.5022355306339019</v>
      </c>
      <c r="C10" s="216">
        <v>7.9733004069528572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4.5101527783566429</v>
      </c>
      <c r="C12" s="216">
        <v>4.5840281235781584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44593</v>
      </c>
      <c r="C14" s="160">
        <f>C2</f>
        <v>44651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43020.761996150002</v>
      </c>
      <c r="C16" s="218">
        <v>40751.41190508</v>
      </c>
      <c r="D16" s="209"/>
      <c r="E16" s="222"/>
      <c r="F16" s="98"/>
    </row>
    <row r="17" spans="1:5" ht="16.2">
      <c r="A17" s="49" t="s">
        <v>58</v>
      </c>
      <c r="B17" s="218">
        <v>-270.97931239000172</v>
      </c>
      <c r="C17" s="218">
        <v>-2269.3500910700022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44593</v>
      </c>
      <c r="C19" s="160">
        <f>C2</f>
        <v>44651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15.335850000000001</v>
      </c>
      <c r="C21" s="219">
        <v>14.5144</v>
      </c>
    </row>
    <row r="22" spans="1:5" ht="16.2">
      <c r="A22" s="49" t="s">
        <v>61</v>
      </c>
      <c r="B22" s="219">
        <f>1/B21</f>
        <v>6.5206688902147578E-2</v>
      </c>
      <c r="C22" s="219">
        <f>1/C21</f>
        <v>6.8897095298462219E-2</v>
      </c>
      <c r="E22" s="101"/>
    </row>
    <row r="23" spans="1:5" ht="16.8">
      <c r="A23" s="50" t="s">
        <v>62</v>
      </c>
      <c r="B23" s="219">
        <v>20.475899999999999</v>
      </c>
      <c r="C23" s="219">
        <v>19.03735</v>
      </c>
    </row>
    <row r="24" spans="1:5" ht="16.2">
      <c r="A24" s="49" t="s">
        <v>63</v>
      </c>
      <c r="B24" s="219">
        <f>1/B23</f>
        <v>4.8837902119076577E-2</v>
      </c>
      <c r="C24" s="219">
        <f>1/C23</f>
        <v>5.2528319330158869E-2</v>
      </c>
    </row>
    <row r="25" spans="1:5" ht="16.8">
      <c r="A25" s="50" t="s">
        <v>64</v>
      </c>
      <c r="B25" s="219">
        <v>7.5346500000000001</v>
      </c>
      <c r="C25" s="219">
        <v>8.4223499999999998</v>
      </c>
    </row>
    <row r="26" spans="1:5" ht="16.2">
      <c r="A26" s="49" t="s">
        <v>65</v>
      </c>
      <c r="B26" s="219">
        <f>1/B25</f>
        <v>0.13272016616564805</v>
      </c>
      <c r="C26" s="219">
        <f>1/C25</f>
        <v>0.11873170789625223</v>
      </c>
    </row>
    <row r="27" spans="1:5" ht="16.8">
      <c r="A27" s="50" t="s">
        <v>66</v>
      </c>
      <c r="B27" s="219">
        <v>17.0946</v>
      </c>
      <c r="C27" s="219">
        <v>16.199549999999999</v>
      </c>
    </row>
    <row r="28" spans="1:5" ht="16.2">
      <c r="A28" s="49" t="s">
        <v>67</v>
      </c>
      <c r="B28" s="219">
        <f>1/B27</f>
        <v>5.8498005218022064E-2</v>
      </c>
      <c r="C28" s="219">
        <f>1/C27</f>
        <v>6.1730109787000262E-2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44593</v>
      </c>
      <c r="C30" s="160">
        <f>C2</f>
        <v>44651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4.4597575021107616</v>
      </c>
      <c r="C32" s="220">
        <v>4.5055288891043404</v>
      </c>
    </row>
    <row r="33" spans="1:4" ht="16.2">
      <c r="A33" s="49" t="s">
        <v>70</v>
      </c>
      <c r="B33" s="220">
        <v>1.2761288205483652</v>
      </c>
      <c r="C33" s="220">
        <v>1.8185959415306172</v>
      </c>
      <c r="D33" s="97"/>
    </row>
    <row r="34" spans="1:4" ht="16.8" thickBot="1">
      <c r="A34" s="51" t="s">
        <v>71</v>
      </c>
      <c r="B34" s="221">
        <v>0.21987481310678447</v>
      </c>
      <c r="C34" s="221">
        <v>0.53563176959838188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A20" sqref="A20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zoomScale="70" zoomScaleNormal="70" workbookViewId="0">
      <selection activeCell="K6" sqref="K6:S93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90" t="s">
        <v>41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75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8">
      <c r="A4" s="79"/>
      <c r="B4" s="286" t="s">
        <v>2</v>
      </c>
      <c r="C4" s="288"/>
      <c r="D4" s="287"/>
      <c r="E4" s="286" t="s">
        <v>3</v>
      </c>
      <c r="F4" s="287"/>
      <c r="G4" s="80" t="s">
        <v>4</v>
      </c>
      <c r="H4" s="286" t="s">
        <v>43</v>
      </c>
      <c r="I4" s="288"/>
      <c r="J4" s="289"/>
    </row>
    <row r="5" spans="1:27" ht="17.399999999999999" thickBot="1">
      <c r="A5" s="81"/>
      <c r="B5" s="126">
        <v>44286</v>
      </c>
      <c r="C5" s="109">
        <v>44620</v>
      </c>
      <c r="D5" s="109">
        <v>44651</v>
      </c>
      <c r="E5" s="110" t="s">
        <v>6</v>
      </c>
      <c r="F5" s="102" t="s">
        <v>7</v>
      </c>
      <c r="G5" s="110" t="s">
        <v>6</v>
      </c>
      <c r="H5" s="161">
        <v>44592</v>
      </c>
      <c r="I5" s="161">
        <v>44620</v>
      </c>
      <c r="J5" s="161">
        <v>44651</v>
      </c>
    </row>
    <row r="6" spans="1:27" ht="17.399999999999999" thickTop="1">
      <c r="A6" s="84" t="s">
        <v>76</v>
      </c>
      <c r="B6" s="179">
        <v>36250.570945656196</v>
      </c>
      <c r="C6" s="138">
        <v>44006.985091701303</v>
      </c>
      <c r="D6" s="138">
        <v>43690.475021434715</v>
      </c>
      <c r="E6" s="138">
        <v>-316.51007026658772</v>
      </c>
      <c r="F6" s="138">
        <v>7439.9040757785187</v>
      </c>
      <c r="G6" s="138">
        <v>-0.71922689001995366</v>
      </c>
      <c r="H6" s="138">
        <v>27.212272780616104</v>
      </c>
      <c r="I6" s="138">
        <v>35.530759854373343</v>
      </c>
      <c r="J6" s="181">
        <v>20.523550061961231</v>
      </c>
      <c r="X6" s="113"/>
      <c r="Y6" s="113"/>
      <c r="Z6" s="113"/>
      <c r="AA6" s="113"/>
    </row>
    <row r="7" spans="1:27" ht="16.8">
      <c r="A7" s="84" t="s">
        <v>77</v>
      </c>
      <c r="B7" s="140">
        <v>34683.908935826184</v>
      </c>
      <c r="C7" s="138">
        <v>43022.9388183513</v>
      </c>
      <c r="D7" s="138">
        <v>40751.426113624715</v>
      </c>
      <c r="E7" s="138">
        <v>-2271.5127047265851</v>
      </c>
      <c r="F7" s="138">
        <v>6067.5171777985306</v>
      </c>
      <c r="G7" s="138">
        <v>-5.2797711339925399</v>
      </c>
      <c r="H7" s="138">
        <v>25.920015765961722</v>
      </c>
      <c r="I7" s="138">
        <v>32.91531238421058</v>
      </c>
      <c r="J7" s="181">
        <v>17.493752474742493</v>
      </c>
      <c r="X7" s="113"/>
      <c r="Y7" s="113"/>
      <c r="Z7" s="113"/>
      <c r="AA7" s="113"/>
    </row>
    <row r="8" spans="1:27" ht="16.2">
      <c r="A8" s="73" t="s">
        <v>78</v>
      </c>
      <c r="B8" s="144">
        <v>10524.773755670001</v>
      </c>
      <c r="C8" s="142">
        <v>7357.6280627199994</v>
      </c>
      <c r="D8" s="142">
        <v>7133.1098866800012</v>
      </c>
      <c r="E8" s="142">
        <v>-224.51817603999825</v>
      </c>
      <c r="F8" s="142">
        <v>-3391.6638689900001</v>
      </c>
      <c r="G8" s="142">
        <v>-3.0515021162539853</v>
      </c>
      <c r="H8" s="142">
        <v>-22.267547698515131</v>
      </c>
      <c r="I8" s="142">
        <v>-26.330895518345216</v>
      </c>
      <c r="J8" s="182">
        <v>-32.225527576427112</v>
      </c>
      <c r="X8" s="113"/>
      <c r="Y8" s="113"/>
      <c r="Z8" s="113"/>
      <c r="AA8" s="113"/>
    </row>
    <row r="9" spans="1:27" ht="16.2">
      <c r="A9" s="73" t="s">
        <v>79</v>
      </c>
      <c r="B9" s="144">
        <v>24051.420118310001</v>
      </c>
      <c r="C9" s="142">
        <v>31759.639348659992</v>
      </c>
      <c r="D9" s="142">
        <v>29910.344161429999</v>
      </c>
      <c r="E9" s="142">
        <v>-1849.2951872299927</v>
      </c>
      <c r="F9" s="142">
        <v>5858.9240431199978</v>
      </c>
      <c r="G9" s="142">
        <v>-5.8227839646674653</v>
      </c>
      <c r="H9" s="142">
        <v>30.236661271171499</v>
      </c>
      <c r="I9" s="142">
        <v>42.535680719430189</v>
      </c>
      <c r="J9" s="182">
        <v>24.359992109820098</v>
      </c>
      <c r="X9" s="113"/>
      <c r="Y9" s="113"/>
      <c r="Z9" s="113"/>
      <c r="AA9" s="113"/>
    </row>
    <row r="10" spans="1:27" ht="16.2">
      <c r="A10" s="73" t="s">
        <v>80</v>
      </c>
      <c r="B10" s="144">
        <v>107.71506184617957</v>
      </c>
      <c r="C10" s="142">
        <v>3905.6714069713121</v>
      </c>
      <c r="D10" s="142">
        <v>3707.9720655147203</v>
      </c>
      <c r="E10" s="142">
        <v>-197.69934145659181</v>
      </c>
      <c r="F10" s="142">
        <v>3600.2570036685406</v>
      </c>
      <c r="G10" s="142">
        <v>-5.0618529020058958</v>
      </c>
      <c r="H10" s="142">
        <v>4366.8732479430073</v>
      </c>
      <c r="I10" s="142">
        <v>3829.3216802145016</v>
      </c>
      <c r="J10" s="182">
        <v>3342.3895804003891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82">
        <v>0</v>
      </c>
      <c r="X11" s="113"/>
      <c r="Y11" s="113"/>
      <c r="Z11" s="113"/>
      <c r="AA11" s="113"/>
    </row>
    <row r="12" spans="1:27" ht="16.8">
      <c r="A12" s="84" t="s">
        <v>82</v>
      </c>
      <c r="B12" s="140">
        <v>1566.6620098300132</v>
      </c>
      <c r="C12" s="138">
        <v>984.04627335000009</v>
      </c>
      <c r="D12" s="138">
        <v>2939.0489078099999</v>
      </c>
      <c r="E12" s="138">
        <v>1955.0026344599999</v>
      </c>
      <c r="F12" s="138">
        <v>1372.3868979799868</v>
      </c>
      <c r="G12" s="138">
        <v>198.6697869201376</v>
      </c>
      <c r="H12" s="138">
        <v>74.258857835134847</v>
      </c>
      <c r="I12" s="138">
        <v>870.23300589068788</v>
      </c>
      <c r="J12" s="141">
        <v>87.599424085664424</v>
      </c>
      <c r="X12" s="113"/>
      <c r="Y12" s="113"/>
      <c r="Z12" s="113"/>
      <c r="AA12" s="113"/>
    </row>
    <row r="13" spans="1:27" ht="16.2">
      <c r="A13" s="73" t="s">
        <v>83</v>
      </c>
      <c r="B13" s="144">
        <v>9.2190295600132295</v>
      </c>
      <c r="C13" s="142">
        <v>866.66012131000002</v>
      </c>
      <c r="D13" s="142">
        <v>941.37419557999999</v>
      </c>
      <c r="E13" s="142">
        <v>74.714074269999969</v>
      </c>
      <c r="F13" s="142">
        <v>932.15516601998672</v>
      </c>
      <c r="G13" s="142">
        <v>8.6209198315327882</v>
      </c>
      <c r="H13" s="142">
        <v>81.07166518500091</v>
      </c>
      <c r="I13" s="142">
        <v>1733320242520</v>
      </c>
      <c r="J13" s="145">
        <v>10111.207041391124</v>
      </c>
      <c r="X13" s="113"/>
      <c r="Y13" s="113"/>
      <c r="Z13" s="113"/>
      <c r="AA13" s="113"/>
    </row>
    <row r="14" spans="1:27" ht="16.2">
      <c r="A14" s="73" t="s">
        <v>84</v>
      </c>
      <c r="B14" s="144">
        <v>1453.9005866</v>
      </c>
      <c r="C14" s="144">
        <v>0</v>
      </c>
      <c r="D14" s="144">
        <v>1879.6750551600001</v>
      </c>
      <c r="E14" s="144">
        <v>1879.6750551600001</v>
      </c>
      <c r="F14" s="144">
        <v>425.77446856000006</v>
      </c>
      <c r="G14" s="144">
        <v>0</v>
      </c>
      <c r="H14" s="144">
        <v>0</v>
      </c>
      <c r="I14" s="144">
        <v>0</v>
      </c>
      <c r="J14" s="145">
        <v>29.284978112271716</v>
      </c>
      <c r="X14" s="113"/>
      <c r="Y14" s="113"/>
      <c r="Z14" s="113"/>
      <c r="AA14" s="113"/>
    </row>
    <row r="15" spans="1:27" ht="16.2">
      <c r="A15" s="73" t="s">
        <v>85</v>
      </c>
      <c r="B15" s="144">
        <v>103.54239367</v>
      </c>
      <c r="C15" s="142">
        <v>117.38615204000001</v>
      </c>
      <c r="D15" s="142">
        <v>117.99965707000001</v>
      </c>
      <c r="E15" s="142">
        <v>0.6135050299999989</v>
      </c>
      <c r="F15" s="142">
        <v>14.457263400000016</v>
      </c>
      <c r="G15" s="142">
        <v>0.52263833453791619</v>
      </c>
      <c r="H15" s="142">
        <v>15.897839051090372</v>
      </c>
      <c r="I15" s="142">
        <v>15.738377639634308</v>
      </c>
      <c r="J15" s="182">
        <v>13.962651323357235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36250.628634206179</v>
      </c>
      <c r="C17" s="138">
        <v>44007.042780291384</v>
      </c>
      <c r="D17" s="138">
        <v>43690.58271008476</v>
      </c>
      <c r="E17" s="138">
        <v>-316.46007020662364</v>
      </c>
      <c r="F17" s="138">
        <v>7439.9540758785806</v>
      </c>
      <c r="G17" s="138">
        <v>-0.71911232887556764</v>
      </c>
      <c r="H17" s="138">
        <v>27.212228344302147</v>
      </c>
      <c r="I17" s="138">
        <v>35.530696727718578</v>
      </c>
      <c r="J17" s="181">
        <v>20.523655330098805</v>
      </c>
      <c r="X17" s="113"/>
      <c r="Y17" s="113"/>
      <c r="Z17" s="113"/>
      <c r="AA17" s="113"/>
    </row>
    <row r="18" spans="1:27" ht="16.8">
      <c r="A18" s="84" t="s">
        <v>87</v>
      </c>
      <c r="B18" s="140">
        <v>10842.723358640002</v>
      </c>
      <c r="C18" s="138">
        <v>7608.8534723700004</v>
      </c>
      <c r="D18" s="138">
        <v>7166.7187924700011</v>
      </c>
      <c r="E18" s="138">
        <v>-442.13467989999936</v>
      </c>
      <c r="F18" s="138">
        <v>-3676.0045661700005</v>
      </c>
      <c r="G18" s="138">
        <v>-5.810792407890645</v>
      </c>
      <c r="H18" s="138">
        <v>-5.0505694663451237</v>
      </c>
      <c r="I18" s="138">
        <v>14.328513119326544</v>
      </c>
      <c r="J18" s="181">
        <v>-33.902963716590477</v>
      </c>
      <c r="X18" s="113"/>
      <c r="Y18" s="113"/>
      <c r="Z18" s="113"/>
      <c r="AA18" s="113"/>
    </row>
    <row r="19" spans="1:27" ht="16.2">
      <c r="A19" s="73" t="s">
        <v>88</v>
      </c>
      <c r="B19" s="144">
        <v>4416.3724165100002</v>
      </c>
      <c r="C19" s="142">
        <v>4396.7751782100004</v>
      </c>
      <c r="D19" s="142">
        <v>4428.7004237500005</v>
      </c>
      <c r="E19" s="142">
        <v>31.925245540000105</v>
      </c>
      <c r="F19" s="142">
        <v>12.328007240000261</v>
      </c>
      <c r="G19" s="142">
        <v>0.72610593550970748</v>
      </c>
      <c r="H19" s="142">
        <v>2.3696342826695229</v>
      </c>
      <c r="I19" s="142">
        <v>2.7254168917688872</v>
      </c>
      <c r="J19" s="182">
        <v>0.27914328949962908</v>
      </c>
      <c r="X19" s="113"/>
      <c r="Y19" s="113"/>
      <c r="Z19" s="113"/>
      <c r="AA19" s="113"/>
    </row>
    <row r="20" spans="1:27" ht="16.2">
      <c r="A20" s="73" t="s">
        <v>89</v>
      </c>
      <c r="B20" s="144">
        <v>6426.3509421300014</v>
      </c>
      <c r="C20" s="144">
        <v>3212.07829416</v>
      </c>
      <c r="D20" s="144">
        <v>2738.0183687200001</v>
      </c>
      <c r="E20" s="144">
        <v>-474.05992543999992</v>
      </c>
      <c r="F20" s="144">
        <v>-3688.3325734100013</v>
      </c>
      <c r="G20" s="144">
        <v>-14.758666571170011</v>
      </c>
      <c r="H20" s="144">
        <v>-15.48894291891655</v>
      </c>
      <c r="I20" s="144">
        <v>35.23797051580587</v>
      </c>
      <c r="J20" s="145">
        <v>-57.393886618142126</v>
      </c>
      <c r="X20" s="113"/>
      <c r="Y20" s="113"/>
      <c r="Z20" s="113"/>
      <c r="AA20" s="113"/>
    </row>
    <row r="21" spans="1:27" ht="16.2">
      <c r="A21" s="73" t="s">
        <v>90</v>
      </c>
      <c r="B21" s="144">
        <v>13710.97083341</v>
      </c>
      <c r="C21" s="142">
        <v>12743.333735949998</v>
      </c>
      <c r="D21" s="142">
        <v>11179.74136896</v>
      </c>
      <c r="E21" s="142">
        <v>-1563.5923669899985</v>
      </c>
      <c r="F21" s="142">
        <v>-2531.2294644499998</v>
      </c>
      <c r="G21" s="142">
        <v>-12.269884783594549</v>
      </c>
      <c r="H21" s="142">
        <v>-15.922140255837576</v>
      </c>
      <c r="I21" s="142">
        <v>-15.803057518491485</v>
      </c>
      <c r="J21" s="182">
        <v>-18.461343804204333</v>
      </c>
      <c r="X21" s="113"/>
      <c r="Y21" s="113"/>
      <c r="Z21" s="113"/>
      <c r="AA21" s="113"/>
    </row>
    <row r="22" spans="1:27" ht="16.8">
      <c r="A22" s="84" t="s">
        <v>91</v>
      </c>
      <c r="B22" s="140">
        <v>4319.8600717500003</v>
      </c>
      <c r="C22" s="140">
        <v>2827.7868439899999</v>
      </c>
      <c r="D22" s="140">
        <v>2185.1198844800001</v>
      </c>
      <c r="E22" s="140">
        <v>-642.66695950999974</v>
      </c>
      <c r="F22" s="140">
        <v>-2134.7401872700002</v>
      </c>
      <c r="G22" s="140">
        <v>-22.72685301142424</v>
      </c>
      <c r="H22" s="140">
        <v>-40.283337754334283</v>
      </c>
      <c r="I22" s="140">
        <v>-47.505503686081752</v>
      </c>
      <c r="J22" s="141">
        <v>-49.416882765029115</v>
      </c>
      <c r="X22" s="113"/>
      <c r="Y22" s="113"/>
      <c r="Z22" s="113"/>
      <c r="AA22" s="113"/>
    </row>
    <row r="23" spans="1:27" ht="16.8">
      <c r="A23" s="86" t="s">
        <v>92</v>
      </c>
      <c r="B23" s="140">
        <v>9391.1107616599984</v>
      </c>
      <c r="C23" s="140">
        <v>9915.5468919599989</v>
      </c>
      <c r="D23" s="140">
        <v>8994.6214844799997</v>
      </c>
      <c r="E23" s="140">
        <v>-920.92540747999919</v>
      </c>
      <c r="F23" s="140">
        <v>-396.48927717999868</v>
      </c>
      <c r="G23" s="140">
        <v>-9.2876915163068787</v>
      </c>
      <c r="H23" s="140">
        <v>2.2600164785282857</v>
      </c>
      <c r="I23" s="140">
        <v>1.715392429489242</v>
      </c>
      <c r="J23" s="141">
        <v>-4.2219635913431972</v>
      </c>
      <c r="X23" s="113"/>
      <c r="Y23" s="113"/>
      <c r="Z23" s="113"/>
      <c r="AA23" s="113"/>
    </row>
    <row r="24" spans="1:27" ht="16.8">
      <c r="A24" s="86" t="s">
        <v>93</v>
      </c>
      <c r="B24" s="140">
        <v>2975.0846021149641</v>
      </c>
      <c r="C24" s="180">
        <v>6643.3141751399999</v>
      </c>
      <c r="D24" s="180">
        <v>6284.9424617500008</v>
      </c>
      <c r="E24" s="180">
        <v>-358.37171338999906</v>
      </c>
      <c r="F24" s="180">
        <v>3309.8578596350367</v>
      </c>
      <c r="G24" s="180">
        <v>-5.3944718545912593</v>
      </c>
      <c r="H24" s="180">
        <v>123.74087639888339</v>
      </c>
      <c r="I24" s="180">
        <v>121.47527115518835</v>
      </c>
      <c r="J24" s="141">
        <v>111.25256260887792</v>
      </c>
      <c r="X24" s="113"/>
      <c r="Y24" s="113"/>
      <c r="Z24" s="113"/>
      <c r="AA24" s="113"/>
    </row>
    <row r="25" spans="1:27" ht="16.8">
      <c r="A25" s="86" t="s">
        <v>94</v>
      </c>
      <c r="B25" s="140">
        <v>9396.4419865699983</v>
      </c>
      <c r="C25" s="140">
        <v>17418.991319740067</v>
      </c>
      <c r="D25" s="140">
        <v>19427.803220110036</v>
      </c>
      <c r="E25" s="140">
        <v>2008.8119003699685</v>
      </c>
      <c r="F25" s="140">
        <v>10031.361233540038</v>
      </c>
      <c r="G25" s="140">
        <v>11.532308981022823</v>
      </c>
      <c r="H25" s="140">
        <v>105.09049337935505</v>
      </c>
      <c r="I25" s="140">
        <v>101.43103271992041</v>
      </c>
      <c r="J25" s="141">
        <v>106.75701768688094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-674.5921465287837</v>
      </c>
      <c r="C26" s="148">
        <v>-407.44992290868788</v>
      </c>
      <c r="D26" s="148">
        <v>-368.62313320528034</v>
      </c>
      <c r="E26" s="148">
        <v>38.826789703407542</v>
      </c>
      <c r="F26" s="148">
        <v>305.96901332350336</v>
      </c>
      <c r="G26" s="148">
        <v>-9.5292175848831562</v>
      </c>
      <c r="H26" s="148">
        <v>-8.071723727701567</v>
      </c>
      <c r="I26" s="148">
        <v>-57.883377997812637</v>
      </c>
      <c r="J26" s="149">
        <v>-45.356148140459887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92" t="s">
        <v>96</v>
      </c>
      <c r="B30" s="293"/>
      <c r="C30" s="293"/>
      <c r="D30" s="293"/>
      <c r="E30" s="293"/>
      <c r="F30" s="293"/>
      <c r="G30" s="293"/>
      <c r="H30" s="293"/>
      <c r="I30" s="293"/>
      <c r="J30" s="294"/>
    </row>
    <row r="31" spans="1:27" ht="19.5" customHeight="1">
      <c r="A31" s="295"/>
      <c r="B31" s="296"/>
      <c r="C31" s="296"/>
      <c r="D31" s="296"/>
      <c r="E31" s="296"/>
      <c r="F31" s="296"/>
      <c r="G31" s="296"/>
      <c r="H31" s="296"/>
      <c r="I31" s="296"/>
      <c r="J31" s="297"/>
    </row>
    <row r="32" spans="1:27" ht="16.8">
      <c r="A32" s="104"/>
      <c r="B32" s="286" t="str">
        <f>B4</f>
        <v>N$ Million</v>
      </c>
      <c r="C32" s="288"/>
      <c r="D32" s="287"/>
      <c r="E32" s="286" t="s">
        <v>3</v>
      </c>
      <c r="F32" s="287"/>
      <c r="G32" s="108" t="s">
        <v>4</v>
      </c>
      <c r="H32" s="286" t="str">
        <f>H4</f>
        <v>Annual percentage change</v>
      </c>
      <c r="I32" s="288"/>
      <c r="J32" s="289"/>
    </row>
    <row r="33" spans="1:27" ht="17.399999999999999" thickBot="1">
      <c r="A33" s="105"/>
      <c r="B33" s="110">
        <f>B5</f>
        <v>44286</v>
      </c>
      <c r="C33" s="110">
        <f>C5</f>
        <v>44620</v>
      </c>
      <c r="D33" s="82">
        <f>D5</f>
        <v>44651</v>
      </c>
      <c r="E33" s="110" t="s">
        <v>6</v>
      </c>
      <c r="F33" s="102" t="s">
        <v>7</v>
      </c>
      <c r="G33" s="110" t="s">
        <v>6</v>
      </c>
      <c r="H33" s="83">
        <f>H5</f>
        <v>44592</v>
      </c>
      <c r="I33" s="111">
        <f>I5</f>
        <v>44620</v>
      </c>
      <c r="J33" s="100">
        <f>J5</f>
        <v>44651</v>
      </c>
    </row>
    <row r="34" spans="1:27" ht="17.399999999999999" thickTop="1">
      <c r="A34" s="106" t="s">
        <v>76</v>
      </c>
      <c r="B34" s="183">
        <v>171530.80298860779</v>
      </c>
      <c r="C34" s="184">
        <v>180497.22999282935</v>
      </c>
      <c r="D34" s="184">
        <v>183001.95962146408</v>
      </c>
      <c r="E34" s="184">
        <v>2504.7296286347264</v>
      </c>
      <c r="F34" s="184">
        <v>11471.156632856291</v>
      </c>
      <c r="G34" s="183">
        <v>1.3876831399208811</v>
      </c>
      <c r="H34" s="184">
        <v>6.0228304334585232</v>
      </c>
      <c r="I34" s="184">
        <v>8.4841084773649555</v>
      </c>
      <c r="J34" s="186">
        <v>6.6875199281951438</v>
      </c>
      <c r="X34" s="113"/>
      <c r="Y34" s="113"/>
      <c r="Z34" s="113"/>
      <c r="AA34" s="113"/>
    </row>
    <row r="35" spans="1:27" ht="16.8">
      <c r="A35" s="86" t="s">
        <v>77</v>
      </c>
      <c r="B35" s="184">
        <v>19990.39594716455</v>
      </c>
      <c r="C35" s="184">
        <v>26223.763670607259</v>
      </c>
      <c r="D35" s="184">
        <v>27808.090444515969</v>
      </c>
      <c r="E35" s="184">
        <v>1584.3267739087096</v>
      </c>
      <c r="F35" s="184">
        <v>7817.6944973514182</v>
      </c>
      <c r="G35" s="184">
        <v>6.0415689899024443</v>
      </c>
      <c r="H35" s="184">
        <v>15.740096197645869</v>
      </c>
      <c r="I35" s="184">
        <v>33.642961554737525</v>
      </c>
      <c r="J35" s="186">
        <v>39.107254900765952</v>
      </c>
      <c r="X35" s="113"/>
      <c r="Y35" s="113"/>
      <c r="Z35" s="113"/>
      <c r="AA35" s="113"/>
    </row>
    <row r="36" spans="1:27" ht="16.2">
      <c r="A36" s="88" t="s">
        <v>97</v>
      </c>
      <c r="B36" s="185">
        <v>195.64869686823158</v>
      </c>
      <c r="C36" s="185">
        <v>181.28632289627711</v>
      </c>
      <c r="D36" s="185">
        <v>201.99211916793507</v>
      </c>
      <c r="E36" s="185">
        <v>20.70579627165796</v>
      </c>
      <c r="F36" s="185">
        <v>6.3434222997034908</v>
      </c>
      <c r="G36" s="185">
        <v>11.421598684807989</v>
      </c>
      <c r="H36" s="185">
        <v>-2.9713771308317689</v>
      </c>
      <c r="I36" s="185">
        <v>0.50937289275685771</v>
      </c>
      <c r="J36" s="187">
        <v>3.2422512397185699</v>
      </c>
      <c r="X36" s="113"/>
      <c r="Y36" s="113"/>
      <c r="Z36" s="113"/>
      <c r="AA36" s="113"/>
    </row>
    <row r="37" spans="1:27" ht="16.2">
      <c r="A37" s="88" t="s">
        <v>78</v>
      </c>
      <c r="B37" s="185">
        <v>11563.083563559454</v>
      </c>
      <c r="C37" s="185">
        <v>10735.866986316374</v>
      </c>
      <c r="D37" s="185">
        <v>11444.082184133451</v>
      </c>
      <c r="E37" s="185">
        <v>708.21519781707684</v>
      </c>
      <c r="F37" s="185">
        <v>-119.00137942600304</v>
      </c>
      <c r="G37" s="185">
        <v>6.5967210540121926</v>
      </c>
      <c r="H37" s="185">
        <v>-13.204835611248527</v>
      </c>
      <c r="I37" s="185">
        <v>-1.3966732666223436</v>
      </c>
      <c r="J37" s="187">
        <v>-1.0291491778285717</v>
      </c>
      <c r="X37" s="113"/>
      <c r="Y37" s="113"/>
      <c r="Z37" s="113"/>
      <c r="AA37" s="113"/>
    </row>
    <row r="38" spans="1:27" ht="16.2">
      <c r="A38" s="88" t="s">
        <v>98</v>
      </c>
      <c r="B38" s="185">
        <v>458.88169786902506</v>
      </c>
      <c r="C38" s="185">
        <v>5106.7662158500016</v>
      </c>
      <c r="D38" s="185">
        <v>7400.684488500001</v>
      </c>
      <c r="E38" s="185">
        <v>2293.9182726499994</v>
      </c>
      <c r="F38" s="185">
        <v>6941.8027906309762</v>
      </c>
      <c r="G38" s="185">
        <v>44.919194960018046</v>
      </c>
      <c r="H38" s="185">
        <v>359.98534764675838</v>
      </c>
      <c r="I38" s="185">
        <v>841.17544051428706</v>
      </c>
      <c r="J38" s="187">
        <v>1512.7652340173129</v>
      </c>
      <c r="X38" s="113"/>
      <c r="Y38" s="113"/>
      <c r="Z38" s="113"/>
      <c r="AA38" s="113"/>
    </row>
    <row r="39" spans="1:27" ht="16.2">
      <c r="A39" s="88" t="s">
        <v>99</v>
      </c>
      <c r="B39" s="185">
        <v>7772.7819888678414</v>
      </c>
      <c r="C39" s="185">
        <v>10199.844145544606</v>
      </c>
      <c r="D39" s="185">
        <v>8761.3316527145798</v>
      </c>
      <c r="E39" s="185">
        <v>-1438.5124928300265</v>
      </c>
      <c r="F39" s="185">
        <v>988.54966384673844</v>
      </c>
      <c r="G39" s="185">
        <v>-14.103279151166078</v>
      </c>
      <c r="H39" s="185">
        <v>33.399195685921086</v>
      </c>
      <c r="I39" s="185">
        <v>27.317291838536704</v>
      </c>
      <c r="J39" s="187">
        <v>12.718093280662401</v>
      </c>
      <c r="X39" s="113"/>
      <c r="Y39" s="113"/>
      <c r="Z39" s="113"/>
      <c r="AA39" s="113"/>
    </row>
    <row r="40" spans="1:27" ht="16.8">
      <c r="A40" s="86" t="s">
        <v>82</v>
      </c>
      <c r="B40" s="184">
        <v>151540.40704144322</v>
      </c>
      <c r="C40" s="184">
        <v>154273.46632222208</v>
      </c>
      <c r="D40" s="184">
        <v>155193.86917694809</v>
      </c>
      <c r="E40" s="184">
        <v>920.40285472600954</v>
      </c>
      <c r="F40" s="184">
        <v>3653.462135504873</v>
      </c>
      <c r="G40" s="184">
        <v>0.59660476727970035</v>
      </c>
      <c r="H40" s="184">
        <v>4.6696254269763529</v>
      </c>
      <c r="I40" s="184">
        <v>5.120271230486523</v>
      </c>
      <c r="J40" s="186">
        <v>2.4108831478232275</v>
      </c>
      <c r="X40" s="113"/>
      <c r="Y40" s="113"/>
      <c r="Z40" s="113"/>
      <c r="AA40" s="113"/>
    </row>
    <row r="41" spans="1:27" ht="16.2">
      <c r="A41" s="88" t="s">
        <v>100</v>
      </c>
      <c r="B41" s="185">
        <v>7197.7367294817686</v>
      </c>
      <c r="C41" s="185">
        <v>5315.9640396237228</v>
      </c>
      <c r="D41" s="185">
        <v>7096.5368983120652</v>
      </c>
      <c r="E41" s="185">
        <v>1780.5728586883424</v>
      </c>
      <c r="F41" s="185">
        <v>-101.19983116970343</v>
      </c>
      <c r="G41" s="185">
        <v>33.494825123278588</v>
      </c>
      <c r="H41" s="185">
        <v>24.088093676777135</v>
      </c>
      <c r="I41" s="185">
        <v>39.465900064952393</v>
      </c>
      <c r="J41" s="187">
        <v>-1.4059951756111246</v>
      </c>
      <c r="X41" s="113"/>
      <c r="Y41" s="113"/>
      <c r="Z41" s="113"/>
      <c r="AA41" s="113"/>
    </row>
    <row r="42" spans="1:27" ht="16.2">
      <c r="A42" s="88" t="s">
        <v>84</v>
      </c>
      <c r="B42" s="185">
        <v>33611.552197749879</v>
      </c>
      <c r="C42" s="185">
        <v>35130.361311496119</v>
      </c>
      <c r="D42" s="185">
        <v>35144.106046599969</v>
      </c>
      <c r="E42" s="185">
        <v>13.744735103849962</v>
      </c>
      <c r="F42" s="185">
        <v>1532.5538488500897</v>
      </c>
      <c r="G42" s="185">
        <v>3.9124946600963995E-2</v>
      </c>
      <c r="H42" s="185">
        <v>9.6434036488714128</v>
      </c>
      <c r="I42" s="185">
        <v>9.8008321012710269</v>
      </c>
      <c r="J42" s="187">
        <v>4.559604506907263</v>
      </c>
      <c r="X42" s="113"/>
      <c r="Y42" s="113"/>
      <c r="Z42" s="113"/>
      <c r="AA42" s="113"/>
    </row>
    <row r="43" spans="1:27" ht="16.2">
      <c r="A43" s="88" t="s">
        <v>12</v>
      </c>
      <c r="B43" s="185">
        <v>4628.3375532239679</v>
      </c>
      <c r="C43" s="185">
        <v>4565.8053835000001</v>
      </c>
      <c r="D43" s="185">
        <v>4638.4412451099997</v>
      </c>
      <c r="E43" s="185">
        <v>72.635861609999665</v>
      </c>
      <c r="F43" s="185">
        <v>10.103691886031811</v>
      </c>
      <c r="G43" s="185">
        <v>1.5908663534475807</v>
      </c>
      <c r="H43" s="185">
        <v>-0.95621922076337285</v>
      </c>
      <c r="I43" s="185">
        <v>-1.0110851522438651</v>
      </c>
      <c r="J43" s="187">
        <v>0.21830066994559161</v>
      </c>
      <c r="X43" s="113"/>
      <c r="Y43" s="113"/>
      <c r="Z43" s="113"/>
      <c r="AA43" s="113"/>
    </row>
    <row r="44" spans="1:27" ht="16.2">
      <c r="A44" s="88" t="s">
        <v>101</v>
      </c>
      <c r="B44" s="185">
        <v>259.46110117000001</v>
      </c>
      <c r="C44" s="185">
        <v>213.72949706999998</v>
      </c>
      <c r="D44" s="185">
        <v>174.34213388000003</v>
      </c>
      <c r="E44" s="185">
        <v>-39.387363189999945</v>
      </c>
      <c r="F44" s="185">
        <v>-85.118967289999972</v>
      </c>
      <c r="G44" s="185">
        <v>-18.42860425442349</v>
      </c>
      <c r="H44" s="185">
        <v>-12.925768381311542</v>
      </c>
      <c r="I44" s="185">
        <v>4.7990474781422563</v>
      </c>
      <c r="J44" s="187">
        <v>-32.806061065095719</v>
      </c>
      <c r="X44" s="113"/>
      <c r="Y44" s="113"/>
      <c r="Z44" s="113"/>
      <c r="AA44" s="113"/>
    </row>
    <row r="45" spans="1:27" ht="16.2">
      <c r="A45" s="88" t="s">
        <v>14</v>
      </c>
      <c r="B45" s="185">
        <v>441.14862664097501</v>
      </c>
      <c r="C45" s="185">
        <v>427.3382397900001</v>
      </c>
      <c r="D45" s="185">
        <v>446.67753720999997</v>
      </c>
      <c r="E45" s="185">
        <v>19.339297419999866</v>
      </c>
      <c r="F45" s="185">
        <v>5.5289105690249585</v>
      </c>
      <c r="G45" s="185">
        <v>4.5255246592262495</v>
      </c>
      <c r="H45" s="185">
        <v>13.229293694815354</v>
      </c>
      <c r="I45" s="185">
        <v>-4.4115258160278046</v>
      </c>
      <c r="J45" s="187">
        <v>1.2532988283616646</v>
      </c>
      <c r="X45" s="113"/>
      <c r="Y45" s="113"/>
      <c r="Z45" s="113"/>
      <c r="AA45" s="113"/>
    </row>
    <row r="46" spans="1:27" ht="16.2">
      <c r="A46" s="88" t="s">
        <v>102</v>
      </c>
      <c r="B46" s="185">
        <v>44657.55836740449</v>
      </c>
      <c r="C46" s="185">
        <v>46390.267635786258</v>
      </c>
      <c r="D46" s="185">
        <v>45555.917065079746</v>
      </c>
      <c r="E46" s="185">
        <v>-834.35057070651237</v>
      </c>
      <c r="F46" s="185">
        <v>898.35869767525583</v>
      </c>
      <c r="G46" s="185">
        <v>-1.7985465771766229</v>
      </c>
      <c r="H46" s="185">
        <v>1.8783797288854913</v>
      </c>
      <c r="I46" s="185">
        <v>2.6883961242623542</v>
      </c>
      <c r="J46" s="187">
        <v>2.0116610278697351</v>
      </c>
      <c r="X46" s="113"/>
      <c r="Y46" s="113"/>
      <c r="Z46" s="113"/>
      <c r="AA46" s="113"/>
    </row>
    <row r="47" spans="1:27" ht="16.2">
      <c r="A47" s="88" t="s">
        <v>16</v>
      </c>
      <c r="B47" s="185">
        <v>60744.612465772123</v>
      </c>
      <c r="C47" s="185">
        <v>62230.000214955966</v>
      </c>
      <c r="D47" s="185">
        <v>62137.848250756309</v>
      </c>
      <c r="E47" s="185">
        <v>-92.151964199656504</v>
      </c>
      <c r="F47" s="185">
        <v>1393.2357849841865</v>
      </c>
      <c r="G47" s="185">
        <v>-0.14808286016607042</v>
      </c>
      <c r="H47" s="185">
        <v>3.1941348343031564</v>
      </c>
      <c r="I47" s="185">
        <v>2.8365261051300763</v>
      </c>
      <c r="J47" s="187">
        <v>2.2935956431843891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171530.80144715987</v>
      </c>
      <c r="C49" s="184">
        <v>180497.21828040475</v>
      </c>
      <c r="D49" s="184">
        <v>183001.9485320347</v>
      </c>
      <c r="E49" s="184">
        <v>2504.7302516299533</v>
      </c>
      <c r="F49" s="184">
        <v>11471.147084874829</v>
      </c>
      <c r="G49" s="184">
        <v>1.3876835751223808</v>
      </c>
      <c r="H49" s="184">
        <v>6.0228245596620127</v>
      </c>
      <c r="I49" s="184">
        <v>8.4841023565607685</v>
      </c>
      <c r="J49" s="186">
        <v>6.6875144219555835</v>
      </c>
      <c r="X49" s="113"/>
      <c r="Y49" s="113"/>
      <c r="Z49" s="113"/>
      <c r="AA49" s="113"/>
    </row>
    <row r="50" spans="1:27" ht="16.8">
      <c r="A50" s="86" t="s">
        <v>103</v>
      </c>
      <c r="B50" s="184">
        <v>6409.3913208099993</v>
      </c>
      <c r="C50" s="184">
        <v>10827.62897880349</v>
      </c>
      <c r="D50" s="184">
        <v>14235.866308342844</v>
      </c>
      <c r="E50" s="184">
        <v>3408.2373295393536</v>
      </c>
      <c r="F50" s="184">
        <v>7826.4749875328444</v>
      </c>
      <c r="G50" s="184">
        <v>31.477226789091361</v>
      </c>
      <c r="H50" s="184">
        <v>37.579826495746062</v>
      </c>
      <c r="I50" s="184">
        <v>79.628570230284595</v>
      </c>
      <c r="J50" s="186">
        <v>122.10948896382502</v>
      </c>
      <c r="X50" s="113"/>
      <c r="Y50" s="113"/>
      <c r="Z50" s="113"/>
      <c r="AA50" s="113"/>
    </row>
    <row r="51" spans="1:27" ht="16.2">
      <c r="A51" s="88" t="s">
        <v>78</v>
      </c>
      <c r="B51" s="185">
        <v>4101.8853997099995</v>
      </c>
      <c r="C51" s="185">
        <v>8738.047694063489</v>
      </c>
      <c r="D51" s="185">
        <v>12101.619470192843</v>
      </c>
      <c r="E51" s="185">
        <v>3363.5717761293545</v>
      </c>
      <c r="F51" s="185">
        <v>7999.7340704828439</v>
      </c>
      <c r="G51" s="185">
        <v>38.493401431243257</v>
      </c>
      <c r="H51" s="185">
        <v>53.277994074789632</v>
      </c>
      <c r="I51" s="185">
        <v>131.84956047272513</v>
      </c>
      <c r="J51" s="187">
        <v>195.02578182823976</v>
      </c>
      <c r="X51" s="113"/>
      <c r="Y51" s="113"/>
      <c r="Z51" s="113"/>
      <c r="AA51" s="113"/>
    </row>
    <row r="52" spans="1:27" ht="16.2">
      <c r="A52" s="88" t="s">
        <v>104</v>
      </c>
      <c r="B52" s="185">
        <v>353.04424631000001</v>
      </c>
      <c r="C52" s="185">
        <v>373.96815647</v>
      </c>
      <c r="D52" s="185">
        <v>386.90390859999997</v>
      </c>
      <c r="E52" s="185">
        <v>12.935752129999969</v>
      </c>
      <c r="F52" s="185">
        <v>33.85966228999996</v>
      </c>
      <c r="G52" s="185">
        <v>3.45905176849935</v>
      </c>
      <c r="H52" s="185">
        <v>11.537664197759383</v>
      </c>
      <c r="I52" s="185">
        <v>6.4226720782802289</v>
      </c>
      <c r="J52" s="187">
        <v>9.5907701779307786</v>
      </c>
      <c r="X52" s="113"/>
      <c r="Y52" s="113"/>
      <c r="Z52" s="113"/>
      <c r="AA52" s="113"/>
    </row>
    <row r="53" spans="1:27" ht="16.2">
      <c r="A53" s="88" t="s">
        <v>98</v>
      </c>
      <c r="B53" s="185">
        <v>697.56913641999995</v>
      </c>
      <c r="C53" s="185">
        <v>1142.3578386400002</v>
      </c>
      <c r="D53" s="185">
        <v>1173.5207478200002</v>
      </c>
      <c r="E53" s="185">
        <v>31.162909180000042</v>
      </c>
      <c r="F53" s="185">
        <v>475.95161140000027</v>
      </c>
      <c r="G53" s="185">
        <v>2.727946368985414</v>
      </c>
      <c r="H53" s="185">
        <v>203.1842384594645</v>
      </c>
      <c r="I53" s="185">
        <v>85.203912300545056</v>
      </c>
      <c r="J53" s="187">
        <v>68.230027183059633</v>
      </c>
      <c r="X53" s="113"/>
      <c r="Y53" s="113"/>
      <c r="Z53" s="113"/>
      <c r="AA53" s="113"/>
    </row>
    <row r="54" spans="1:27" ht="16.2">
      <c r="A54" s="88" t="s">
        <v>105</v>
      </c>
      <c r="B54" s="185">
        <v>1256.8925383699998</v>
      </c>
      <c r="C54" s="185">
        <v>573.25528963000011</v>
      </c>
      <c r="D54" s="185">
        <v>573.82218173000001</v>
      </c>
      <c r="E54" s="185">
        <v>0.56689209999990453</v>
      </c>
      <c r="F54" s="185">
        <v>-683.07035663999977</v>
      </c>
      <c r="G54" s="185">
        <v>9.8889990246036064E-2</v>
      </c>
      <c r="H54" s="185">
        <v>-55.933146821151624</v>
      </c>
      <c r="I54" s="185">
        <v>-55.586882831567408</v>
      </c>
      <c r="J54" s="187">
        <v>-54.345963221791351</v>
      </c>
      <c r="X54" s="113"/>
      <c r="Y54" s="113"/>
      <c r="Z54" s="113"/>
      <c r="AA54" s="113"/>
    </row>
    <row r="55" spans="1:27" ht="16.8">
      <c r="A55" s="86" t="s">
        <v>106</v>
      </c>
      <c r="B55" s="184">
        <v>165121.41012634986</v>
      </c>
      <c r="C55" s="184">
        <v>169669.58930160126</v>
      </c>
      <c r="D55" s="184">
        <v>168766.08222369186</v>
      </c>
      <c r="E55" s="184">
        <v>-903.50707790939487</v>
      </c>
      <c r="F55" s="184">
        <v>3644.6720973420015</v>
      </c>
      <c r="G55" s="184">
        <v>-0.53250973355238784</v>
      </c>
      <c r="H55" s="184">
        <v>4.7879540617601748</v>
      </c>
      <c r="I55" s="184">
        <v>5.8097371408537271</v>
      </c>
      <c r="J55" s="186">
        <v>2.2072680305680166</v>
      </c>
      <c r="X55" s="113"/>
      <c r="Y55" s="113"/>
      <c r="Z55" s="113"/>
      <c r="AA55" s="113"/>
    </row>
    <row r="56" spans="1:27" ht="16.8">
      <c r="A56" s="86" t="s">
        <v>107</v>
      </c>
      <c r="B56" s="184">
        <v>124589.79198814509</v>
      </c>
      <c r="C56" s="184">
        <v>124059.10619525413</v>
      </c>
      <c r="D56" s="184">
        <v>126073.48031356483</v>
      </c>
      <c r="E56" s="184">
        <v>2014.3741183106904</v>
      </c>
      <c r="F56" s="184">
        <v>1483.688325419731</v>
      </c>
      <c r="G56" s="184">
        <v>1.6237212890606258</v>
      </c>
      <c r="H56" s="184">
        <v>1.6325777503663375</v>
      </c>
      <c r="I56" s="184">
        <v>1.5224035493049684</v>
      </c>
      <c r="J56" s="186">
        <v>1.1908586584371932</v>
      </c>
      <c r="X56" s="113"/>
      <c r="Y56" s="113"/>
      <c r="Z56" s="113"/>
      <c r="AA56" s="113"/>
    </row>
    <row r="57" spans="1:27" ht="16.2">
      <c r="A57" s="90" t="s">
        <v>108</v>
      </c>
      <c r="B57" s="185">
        <v>63209.685217729086</v>
      </c>
      <c r="C57" s="185">
        <v>63986.550125834183</v>
      </c>
      <c r="D57" s="185">
        <v>65147.360967436965</v>
      </c>
      <c r="E57" s="185">
        <v>1160.8108416027826</v>
      </c>
      <c r="F57" s="185">
        <v>1937.6757497078797</v>
      </c>
      <c r="G57" s="185">
        <v>1.8141481910182193</v>
      </c>
      <c r="H57" s="185">
        <v>6.1164474863727634</v>
      </c>
      <c r="I57" s="185">
        <v>6.3434138474797805</v>
      </c>
      <c r="J57" s="187">
        <v>3.0654728670668874</v>
      </c>
      <c r="X57" s="113"/>
      <c r="Y57" s="113"/>
      <c r="Z57" s="113"/>
      <c r="AA57" s="113"/>
    </row>
    <row r="58" spans="1:27" ht="16.2">
      <c r="A58" s="90" t="s">
        <v>105</v>
      </c>
      <c r="B58" s="185">
        <v>61380.106770416009</v>
      </c>
      <c r="C58" s="185">
        <v>60072.556069419952</v>
      </c>
      <c r="D58" s="185">
        <v>60926.11934612786</v>
      </c>
      <c r="E58" s="185">
        <v>853.56327670790779</v>
      </c>
      <c r="F58" s="185">
        <v>-453.98742428814876</v>
      </c>
      <c r="G58" s="185">
        <v>1.4208872279739921</v>
      </c>
      <c r="H58" s="185">
        <v>-2.6604888982440968</v>
      </c>
      <c r="I58" s="185">
        <v>-3.1541001692765178</v>
      </c>
      <c r="J58" s="187">
        <v>-0.73963283574306615</v>
      </c>
      <c r="X58" s="113"/>
      <c r="Y58" s="113"/>
      <c r="Z58" s="113"/>
      <c r="AA58" s="113"/>
    </row>
    <row r="59" spans="1:27" ht="16.8">
      <c r="A59" s="86" t="s">
        <v>109</v>
      </c>
      <c r="B59" s="184">
        <v>3852.4672289499999</v>
      </c>
      <c r="C59" s="184">
        <v>4669.6262454200005</v>
      </c>
      <c r="D59" s="184">
        <v>4601.2667268899995</v>
      </c>
      <c r="E59" s="184">
        <v>-68.359518530000969</v>
      </c>
      <c r="F59" s="184">
        <v>748.79949793999958</v>
      </c>
      <c r="G59" s="184">
        <v>-1.4639184152489406</v>
      </c>
      <c r="H59" s="184">
        <v>24.673395760161213</v>
      </c>
      <c r="I59" s="184">
        <v>40.926919436806571</v>
      </c>
      <c r="J59" s="186">
        <v>19.436881703055704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24060.848156119999</v>
      </c>
      <c r="C61" s="184">
        <v>24041.63740023</v>
      </c>
      <c r="D61" s="184">
        <v>23332.800020639999</v>
      </c>
      <c r="E61" s="184">
        <v>-708.83737959000064</v>
      </c>
      <c r="F61" s="184">
        <v>-728.04813547999947</v>
      </c>
      <c r="G61" s="184">
        <v>-2.9483739721622158</v>
      </c>
      <c r="H61" s="184">
        <v>5.4106386296906663</v>
      </c>
      <c r="I61" s="184">
        <v>6.194327097476787</v>
      </c>
      <c r="J61" s="186">
        <v>-3.0258623085770893</v>
      </c>
      <c r="X61" s="113"/>
      <c r="Y61" s="113"/>
      <c r="Z61" s="113"/>
      <c r="AA61" s="113"/>
    </row>
    <row r="62" spans="1:27" ht="16.8">
      <c r="A62" s="86" t="s">
        <v>112</v>
      </c>
      <c r="B62" s="184">
        <v>2372.5027740100004</v>
      </c>
      <c r="C62" s="184">
        <v>1555.9064268500001</v>
      </c>
      <c r="D62" s="184">
        <v>1339.0499240900001</v>
      </c>
      <c r="E62" s="184">
        <v>-216.85650276000001</v>
      </c>
      <c r="F62" s="184">
        <v>-1033.4528499200003</v>
      </c>
      <c r="G62" s="184">
        <v>-13.937631403646506</v>
      </c>
      <c r="H62" s="184">
        <v>-41.964604042199717</v>
      </c>
      <c r="I62" s="184">
        <v>-34.740814451671596</v>
      </c>
      <c r="J62" s="186">
        <v>-43.55960554571913</v>
      </c>
      <c r="X62" s="113"/>
      <c r="Y62" s="113"/>
      <c r="Z62" s="113"/>
      <c r="AA62" s="113"/>
    </row>
    <row r="63" spans="1:27" ht="16.8">
      <c r="A63" s="86" t="s">
        <v>113</v>
      </c>
      <c r="B63" s="184">
        <v>0</v>
      </c>
      <c r="C63" s="184">
        <v>271.87680003999998</v>
      </c>
      <c r="D63" s="184">
        <v>580.80764316</v>
      </c>
      <c r="E63" s="184">
        <v>308.93084312000002</v>
      </c>
      <c r="F63" s="184">
        <v>580.80764316</v>
      </c>
      <c r="G63" s="184">
        <v>113.62898308150915</v>
      </c>
      <c r="H63" s="184">
        <v>-10.631922713446656</v>
      </c>
      <c r="I63" s="184">
        <v>0</v>
      </c>
      <c r="J63" s="186">
        <v>0</v>
      </c>
      <c r="X63" s="113"/>
      <c r="Y63" s="113"/>
      <c r="Z63" s="113"/>
      <c r="AA63" s="113"/>
    </row>
    <row r="64" spans="1:27" ht="16.8">
      <c r="A64" s="86" t="s">
        <v>98</v>
      </c>
      <c r="B64" s="184">
        <v>9.20383964</v>
      </c>
      <c r="C64" s="184">
        <v>9.7759388600000001</v>
      </c>
      <c r="D64" s="184">
        <v>9.8572589599999993</v>
      </c>
      <c r="E64" s="184">
        <v>8.1320099999999229E-2</v>
      </c>
      <c r="F64" s="184">
        <v>0.65341931999999936</v>
      </c>
      <c r="G64" s="184">
        <v>0.83183928586885258</v>
      </c>
      <c r="H64" s="184">
        <v>5.4446359133550715</v>
      </c>
      <c r="I64" s="184">
        <v>4.646489028925572</v>
      </c>
      <c r="J64" s="186">
        <v>7.0994209542746773</v>
      </c>
      <c r="X64" s="113"/>
      <c r="Y64" s="113"/>
      <c r="Z64" s="113"/>
      <c r="AA64" s="113"/>
    </row>
    <row r="65" spans="1:27" ht="16.8">
      <c r="A65" s="86" t="s">
        <v>114</v>
      </c>
      <c r="B65" s="184">
        <v>407.44660500000003</v>
      </c>
      <c r="C65" s="184">
        <v>64.635084849999998</v>
      </c>
      <c r="D65" s="184">
        <v>86.167710119999995</v>
      </c>
      <c r="E65" s="184">
        <v>21.532625269999997</v>
      </c>
      <c r="F65" s="184">
        <v>-321.27889488000005</v>
      </c>
      <c r="G65" s="184">
        <v>33.314144044169211</v>
      </c>
      <c r="H65" s="184">
        <v>-84.125420626478615</v>
      </c>
      <c r="I65" s="184">
        <v>-87.156638036965703</v>
      </c>
      <c r="J65" s="186">
        <v>-78.85177859808158</v>
      </c>
      <c r="X65" s="113"/>
      <c r="Y65" s="113"/>
      <c r="Z65" s="113"/>
      <c r="AA65" s="113"/>
    </row>
    <row r="66" spans="1:27" ht="16.8">
      <c r="A66" s="86" t="s">
        <v>115</v>
      </c>
      <c r="B66" s="184">
        <v>22563.411621216103</v>
      </c>
      <c r="C66" s="184">
        <v>23626.463207662433</v>
      </c>
      <c r="D66" s="184">
        <v>23796.027440300852</v>
      </c>
      <c r="E66" s="184">
        <v>169.56423263841862</v>
      </c>
      <c r="F66" s="184">
        <v>1232.6158190847491</v>
      </c>
      <c r="G66" s="184">
        <v>0.71768775185709899</v>
      </c>
      <c r="H66" s="184">
        <v>10.741930697354917</v>
      </c>
      <c r="I66" s="184">
        <v>5.3551036456198631</v>
      </c>
      <c r="J66" s="186">
        <v>5.4628964793858188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-12734.262086731322</v>
      </c>
      <c r="C67" s="193">
        <v>-8629.4379975652973</v>
      </c>
      <c r="D67" s="193">
        <v>-11053.374814033788</v>
      </c>
      <c r="E67" s="193">
        <v>-2423.9368164684911</v>
      </c>
      <c r="F67" s="193">
        <v>1680.8872726975333</v>
      </c>
      <c r="G67" s="193">
        <v>28.089161972684394</v>
      </c>
      <c r="H67" s="193">
        <v>-19.060828116721694</v>
      </c>
      <c r="I67" s="193">
        <v>-34.228923719376326</v>
      </c>
      <c r="J67" s="194">
        <v>-13.199722616428332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92" t="s">
        <v>116</v>
      </c>
      <c r="B72" s="293"/>
      <c r="C72" s="293"/>
      <c r="D72" s="293"/>
      <c r="E72" s="293"/>
      <c r="F72" s="293"/>
      <c r="G72" s="293"/>
      <c r="H72" s="293"/>
      <c r="I72" s="293"/>
      <c r="J72" s="294"/>
    </row>
    <row r="73" spans="1:27" ht="19.5" customHeight="1">
      <c r="A73" s="295"/>
      <c r="B73" s="296"/>
      <c r="C73" s="296"/>
      <c r="D73" s="296"/>
      <c r="E73" s="296"/>
      <c r="F73" s="296"/>
      <c r="G73" s="296"/>
      <c r="H73" s="296"/>
      <c r="I73" s="296"/>
      <c r="J73" s="297"/>
    </row>
    <row r="74" spans="1:27" ht="19.5" customHeight="1">
      <c r="A74" s="104"/>
      <c r="B74" s="286" t="str">
        <f>B4</f>
        <v>N$ Million</v>
      </c>
      <c r="C74" s="288"/>
      <c r="D74" s="287"/>
      <c r="E74" s="286" t="s">
        <v>3</v>
      </c>
      <c r="F74" s="287"/>
      <c r="G74" s="107" t="s">
        <v>4</v>
      </c>
      <c r="H74" s="286" t="str">
        <f>H4</f>
        <v>Annual percentage change</v>
      </c>
      <c r="I74" s="288"/>
      <c r="J74" s="289"/>
    </row>
    <row r="75" spans="1:27" ht="17.399999999999999" thickBot="1">
      <c r="A75" s="105"/>
      <c r="B75" s="103">
        <f>B5</f>
        <v>44286</v>
      </c>
      <c r="C75" s="103">
        <f>C5</f>
        <v>44620</v>
      </c>
      <c r="D75" s="110">
        <f>D5</f>
        <v>44651</v>
      </c>
      <c r="E75" s="110" t="s">
        <v>6</v>
      </c>
      <c r="F75" s="102" t="s">
        <v>7</v>
      </c>
      <c r="G75" s="110" t="s">
        <v>6</v>
      </c>
      <c r="H75" s="103">
        <f>H5</f>
        <v>44592</v>
      </c>
      <c r="I75" s="103">
        <f>I5</f>
        <v>44620</v>
      </c>
      <c r="J75" s="112">
        <f>J5</f>
        <v>44651</v>
      </c>
    </row>
    <row r="76" spans="1:27" ht="17.399999999999999" thickTop="1">
      <c r="A76" s="86" t="s">
        <v>76</v>
      </c>
      <c r="B76" s="184">
        <v>184497.57807164529</v>
      </c>
      <c r="C76" s="184">
        <v>196466.95331712542</v>
      </c>
      <c r="D76" s="184">
        <v>194609.54371479095</v>
      </c>
      <c r="E76" s="184">
        <v>-1857.4096023344609</v>
      </c>
      <c r="F76" s="184">
        <v>10111.965643145668</v>
      </c>
      <c r="G76" s="184">
        <v>-0.94540561197401018</v>
      </c>
      <c r="H76" s="184">
        <v>8.8648485357531399</v>
      </c>
      <c r="I76" s="184">
        <v>10.225251076427554</v>
      </c>
      <c r="J76" s="186">
        <v>5.4808121325142309</v>
      </c>
    </row>
    <row r="77" spans="1:27" ht="16.8">
      <c r="A77" s="86" t="s">
        <v>8</v>
      </c>
      <c r="B77" s="184">
        <v>45289.827625173828</v>
      </c>
      <c r="C77" s="184">
        <v>51775.758153327071</v>
      </c>
      <c r="D77" s="184">
        <v>48038.706532494922</v>
      </c>
      <c r="E77" s="184">
        <v>-3737.0516208321496</v>
      </c>
      <c r="F77" s="184">
        <v>2748.8789073210937</v>
      </c>
      <c r="G77" s="184">
        <v>-7.2177632044814573</v>
      </c>
      <c r="H77" s="184">
        <v>13.181223858321715</v>
      </c>
      <c r="I77" s="184">
        <v>20.510814473500545</v>
      </c>
      <c r="J77" s="186">
        <v>6.069528305718606</v>
      </c>
      <c r="X77" s="113"/>
      <c r="Y77" s="113"/>
      <c r="Z77" s="113"/>
      <c r="AA77" s="113"/>
    </row>
    <row r="78" spans="1:27" ht="16.8">
      <c r="A78" s="86" t="s">
        <v>9</v>
      </c>
      <c r="B78" s="184">
        <v>139207.75044647144</v>
      </c>
      <c r="C78" s="184">
        <v>144691.19516379834</v>
      </c>
      <c r="D78" s="184">
        <v>146570.83718229603</v>
      </c>
      <c r="E78" s="184">
        <v>1879.6420184976887</v>
      </c>
      <c r="F78" s="184">
        <v>7363.0867358245887</v>
      </c>
      <c r="G78" s="184">
        <v>1.2990714579210021</v>
      </c>
      <c r="H78" s="184">
        <v>7.387953104089263</v>
      </c>
      <c r="I78" s="184">
        <v>6.958604465341196</v>
      </c>
      <c r="J78" s="186">
        <v>5.2892793053615605</v>
      </c>
      <c r="X78" s="113"/>
      <c r="Y78" s="113"/>
      <c r="Z78" s="113"/>
      <c r="AA78" s="113"/>
    </row>
    <row r="79" spans="1:27" ht="16.2">
      <c r="A79" s="73" t="s">
        <v>117</v>
      </c>
      <c r="B79" s="185">
        <v>28373.089938589881</v>
      </c>
      <c r="C79" s="185">
        <v>30746.668040656121</v>
      </c>
      <c r="D79" s="185">
        <v>33499.61129318997</v>
      </c>
      <c r="E79" s="185">
        <v>2752.9432525338489</v>
      </c>
      <c r="F79" s="185">
        <v>5126.5213546000887</v>
      </c>
      <c r="G79" s="185">
        <v>8.9536311671028841</v>
      </c>
      <c r="H79" s="185">
        <v>32.197945434076189</v>
      </c>
      <c r="I79" s="185">
        <v>26.92855804415413</v>
      </c>
      <c r="J79" s="187">
        <v>18.068251874208357</v>
      </c>
      <c r="X79" s="113"/>
      <c r="Y79" s="113"/>
      <c r="Z79" s="113"/>
      <c r="AA79" s="113"/>
    </row>
    <row r="80" spans="1:27" ht="16.8">
      <c r="A80" s="86" t="s">
        <v>118</v>
      </c>
      <c r="B80" s="184">
        <v>110834.66050788155</v>
      </c>
      <c r="C80" s="184">
        <v>113944.52712314222</v>
      </c>
      <c r="D80" s="184">
        <v>113071.22588910605</v>
      </c>
      <c r="E80" s="184">
        <v>-873.30123403617472</v>
      </c>
      <c r="F80" s="184">
        <v>2236.5653812245</v>
      </c>
      <c r="G80" s="184">
        <v>-0.7664266604857346</v>
      </c>
      <c r="H80" s="184">
        <v>2.4975765508161487</v>
      </c>
      <c r="I80" s="184">
        <v>2.6026736290307326</v>
      </c>
      <c r="J80" s="186">
        <v>2.017929563708492</v>
      </c>
      <c r="X80" s="113"/>
      <c r="Y80" s="113"/>
      <c r="Z80" s="113"/>
      <c r="AA80" s="113"/>
    </row>
    <row r="81" spans="1:27" ht="16.2">
      <c r="A81" s="77" t="s">
        <v>12</v>
      </c>
      <c r="B81" s="185">
        <v>4628.3385542239675</v>
      </c>
      <c r="C81" s="185">
        <v>4565.8063844999997</v>
      </c>
      <c r="D81" s="185">
        <v>4638.4422461099994</v>
      </c>
      <c r="E81" s="185">
        <v>72.635861609999665</v>
      </c>
      <c r="F81" s="185">
        <v>10.103691886031811</v>
      </c>
      <c r="G81" s="185">
        <v>1.5908660046686265</v>
      </c>
      <c r="H81" s="185">
        <v>-0.95621901467708881</v>
      </c>
      <c r="I81" s="185">
        <v>-1.0110849328164591</v>
      </c>
      <c r="J81" s="187">
        <v>0.21830062273234319</v>
      </c>
      <c r="X81" s="113"/>
      <c r="Y81" s="113"/>
      <c r="Z81" s="113"/>
      <c r="AA81" s="113"/>
    </row>
    <row r="82" spans="1:27" ht="16.2">
      <c r="A82" s="77" t="s">
        <v>13</v>
      </c>
      <c r="B82" s="185">
        <v>259.46110117000001</v>
      </c>
      <c r="C82" s="185">
        <v>213.72949706999998</v>
      </c>
      <c r="D82" s="185">
        <v>174.34213388000003</v>
      </c>
      <c r="E82" s="185">
        <v>-39.387363189999945</v>
      </c>
      <c r="F82" s="185">
        <v>-85.118967289999972</v>
      </c>
      <c r="G82" s="185">
        <v>-18.42860425442349</v>
      </c>
      <c r="H82" s="185">
        <v>-12.925768381311542</v>
      </c>
      <c r="I82" s="185">
        <v>4.7990474781422563</v>
      </c>
      <c r="J82" s="187">
        <v>-32.806061065095719</v>
      </c>
      <c r="X82" s="113"/>
      <c r="Y82" s="113"/>
      <c r="Z82" s="113"/>
      <c r="AA82" s="113"/>
    </row>
    <row r="83" spans="1:27" ht="16.2">
      <c r="A83" s="77" t="s">
        <v>14</v>
      </c>
      <c r="B83" s="185">
        <v>441.14862664097501</v>
      </c>
      <c r="C83" s="185">
        <v>427.3382397900001</v>
      </c>
      <c r="D83" s="185">
        <v>446.67753720999997</v>
      </c>
      <c r="E83" s="185">
        <v>19.339297419999866</v>
      </c>
      <c r="F83" s="185">
        <v>5.5289105690249585</v>
      </c>
      <c r="G83" s="185">
        <v>4.5255246592262495</v>
      </c>
      <c r="H83" s="185">
        <v>13.229293694815354</v>
      </c>
      <c r="I83" s="185">
        <v>-4.4115258160278046</v>
      </c>
      <c r="J83" s="187">
        <v>1.2532988283616646</v>
      </c>
      <c r="X83" s="113"/>
      <c r="Y83" s="113"/>
      <c r="Z83" s="113"/>
      <c r="AA83" s="113"/>
    </row>
    <row r="84" spans="1:27" ht="16.2">
      <c r="A84" s="77" t="s">
        <v>119</v>
      </c>
      <c r="B84" s="185">
        <v>44657.55836740449</v>
      </c>
      <c r="C84" s="185">
        <v>46390.267635786258</v>
      </c>
      <c r="D84" s="185">
        <v>45555.917065079746</v>
      </c>
      <c r="E84" s="185">
        <v>-834.35057070651237</v>
      </c>
      <c r="F84" s="185">
        <v>898.35869767525583</v>
      </c>
      <c r="G84" s="185">
        <v>-1.7985465771766229</v>
      </c>
      <c r="H84" s="185">
        <v>1.8783797288854913</v>
      </c>
      <c r="I84" s="185">
        <v>2.6883961242623542</v>
      </c>
      <c r="J84" s="187">
        <v>2.0116610278697351</v>
      </c>
      <c r="X84" s="113"/>
      <c r="Y84" s="113"/>
      <c r="Z84" s="113"/>
      <c r="AA84" s="113"/>
    </row>
    <row r="85" spans="1:27" ht="16.2">
      <c r="A85" s="77" t="s">
        <v>16</v>
      </c>
      <c r="B85" s="185">
        <v>60848.153858442121</v>
      </c>
      <c r="C85" s="185">
        <v>62347.385365995964</v>
      </c>
      <c r="D85" s="185">
        <v>62255.846906826308</v>
      </c>
      <c r="E85" s="185">
        <v>-91.538459169656562</v>
      </c>
      <c r="F85" s="185">
        <v>1407.6930483841861</v>
      </c>
      <c r="G85" s="185">
        <v>-0.14682004487004008</v>
      </c>
      <c r="H85" s="185">
        <v>3.2149438188031212</v>
      </c>
      <c r="I85" s="185">
        <v>2.8581141230823448</v>
      </c>
      <c r="J85" s="187">
        <v>2.3134523549540376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184497.63555363932</v>
      </c>
      <c r="C87" s="184">
        <v>196467.00047497894</v>
      </c>
      <c r="D87" s="184">
        <v>194609.64156956458</v>
      </c>
      <c r="E87" s="184">
        <v>-1857.3589054143522</v>
      </c>
      <c r="F87" s="184">
        <v>10112.006015925261</v>
      </c>
      <c r="G87" s="184">
        <v>-0.94537958075605388</v>
      </c>
      <c r="H87" s="184">
        <v>8.8648408327250365</v>
      </c>
      <c r="I87" s="184">
        <v>10.225241987544081</v>
      </c>
      <c r="J87" s="186">
        <v>5.480832307460858</v>
      </c>
      <c r="X87" s="113"/>
      <c r="Y87" s="113"/>
      <c r="Z87" s="113"/>
      <c r="AA87" s="113"/>
    </row>
    <row r="88" spans="1:27" ht="16.8">
      <c r="A88" s="86" t="s">
        <v>120</v>
      </c>
      <c r="B88" s="184">
        <v>127369.16729333333</v>
      </c>
      <c r="C88" s="184">
        <v>127212.06124753042</v>
      </c>
      <c r="D88" s="184">
        <v>129097.72662216277</v>
      </c>
      <c r="E88" s="184">
        <v>1885.6653746323427</v>
      </c>
      <c r="F88" s="184">
        <v>1728.5593288294331</v>
      </c>
      <c r="G88" s="184">
        <v>1.4823007788256746</v>
      </c>
      <c r="H88" s="184">
        <v>1.6631976896593841</v>
      </c>
      <c r="I88" s="184">
        <v>1.6026067797840255</v>
      </c>
      <c r="J88" s="186">
        <v>1.3571254060635596</v>
      </c>
      <c r="X88" s="113"/>
      <c r="Y88" s="113"/>
      <c r="Z88" s="113"/>
      <c r="AA88" s="113"/>
    </row>
    <row r="89" spans="1:27" ht="16.2">
      <c r="A89" s="73" t="s">
        <v>121</v>
      </c>
      <c r="B89" s="185">
        <v>2779.3753051882322</v>
      </c>
      <c r="C89" s="185">
        <v>3152.9550522762775</v>
      </c>
      <c r="D89" s="185">
        <v>3024.2463085979352</v>
      </c>
      <c r="E89" s="185">
        <v>-128.70874367834222</v>
      </c>
      <c r="F89" s="185">
        <v>244.87100340970301</v>
      </c>
      <c r="G89" s="185">
        <v>-4.0821623380079899</v>
      </c>
      <c r="H89" s="185">
        <v>2.9088533791557012</v>
      </c>
      <c r="I89" s="185">
        <v>4.8621720955738965</v>
      </c>
      <c r="J89" s="187">
        <v>8.8102892384704035</v>
      </c>
      <c r="X89" s="113"/>
      <c r="Y89" s="113"/>
      <c r="Z89" s="113"/>
      <c r="AA89" s="113"/>
    </row>
    <row r="90" spans="1:27" ht="16.2">
      <c r="A90" s="73" t="s">
        <v>122</v>
      </c>
      <c r="B90" s="185">
        <v>63209.685217729086</v>
      </c>
      <c r="C90" s="185">
        <v>63986.55012583419</v>
      </c>
      <c r="D90" s="185">
        <v>65147.360967436965</v>
      </c>
      <c r="E90" s="185">
        <v>1160.8108416027753</v>
      </c>
      <c r="F90" s="185">
        <v>1937.6757497078797</v>
      </c>
      <c r="G90" s="185">
        <v>1.8141481910181909</v>
      </c>
      <c r="H90" s="185">
        <v>6.1164474863727918</v>
      </c>
      <c r="I90" s="185">
        <v>6.3434138474797663</v>
      </c>
      <c r="J90" s="187">
        <v>3.0654728670668874</v>
      </c>
      <c r="X90" s="113"/>
      <c r="Y90" s="113"/>
      <c r="Z90" s="113"/>
      <c r="AA90" s="113"/>
    </row>
    <row r="91" spans="1:27" ht="16.2">
      <c r="A91" s="73" t="s">
        <v>123</v>
      </c>
      <c r="B91" s="185">
        <v>61380.106770416009</v>
      </c>
      <c r="C91" s="185">
        <v>60072.556069419952</v>
      </c>
      <c r="D91" s="185">
        <v>60926.11934612786</v>
      </c>
      <c r="E91" s="185">
        <v>853.56327670790779</v>
      </c>
      <c r="F91" s="185">
        <v>-453.98742428814876</v>
      </c>
      <c r="G91" s="185">
        <v>1.4208872279739921</v>
      </c>
      <c r="H91" s="185">
        <v>-2.6604888982440826</v>
      </c>
      <c r="I91" s="185">
        <v>-3.1541001692765178</v>
      </c>
      <c r="J91" s="187">
        <v>-0.73963283574306615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57128.468260305977</v>
      </c>
      <c r="C93" s="189">
        <v>69254.939227448514</v>
      </c>
      <c r="D93" s="189">
        <v>65511.914947401812</v>
      </c>
      <c r="E93" s="189">
        <v>-3743.0242800467022</v>
      </c>
      <c r="F93" s="189">
        <v>8383.4466870958349</v>
      </c>
      <c r="G93" s="189">
        <v>-5.4047037248185035</v>
      </c>
      <c r="H93" s="189">
        <v>26.305632543640314</v>
      </c>
      <c r="I93" s="189">
        <v>30.581300422553028</v>
      </c>
      <c r="J93" s="191">
        <v>14.674726878544405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2" ma:contentTypeDescription="Create a new document." ma:contentTypeScope="" ma:versionID="535a83db50ef084b9e4bdfc9e89ad5c7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6156f193b1dee23c217a744206d2a69e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58C4C9-6B17-4596-A44E-A8A32FCDF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2022-04-29T13:31:51Z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