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-my.sharepoint.com/personal/nda928_bon_com_na/Documents/Desktop/"/>
    </mc:Choice>
  </mc:AlternateContent>
  <xr:revisionPtr revIDLastSave="2" documentId="8_{5FE4EAEA-1B59-4E08-B553-44A30518D20A}" xr6:coauthVersionLast="47" xr6:coauthVersionMax="47" xr10:uidLastSave="{C21F43AC-7F41-40EA-847E-F3D0DA172948}"/>
  <bookViews>
    <workbookView minimized="1" xWindow="2268" yWindow="1560" windowWidth="11520" windowHeight="11748" firstSheet="1" activeTab="1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37" l="1"/>
  <c r="C33" i="37"/>
  <c r="D33" i="37"/>
  <c r="H33" i="37"/>
  <c r="I33" i="37"/>
  <c r="J33" i="37"/>
  <c r="B75" i="37"/>
  <c r="C75" i="37"/>
  <c r="D75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<sst xmlns="http://schemas.openxmlformats.org/spreadsheetml/2006/main" count="328" uniqueCount="131">
  <si>
    <t xml:space="preserve">Monetary and Financial Statistics </t>
  </si>
  <si>
    <t>Determinants of Money Supply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</si>
  <si>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</si>
  <si>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</si>
  <si>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</si>
  <si>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</si>
  <si>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</si>
  <si>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</si>
  <si>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</si>
  <si>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</si>
  <si>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</si>
  <si>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</si>
  <si>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</si>
  <si>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</si>
  <si>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</si>
  <si>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</si>
  <si>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</si>
  <si>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</si>
  <si>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</si>
  <si>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 xml:space="preserve">Components of Money Supply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</si>
  <si>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</si>
  <si>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</si>
  <si>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</si>
  <si>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</si>
  <si>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</si>
  <si>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</si>
  <si>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</si>
  <si>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</si>
  <si>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</si>
  <si>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</si>
  <si>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</si>
  <si>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</si>
  <si>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</si>
  <si>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</si>
  <si>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</si>
  <si>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</si>
  <si>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</si>
  <si>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</si>
  <si>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</si>
  <si>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Overdrafts</t>
  </si>
  <si>
    <t>Claims on non-resident private sector</t>
  </si>
  <si>
    <t>Monetary and Financial Statistics</t>
  </si>
  <si>
    <t xml:space="preserve">Determinants of Money Supply </t>
  </si>
  <si>
    <t>Annual percentage change</t>
  </si>
  <si>
    <t xml:space="preserve">Claims on Private Sector </t>
  </si>
  <si>
    <t>Components of Money Supply</t>
  </si>
  <si>
    <t xml:space="preserve">Instalment and Leasing </t>
  </si>
  <si>
    <t>Other resident sectors (Households)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</si>
  <si>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</si>
  <si>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</si>
  <si>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</si>
  <si>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</si>
  <si>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</si>
  <si>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</si>
  <si>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</si>
  <si>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</si>
  <si>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</si>
  <si>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</si>
  <si>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</si>
  <si>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</si>
  <si>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</si>
  <si>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</si>
  <si>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</si>
  <si>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</si>
  <si>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</si>
  <si>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</si>
  <si>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</si>
  <si>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</si>
  <si>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</si>
  <si>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</si>
  <si>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</si>
  <si>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</si>
  <si>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</si>
  <si>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</si>
  <si>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</si>
  <si>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</si>
  <si>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</si>
  <si>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</si>
  <si>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</si>
  <si>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</si>
  <si>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</si>
  <si>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</si>
  <si>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</si>
  <si>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</si>
  <si>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</si>
  <si>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</si>
  <si>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</si>
  <si>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</si>
  <si>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</si>
  <si>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</si>
  <si>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</si>
  <si>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</si>
  <si>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</si>
  <si>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</si>
  <si>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</si>
  <si>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</si>
  <si>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</si>
  <si>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</si>
  <si>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</si>
  <si>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</si>
  <si>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</si>
  <si>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</si>
  <si>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</si>
  <si>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</si>
  <si>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</si>
  <si>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</si>
  <si>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</si>
  <si>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</si>
  <si>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</si>
  <si>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</si>
  <si>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</si>
  <si>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</si>
  <si>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</si>
  <si>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</si>
  <si>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</si>
  <si>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</si>
  <si>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</si>
  <si>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</si>
  <si>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</si>
  <si>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</si>
  <si>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</si>
  <si>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</si>
  <si>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</si>
  <si>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</si>
  <si>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Central Bank</t>
  </si>
  <si>
    <t xml:space="preserve"> (N$ Million)</t>
  </si>
  <si>
    <t>Shares and eruity</t>
  </si>
  <si>
    <t xml:space="preserve">Depository Corporations Survey </t>
  </si>
  <si>
    <t>4.25 (Apr-22)</t>
  </si>
  <si>
    <t>8.00 (Apr-22)</t>
  </si>
  <si>
    <t>9.00 (Apr-22)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</si>
</sst>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£&quot;#,##0;[Red]\-&quot;£&quot;#,##0"/>
    <numFmt numFmtId="170" formatCode="_-&quot;£&quot;* #,##0.00_-;\-&quot;£&quot;* #,##0.00_-;_-&quot;£&quot;* &quot;-&quot;??_-;_-@_-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8"/>
      <color theme="1" tint="4.9989318521683403E-2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3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3" fillId="45" borderId="0" applyNumberFormat="0" applyBorder="0" applyAlignment="0" applyProtection="0"/>
    <xf numFmtId="0" fontId="93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47" borderId="0" applyNumberFormat="0" applyBorder="0" applyAlignment="0" applyProtection="0"/>
    <xf numFmtId="0" fontId="93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3" fillId="48" borderId="0" applyNumberFormat="0" applyBorder="0" applyAlignment="0" applyProtection="0"/>
    <xf numFmtId="0" fontId="93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3" fillId="49" borderId="0" applyNumberFormat="0" applyBorder="0" applyAlignment="0" applyProtection="0"/>
    <xf numFmtId="0" fontId="9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3" fillId="50" borderId="0" applyNumberFormat="0" applyBorder="0" applyAlignment="0" applyProtection="0"/>
    <xf numFmtId="0" fontId="93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3" fillId="51" borderId="0" applyNumberFormat="0" applyBorder="0" applyAlignment="0" applyProtection="0"/>
    <xf numFmtId="0" fontId="93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52" borderId="0" applyNumberFormat="0" applyBorder="0" applyAlignment="0" applyProtection="0"/>
    <xf numFmtId="0" fontId="93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53" borderId="0" applyNumberFormat="0" applyBorder="0" applyAlignment="0" applyProtection="0"/>
    <xf numFmtId="0" fontId="93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3" fillId="54" borderId="0" applyNumberFormat="0" applyBorder="0" applyAlignment="0" applyProtection="0"/>
    <xf numFmtId="0" fontId="94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4" fillId="55" borderId="0" applyNumberFormat="0" applyBorder="0" applyAlignment="0" applyProtection="0"/>
    <xf numFmtId="0" fontId="95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5" fillId="56" borderId="69" applyNumberFormat="0" applyAlignment="0" applyProtection="0"/>
    <xf numFmtId="0" fontId="96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6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75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8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73" fillId="0" borderId="0" applyFont="0" applyFill="0" applyBorder="0" applyAlignment="0" applyProtection="0"/>
    <xf numFmtId="171" fontId="89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98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98" fillId="58" borderId="0" applyNumberFormat="0" applyBorder="0" applyAlignment="0" applyProtection="0"/>
    <xf numFmtId="0" fontId="99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6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99" fillId="0" borderId="71" applyNumberFormat="0" applyFill="0" applyAlignment="0" applyProtection="0"/>
    <xf numFmtId="0" fontId="100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7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0" fillId="0" borderId="72" applyNumberFormat="0" applyFill="0" applyAlignment="0" applyProtection="0"/>
    <xf numFmtId="0" fontId="101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1" fillId="0" borderId="73" applyNumberFormat="0" applyFill="0" applyAlignment="0" applyProtection="0"/>
    <xf numFmtId="0" fontId="10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2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2" fillId="59" borderId="69" applyNumberFormat="0" applyAlignment="0" applyProtection="0"/>
    <xf numFmtId="0" fontId="103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3" fillId="0" borderId="74" applyNumberFormat="0" applyFill="0" applyAlignment="0" applyProtection="0"/>
    <xf numFmtId="0" fontId="104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4" fillId="60" borderId="0" applyNumberFormat="0" applyBorder="0" applyAlignment="0" applyProtection="0"/>
    <xf numFmtId="0" fontId="15" fillId="0" borderId="0"/>
    <xf numFmtId="0" fontId="92" fillId="0" borderId="0"/>
    <xf numFmtId="0" fontId="5" fillId="0" borderId="0"/>
    <xf numFmtId="0" fontId="2" fillId="0" borderId="0"/>
    <xf numFmtId="0" fontId="75" fillId="0" borderId="0"/>
    <xf numFmtId="0" fontId="81" fillId="0" borderId="0"/>
    <xf numFmtId="0" fontId="81" fillId="0" borderId="0"/>
    <xf numFmtId="0" fontId="5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4" fillId="0" borderId="0"/>
    <xf numFmtId="3" fontId="64" fillId="0" borderId="0"/>
    <xf numFmtId="0" fontId="2" fillId="0" borderId="0"/>
    <xf numFmtId="0" fontId="4" fillId="0" borderId="0"/>
    <xf numFmtId="3" fontId="64" fillId="0" borderId="0"/>
    <xf numFmtId="0" fontId="2" fillId="0" borderId="0"/>
    <xf numFmtId="0" fontId="41" fillId="0" borderId="0"/>
    <xf numFmtId="0" fontId="5" fillId="0" borderId="0"/>
    <xf numFmtId="0" fontId="67" fillId="0" borderId="0"/>
    <xf numFmtId="0" fontId="5" fillId="0" borderId="0"/>
    <xf numFmtId="0" fontId="41" fillId="0" borderId="0"/>
    <xf numFmtId="3" fontId="64" fillId="0" borderId="0"/>
    <xf numFmtId="0" fontId="41" fillId="0" borderId="0"/>
    <xf numFmtId="0" fontId="9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5" fillId="0" borderId="0">
      <alignment vertical="top"/>
    </xf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9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4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9" fillId="0" borderId="0"/>
    <xf numFmtId="0" fontId="92" fillId="0" borderId="0"/>
    <xf numFmtId="0" fontId="69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2" fillId="0" borderId="0"/>
    <xf numFmtId="0" fontId="92" fillId="0" borderId="0"/>
    <xf numFmtId="0" fontId="2" fillId="0" borderId="0"/>
    <xf numFmtId="3" fontId="64" fillId="0" borderId="0"/>
    <xf numFmtId="3" fontId="64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3" fontId="64" fillId="0" borderId="0"/>
    <xf numFmtId="3" fontId="64" fillId="0" borderId="0"/>
    <xf numFmtId="3" fontId="64" fillId="0" borderId="0"/>
    <xf numFmtId="3" fontId="64" fillId="0" borderId="0"/>
    <xf numFmtId="0" fontId="69" fillId="0" borderId="0"/>
    <xf numFmtId="0" fontId="69" fillId="0" borderId="0"/>
    <xf numFmtId="0" fontId="2" fillId="0" borderId="0"/>
    <xf numFmtId="0" fontId="92" fillId="0" borderId="0"/>
    <xf numFmtId="0" fontId="5" fillId="0" borderId="0"/>
    <xf numFmtId="0" fontId="2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2" fillId="0" borderId="0"/>
    <xf numFmtId="0" fontId="92" fillId="0" borderId="0"/>
    <xf numFmtId="0" fontId="69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66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69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05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5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2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07" fillId="0" borderId="77" applyNumberFormat="0" applyFill="0" applyAlignment="0" applyProtection="0"/>
    <xf numFmtId="0" fontId="10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/>
    <xf numFmtId="168" fontId="92" fillId="0" borderId="0" applyFont="0" applyFill="0" applyBorder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9" fontId="9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2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188" fontId="124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70" fontId="5" fillId="0" borderId="0"/>
    <xf numFmtId="169" fontId="5" fillId="0" borderId="0"/>
    <xf numFmtId="170" fontId="5" fillId="0" borderId="0"/>
    <xf numFmtId="188" fontId="5" fillId="0" borderId="0"/>
    <xf numFmtId="188" fontId="5" fillId="0" borderId="0"/>
    <xf numFmtId="188" fontId="92" fillId="0" borderId="0"/>
    <xf numFmtId="188" fontId="92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120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5" fillId="0" borderId="0"/>
    <xf numFmtId="0" fontId="5" fillId="0" borderId="0"/>
    <xf numFmtId="0" fontId="125" fillId="0" borderId="0"/>
    <xf numFmtId="0" fontId="5" fillId="0" borderId="0"/>
    <xf numFmtId="0" fontId="5" fillId="0" borderId="0"/>
    <xf numFmtId="0" fontId="126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7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1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173" fontId="61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0" fontId="58" fillId="23" borderId="17" xfId="0" applyFont="1" applyFill="1" applyBorder="1"/>
    <xf numFmtId="173" fontId="0" fillId="0" borderId="0" xfId="0" applyNumberFormat="1"/>
    <xf numFmtId="182" fontId="59" fillId="29" borderId="0" xfId="0" applyNumberFormat="1" applyFont="1" applyFill="1"/>
    <xf numFmtId="173" fontId="58" fillId="29" borderId="18" xfId="0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2" fontId="90" fillId="23" borderId="16" xfId="640" applyNumberFormat="1" applyFont="1" applyFill="1" applyBorder="1" applyAlignment="1">
      <alignment horizontal="right"/>
    </xf>
    <xf numFmtId="173" fontId="90" fillId="23" borderId="16" xfId="640" applyNumberFormat="1" applyFont="1" applyFill="1" applyBorder="1" applyAlignment="1">
      <alignment horizontal="right"/>
    </xf>
    <xf numFmtId="184" fontId="80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0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2" fillId="0" borderId="0" xfId="571"/>
    <xf numFmtId="0" fontId="83" fillId="0" borderId="0" xfId="571" applyFont="1"/>
    <xf numFmtId="0" fontId="3" fillId="0" borderId="0" xfId="571" applyFont="1"/>
    <xf numFmtId="0" fontId="109" fillId="63" borderId="23" xfId="620" applyFont="1" applyFill="1" applyBorder="1" applyAlignment="1">
      <alignment horizontal="left" indent="1"/>
    </xf>
    <xf numFmtId="173" fontId="82" fillId="0" borderId="0" xfId="620" applyNumberFormat="1" applyFont="1"/>
    <xf numFmtId="0" fontId="82" fillId="0" borderId="0" xfId="620" applyFont="1"/>
    <xf numFmtId="0" fontId="5" fillId="0" borderId="0" xfId="620" applyFont="1"/>
    <xf numFmtId="0" fontId="109" fillId="63" borderId="23" xfId="620" applyFont="1" applyFill="1" applyBorder="1" applyAlignment="1">
      <alignment horizontal="left" indent="2"/>
    </xf>
    <xf numFmtId="0" fontId="110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2" fillId="63" borderId="23" xfId="620" applyFont="1" applyFill="1" applyBorder="1" applyAlignment="1">
      <alignment horizontal="left" indent="1"/>
    </xf>
    <xf numFmtId="0" fontId="113" fillId="63" borderId="23" xfId="620" applyFont="1" applyFill="1" applyBorder="1" applyAlignment="1">
      <alignment horizontal="left"/>
    </xf>
    <xf numFmtId="173" fontId="112" fillId="63" borderId="23" xfId="620" applyNumberFormat="1" applyFont="1" applyFill="1" applyBorder="1" applyAlignment="1">
      <alignment horizontal="left" indent="1"/>
    </xf>
    <xf numFmtId="173" fontId="82" fillId="0" borderId="0" xfId="620" applyNumberFormat="1" applyFont="1" applyAlignment="1">
      <alignment horizontal="center"/>
    </xf>
    <xf numFmtId="173" fontId="109" fillId="63" borderId="23" xfId="620" applyNumberFormat="1" applyFont="1" applyFill="1" applyBorder="1" applyAlignment="1">
      <alignment horizontal="left" indent="1"/>
    </xf>
    <xf numFmtId="173" fontId="113" fillId="63" borderId="23" xfId="620" applyNumberFormat="1" applyFont="1" applyFill="1" applyBorder="1" applyAlignment="1">
      <alignment horizontal="left" indent="2"/>
    </xf>
    <xf numFmtId="173" fontId="110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2" fillId="63" borderId="24" xfId="620" applyNumberFormat="1" applyFont="1" applyFill="1" applyBorder="1" applyAlignment="1">
      <alignment horizontal="left" indent="1"/>
    </xf>
    <xf numFmtId="173" fontId="114" fillId="63" borderId="36" xfId="620" applyNumberFormat="1" applyFont="1" applyFill="1" applyBorder="1" applyAlignment="1">
      <alignment horizontal="right"/>
    </xf>
    <xf numFmtId="173" fontId="115" fillId="63" borderId="36" xfId="620" applyNumberFormat="1" applyFont="1" applyFill="1" applyBorder="1" applyAlignment="1">
      <alignment horizontal="right"/>
    </xf>
    <xf numFmtId="173" fontId="115" fillId="63" borderId="35" xfId="620" applyNumberFormat="1" applyFont="1" applyFill="1" applyBorder="1" applyAlignment="1">
      <alignment horizontal="right"/>
    </xf>
    <xf numFmtId="173" fontId="114" fillId="63" borderId="35" xfId="620" applyNumberFormat="1" applyFont="1" applyFill="1" applyBorder="1" applyAlignment="1">
      <alignment horizontal="right"/>
    </xf>
    <xf numFmtId="0" fontId="108" fillId="0" borderId="0" xfId="0" applyFont="1"/>
    <xf numFmtId="168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2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17" fillId="0" borderId="0" xfId="0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3" fillId="64" borderId="0" xfId="620" applyNumberFormat="1" applyFont="1" applyFill="1" applyAlignment="1">
      <alignment horizontal="center"/>
    </xf>
    <xf numFmtId="0" fontId="113" fillId="63" borderId="28" xfId="620" applyFont="1" applyFill="1" applyBorder="1"/>
    <xf numFmtId="0" fontId="109" fillId="63" borderId="28" xfId="620" applyFont="1" applyFill="1" applyBorder="1" applyAlignment="1">
      <alignment horizontal="left" indent="1"/>
    </xf>
    <xf numFmtId="0" fontId="112" fillId="63" borderId="28" xfId="620" applyFont="1" applyFill="1" applyBorder="1" applyAlignment="1">
      <alignment horizontal="left" indent="1"/>
    </xf>
    <xf numFmtId="0" fontId="110" fillId="63" borderId="28" xfId="620" applyFont="1" applyFill="1" applyBorder="1" applyAlignment="1">
      <alignment horizontal="left" indent="2"/>
    </xf>
    <xf numFmtId="0" fontId="113" fillId="63" borderId="28" xfId="620" applyFont="1" applyFill="1" applyBorder="1" applyAlignment="1">
      <alignment horizontal="left" indent="2"/>
    </xf>
    <xf numFmtId="0" fontId="113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3" fillId="63" borderId="23" xfId="620" applyFont="1" applyFill="1" applyBorder="1"/>
    <xf numFmtId="0" fontId="109" fillId="63" borderId="24" xfId="620" applyFont="1" applyFill="1" applyBorder="1" applyAlignment="1">
      <alignment horizontal="left" indent="1"/>
    </xf>
    <xf numFmtId="0" fontId="119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0" fillId="63" borderId="35" xfId="620" applyFont="1" applyFill="1" applyBorder="1"/>
    <xf numFmtId="0" fontId="113" fillId="63" borderId="23" xfId="620" applyFont="1" applyFill="1" applyBorder="1" applyAlignment="1">
      <alignment horizontal="left" indent="2"/>
    </xf>
    <xf numFmtId="0" fontId="110" fillId="63" borderId="23" xfId="620" applyFont="1" applyFill="1" applyBorder="1" applyAlignment="1">
      <alignment horizontal="left" indent="4"/>
    </xf>
    <xf numFmtId="0" fontId="110" fillId="63" borderId="23" xfId="620" applyFont="1" applyFill="1" applyBorder="1" applyAlignment="1">
      <alignment horizontal="left" indent="3"/>
    </xf>
    <xf numFmtId="0" fontId="113" fillId="63" borderId="24" xfId="620" applyFont="1" applyFill="1" applyBorder="1" applyAlignment="1">
      <alignment horizontal="left" indent="2"/>
    </xf>
    <xf numFmtId="173" fontId="114" fillId="64" borderId="19" xfId="620" applyNumberFormat="1" applyFont="1" applyFill="1" applyBorder="1" applyAlignment="1">
      <alignment horizontal="right"/>
    </xf>
    <xf numFmtId="173" fontId="114" fillId="64" borderId="0" xfId="620" applyNumberFormat="1" applyFont="1" applyFill="1" applyAlignment="1">
      <alignment horizontal="right"/>
    </xf>
    <xf numFmtId="173" fontId="114" fillId="64" borderId="36" xfId="620" applyNumberFormat="1" applyFont="1" applyFill="1" applyBorder="1" applyAlignment="1">
      <alignment horizontal="right"/>
    </xf>
    <xf numFmtId="173" fontId="114" fillId="64" borderId="35" xfId="620" applyNumberFormat="1" applyFont="1" applyFill="1" applyBorder="1" applyAlignment="1">
      <alignment horizontal="right"/>
    </xf>
    <xf numFmtId="173" fontId="115" fillId="64" borderId="19" xfId="620" applyNumberFormat="1" applyFont="1" applyFill="1" applyBorder="1" applyAlignment="1">
      <alignment horizontal="right"/>
    </xf>
    <xf numFmtId="173" fontId="115" fillId="64" borderId="0" xfId="620" applyNumberFormat="1" applyFont="1" applyFill="1" applyAlignment="1">
      <alignment horizontal="right"/>
    </xf>
    <xf numFmtId="173" fontId="115" fillId="64" borderId="36" xfId="620" applyNumberFormat="1" applyFont="1" applyFill="1" applyBorder="1" applyAlignment="1">
      <alignment horizontal="right"/>
    </xf>
    <xf numFmtId="173" fontId="115" fillId="64" borderId="35" xfId="620" applyNumberFormat="1" applyFont="1" applyFill="1" applyBorder="1" applyAlignment="1">
      <alignment horizontal="right"/>
    </xf>
    <xf numFmtId="173" fontId="114" fillId="64" borderId="46" xfId="620" applyNumberFormat="1" applyFont="1" applyFill="1" applyBorder="1" applyAlignment="1">
      <alignment horizontal="right"/>
    </xf>
    <xf numFmtId="173" fontId="114" fillId="64" borderId="14" xfId="620" applyNumberFormat="1" applyFont="1" applyFill="1" applyBorder="1" applyAlignment="1">
      <alignment horizontal="right"/>
    </xf>
    <xf numFmtId="173" fontId="114" fillId="64" borderId="37" xfId="620" applyNumberFormat="1" applyFont="1" applyFill="1" applyBorder="1" applyAlignment="1">
      <alignment horizontal="right"/>
    </xf>
    <xf numFmtId="173" fontId="114" fillId="64" borderId="38" xfId="620" applyNumberFormat="1" applyFont="1" applyFill="1" applyBorder="1" applyAlignment="1">
      <alignment horizontal="right"/>
    </xf>
    <xf numFmtId="185" fontId="114" fillId="63" borderId="34" xfId="346" applyNumberFormat="1" applyFont="1" applyFill="1" applyBorder="1" applyAlignment="1">
      <alignment horizontal="right"/>
    </xf>
    <xf numFmtId="182" fontId="114" fillId="63" borderId="34" xfId="620" applyNumberFormat="1" applyFont="1" applyFill="1" applyBorder="1" applyAlignment="1">
      <alignment horizontal="right"/>
    </xf>
    <xf numFmtId="182" fontId="114" fillId="63" borderId="35" xfId="620" applyNumberFormat="1" applyFont="1" applyFill="1" applyBorder="1" applyAlignment="1">
      <alignment horizontal="right"/>
    </xf>
    <xf numFmtId="185" fontId="115" fillId="63" borderId="34" xfId="346" applyNumberFormat="1" applyFont="1" applyFill="1" applyBorder="1" applyAlignment="1">
      <alignment horizontal="right"/>
    </xf>
    <xf numFmtId="182" fontId="115" fillId="63" borderId="34" xfId="620" applyNumberFormat="1" applyFont="1" applyFill="1" applyBorder="1" applyAlignment="1">
      <alignment horizontal="right"/>
    </xf>
    <xf numFmtId="182" fontId="115" fillId="63" borderId="35" xfId="620" applyNumberFormat="1" applyFont="1" applyFill="1" applyBorder="1" applyAlignment="1">
      <alignment horizontal="right"/>
    </xf>
    <xf numFmtId="182" fontId="115" fillId="63" borderId="48" xfId="620" applyNumberFormat="1" applyFont="1" applyFill="1" applyBorder="1" applyAlignment="1">
      <alignment horizontal="right"/>
    </xf>
    <xf numFmtId="182" fontId="115" fillId="63" borderId="38" xfId="620" applyNumberFormat="1" applyFont="1" applyFill="1" applyBorder="1" applyAlignment="1">
      <alignment horizontal="right"/>
    </xf>
    <xf numFmtId="185" fontId="114" fillId="63" borderId="36" xfId="346" applyNumberFormat="1" applyFont="1" applyFill="1" applyBorder="1" applyAlignment="1">
      <alignment horizontal="right"/>
    </xf>
    <xf numFmtId="185" fontId="115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18" fillId="62" borderId="50" xfId="620" applyNumberFormat="1" applyFont="1" applyFill="1" applyBorder="1" applyAlignment="1">
      <alignment horizontal="center"/>
    </xf>
    <xf numFmtId="17" fontId="118" fillId="62" borderId="51" xfId="620" applyNumberFormat="1" applyFont="1" applyFill="1" applyBorder="1" applyAlignment="1">
      <alignment horizontal="center"/>
    </xf>
    <xf numFmtId="0" fontId="82" fillId="63" borderId="28" xfId="620" applyFont="1" applyFill="1" applyBorder="1"/>
    <xf numFmtId="173" fontId="82" fillId="63" borderId="19" xfId="620" applyNumberFormat="1" applyFont="1" applyFill="1" applyBorder="1"/>
    <xf numFmtId="173" fontId="113" fillId="64" borderId="36" xfId="620" applyNumberFormat="1" applyFont="1" applyFill="1" applyBorder="1" applyAlignment="1">
      <alignment horizontal="center"/>
    </xf>
    <xf numFmtId="173" fontId="113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/>
    <xf numFmtId="0" fontId="5" fillId="63" borderId="36" xfId="620" applyFont="1" applyFill="1" applyBorder="1"/>
    <xf numFmtId="0" fontId="120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1" fillId="65" borderId="0" xfId="0" applyFont="1" applyFill="1"/>
    <xf numFmtId="0" fontId="0" fillId="65" borderId="0" xfId="0" applyFill="1"/>
    <xf numFmtId="0" fontId="120" fillId="65" borderId="0" xfId="0" applyFont="1" applyFill="1"/>
    <xf numFmtId="171" fontId="0" fillId="0" borderId="0" xfId="321" applyFont="1"/>
    <xf numFmtId="173" fontId="114" fillId="64" borderId="47" xfId="620" applyNumberFormat="1" applyFont="1" applyFill="1" applyBorder="1" applyAlignment="1">
      <alignment horizontal="right"/>
    </xf>
    <xf numFmtId="173" fontId="114" fillId="64" borderId="34" xfId="620" applyNumberFormat="1" applyFont="1" applyFill="1" applyBorder="1" applyAlignment="1">
      <alignment horizontal="right"/>
    </xf>
    <xf numFmtId="173" fontId="114" fillId="64" borderId="41" xfId="620" applyNumberFormat="1" applyFont="1" applyFill="1" applyBorder="1" applyAlignment="1">
      <alignment horizontal="right"/>
    </xf>
    <xf numFmtId="173" fontId="115" fillId="64" borderId="41" xfId="620" applyNumberFormat="1" applyFont="1" applyFill="1" applyBorder="1" applyAlignment="1">
      <alignment horizontal="right"/>
    </xf>
    <xf numFmtId="173" fontId="114" fillId="64" borderId="19" xfId="620" applyNumberFormat="1" applyFont="1" applyFill="1" applyBorder="1"/>
    <xf numFmtId="173" fontId="114" fillId="64" borderId="36" xfId="620" applyNumberFormat="1" applyFont="1" applyFill="1" applyBorder="1"/>
    <xf numFmtId="173" fontId="115" fillId="64" borderId="36" xfId="620" applyNumberFormat="1" applyFont="1" applyFill="1" applyBorder="1"/>
    <xf numFmtId="173" fontId="114" fillId="64" borderId="35" xfId="620" applyNumberFormat="1" applyFont="1" applyFill="1" applyBorder="1"/>
    <xf numFmtId="173" fontId="115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4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4" fillId="64" borderId="38" xfId="620" applyNumberFormat="1" applyFont="1" applyFill="1" applyBorder="1"/>
    <xf numFmtId="173" fontId="2" fillId="0" borderId="0" xfId="571" applyNumberFormat="1"/>
    <xf numFmtId="173" fontId="113" fillId="64" borderId="37" xfId="620" applyNumberFormat="1" applyFont="1" applyFill="1" applyBorder="1"/>
    <xf numFmtId="173" fontId="113" fillId="64" borderId="38" xfId="620" applyNumberFormat="1" applyFont="1" applyFill="1" applyBorder="1"/>
    <xf numFmtId="189" fontId="2" fillId="0" borderId="0" xfId="571" applyNumberFormat="1"/>
    <xf numFmtId="185" fontId="114" fillId="66" borderId="36" xfId="346" applyNumberFormat="1" applyFont="1" applyFill="1" applyBorder="1" applyAlignment="1">
      <alignment horizontal="right"/>
    </xf>
    <xf numFmtId="173" fontId="114" fillId="66" borderId="36" xfId="620" applyNumberFormat="1" applyFont="1" applyFill="1" applyBorder="1" applyAlignment="1">
      <alignment horizontal="right"/>
    </xf>
    <xf numFmtId="173" fontId="114" fillId="66" borderId="35" xfId="620" applyNumberFormat="1" applyFont="1" applyFill="1" applyBorder="1" applyAlignment="1">
      <alignment horizontal="right"/>
    </xf>
    <xf numFmtId="185" fontId="115" fillId="66" borderId="36" xfId="346" applyNumberFormat="1" applyFont="1" applyFill="1" applyBorder="1" applyAlignment="1">
      <alignment horizontal="right"/>
    </xf>
    <xf numFmtId="173" fontId="115" fillId="66" borderId="36" xfId="620" applyNumberFormat="1" applyFont="1" applyFill="1" applyBorder="1" applyAlignment="1">
      <alignment horizontal="right"/>
    </xf>
    <xf numFmtId="173" fontId="115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4" fillId="66" borderId="37" xfId="346" applyNumberFormat="1" applyFont="1" applyFill="1" applyBorder="1" applyAlignment="1">
      <alignment horizontal="right"/>
    </xf>
    <xf numFmtId="173" fontId="114" fillId="66" borderId="37" xfId="620" applyNumberFormat="1" applyFont="1" applyFill="1" applyBorder="1" applyAlignment="1">
      <alignment horizontal="right"/>
    </xf>
    <xf numFmtId="173" fontId="111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4" fillId="66" borderId="38" xfId="620" applyNumberFormat="1" applyFont="1" applyFill="1" applyBorder="1" applyAlignment="1">
      <alignment horizontal="right"/>
    </xf>
    <xf numFmtId="173" fontId="112" fillId="63" borderId="0" xfId="620" applyNumberFormat="1" applyFont="1" applyFill="1" applyAlignment="1">
      <alignment horizontal="left" indent="1"/>
    </xf>
    <xf numFmtId="173" fontId="114" fillId="64" borderId="0" xfId="620" applyNumberFormat="1" applyFont="1" applyFill="1"/>
    <xf numFmtId="173" fontId="113" fillId="64" borderId="0" xfId="620" applyNumberFormat="1" applyFont="1" applyFill="1"/>
    <xf numFmtId="173" fontId="112" fillId="63" borderId="46" xfId="620" applyNumberFormat="1" applyFont="1" applyFill="1" applyBorder="1" applyAlignment="1">
      <alignment horizontal="left" indent="1"/>
    </xf>
    <xf numFmtId="173" fontId="114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28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4" fontId="129" fillId="0" borderId="0" xfId="0" applyNumberFormat="1" applyFont="1"/>
    <xf numFmtId="9" fontId="1" fillId="0" borderId="0" xfId="1974" applyFont="1"/>
    <xf numFmtId="182" fontId="1" fillId="0" borderId="0" xfId="1974" applyNumberFormat="1" applyFont="1"/>
    <xf numFmtId="173" fontId="59" fillId="29" borderId="0" xfId="806" applyNumberFormat="1" applyFont="1" applyFill="1"/>
    <xf numFmtId="173" fontId="59" fillId="29" borderId="0" xfId="806" applyNumberFormat="1" applyFont="1" applyFill="1" applyAlignment="1">
      <alignment horizontal="center"/>
    </xf>
    <xf numFmtId="0" fontId="1" fillId="0" borderId="0" xfId="1974" applyNumberFormat="1" applyFont="1"/>
    <xf numFmtId="173" fontId="58" fillId="29" borderId="0" xfId="808" applyNumberFormat="1" applyFont="1" applyFill="1"/>
    <xf numFmtId="173" fontId="58" fillId="29" borderId="0" xfId="808" applyNumberFormat="1" applyFont="1" applyFill="1" applyAlignment="1">
      <alignment horizontal="center"/>
    </xf>
    <xf numFmtId="173" fontId="59" fillId="29" borderId="0" xfId="808" applyNumberFormat="1" applyFont="1" applyFill="1"/>
    <xf numFmtId="173" fontId="59" fillId="29" borderId="0" xfId="808" applyNumberFormat="1" applyFont="1" applyFill="1" applyAlignment="1">
      <alignment horizontal="center"/>
    </xf>
    <xf numFmtId="173" fontId="58" fillId="29" borderId="14" xfId="808" applyNumberFormat="1" applyFont="1" applyFill="1" applyBorder="1"/>
    <xf numFmtId="173" fontId="58" fillId="29" borderId="14" xfId="808" applyNumberFormat="1" applyFont="1" applyFill="1" applyBorder="1" applyAlignment="1">
      <alignment horizontal="center"/>
    </xf>
    <xf numFmtId="0" fontId="59" fillId="0" borderId="0" xfId="603" applyFont="1"/>
    <xf numFmtId="173" fontId="58" fillId="29" borderId="0" xfId="809" applyNumberFormat="1" applyFont="1" applyFill="1"/>
    <xf numFmtId="173" fontId="59" fillId="29" borderId="0" xfId="809" applyNumberFormat="1" applyFont="1" applyFill="1"/>
    <xf numFmtId="182" fontId="59" fillId="29" borderId="0" xfId="809" applyNumberFormat="1" applyFont="1" applyFill="1"/>
    <xf numFmtId="173" fontId="58" fillId="29" borderId="18" xfId="809" applyNumberFormat="1" applyFont="1" applyFill="1" applyBorder="1"/>
    <xf numFmtId="182" fontId="58" fillId="29" borderId="18" xfId="809" applyNumberFormat="1" applyFont="1" applyFill="1" applyBorder="1"/>
    <xf numFmtId="173" fontId="58" fillId="29" borderId="0" xfId="810" applyNumberFormat="1" applyFont="1" applyFill="1"/>
    <xf numFmtId="182" fontId="58" fillId="29" borderId="0" xfId="810" applyNumberFormat="1" applyFont="1" applyFill="1"/>
    <xf numFmtId="173" fontId="59" fillId="29" borderId="0" xfId="810" applyNumberFormat="1" applyFont="1" applyFill="1"/>
    <xf numFmtId="182" fontId="59" fillId="29" borderId="0" xfId="810" applyNumberFormat="1" applyFont="1" applyFill="1"/>
    <xf numFmtId="173" fontId="58" fillId="29" borderId="0" xfId="571" applyNumberFormat="1" applyFont="1" applyFill="1"/>
    <xf numFmtId="182" fontId="58" fillId="29" borderId="0" xfId="571" applyNumberFormat="1" applyFont="1" applyFill="1"/>
    <xf numFmtId="173" fontId="59" fillId="29" borderId="0" xfId="571" applyNumberFormat="1" applyFont="1" applyFill="1"/>
    <xf numFmtId="182" fontId="59" fillId="29" borderId="0" xfId="571" applyNumberFormat="1" applyFont="1" applyFill="1"/>
    <xf numFmtId="173" fontId="58" fillId="29" borderId="18" xfId="571" applyNumberFormat="1" applyFont="1" applyFill="1" applyBorder="1"/>
    <xf numFmtId="182" fontId="58" fillId="29" borderId="18" xfId="571" applyNumberFormat="1" applyFont="1" applyFill="1" applyBorder="1"/>
    <xf numFmtId="2" fontId="130" fillId="23" borderId="16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2" fillId="28" borderId="62" xfId="0" applyFont="1" applyFill="1" applyBorder="1" applyAlignment="1">
      <alignment horizontal="center"/>
    </xf>
    <xf numFmtId="0" fontId="62" fillId="28" borderId="63" xfId="0" applyFont="1" applyFill="1" applyBorder="1" applyAlignment="1">
      <alignment horizontal="center"/>
    </xf>
    <xf numFmtId="0" fontId="62" fillId="28" borderId="64" xfId="0" applyFont="1" applyFill="1" applyBorder="1" applyAlignment="1">
      <alignment horizontal="center"/>
    </xf>
    <xf numFmtId="0" fontId="122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18" fillId="62" borderId="66" xfId="620" applyFont="1" applyFill="1" applyBorder="1" applyAlignment="1">
      <alignment horizontal="center"/>
    </xf>
    <xf numFmtId="0" fontId="118" fillId="62" borderId="65" xfId="620" applyFont="1" applyFill="1" applyBorder="1" applyAlignment="1">
      <alignment horizontal="center"/>
    </xf>
    <xf numFmtId="0" fontId="118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18" fillId="62" borderId="54" xfId="620" applyNumberFormat="1" applyFont="1" applyFill="1" applyBorder="1" applyAlignment="1">
      <alignment horizontal="center"/>
    </xf>
    <xf numFmtId="173" fontId="118" fillId="62" borderId="52" xfId="620" applyNumberFormat="1" applyFont="1" applyFill="1" applyBorder="1" applyAlignment="1">
      <alignment horizontal="center"/>
    </xf>
    <xf numFmtId="173" fontId="118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Border="1" applyAlignment="1">
      <alignment horizontal="center" vertical="center"/>
    </xf>
    <xf numFmtId="0" fontId="45" fillId="0" borderId="14" xfId="620" applyFont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5.8057021150427102E-2"/>
          <c:w val="0.8794935403762465"/>
          <c:h val="0.70410732248777275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[18]IR!$C$357:$D$383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[18]IR!$M$357:$M$383</c:f>
              <c:numCache>
                <c:formatCode>General</c:formatCode>
                <c:ptCount val="27"/>
                <c:pt idx="0">
                  <c:v>9.832633193442561</c:v>
                </c:pt>
                <c:pt idx="1">
                  <c:v>9.6335551508596637</c:v>
                </c:pt>
                <c:pt idx="2">
                  <c:v>9.3687698880426158</c:v>
                </c:pt>
                <c:pt idx="3">
                  <c:v>8.1060900711997466</c:v>
                </c:pt>
                <c:pt idx="4">
                  <c:v>7.5256445047358405</c:v>
                </c:pt>
                <c:pt idx="5">
                  <c:v>7.6160840721880971</c:v>
                </c:pt>
                <c:pt idx="6">
                  <c:v>7.3942821471031888</c:v>
                </c:pt>
                <c:pt idx="7">
                  <c:v>7.0947097983841578</c:v>
                </c:pt>
                <c:pt idx="8">
                  <c:v>6.9020834581167509</c:v>
                </c:pt>
                <c:pt idx="9">
                  <c:v>7.0670463695042578</c:v>
                </c:pt>
                <c:pt idx="10">
                  <c:v>6.965484314329367</c:v>
                </c:pt>
                <c:pt idx="11">
                  <c:v>6.9171570885051281</c:v>
                </c:pt>
                <c:pt idx="12">
                  <c:v>6.6625716911397603</c:v>
                </c:pt>
                <c:pt idx="13">
                  <c:v>6.7306474881090841</c:v>
                </c:pt>
                <c:pt idx="14">
                  <c:v>6.6532801900921701</c:v>
                </c:pt>
                <c:pt idx="15">
                  <c:v>6.6401338630491153</c:v>
                </c:pt>
                <c:pt idx="16">
                  <c:v>6.9326952841909373</c:v>
                </c:pt>
                <c:pt idx="17">
                  <c:v>6.65434940250708</c:v>
                </c:pt>
                <c:pt idx="18">
                  <c:v>7.081414770313847</c:v>
                </c:pt>
                <c:pt idx="19">
                  <c:v>7.0549544136020064</c:v>
                </c:pt>
                <c:pt idx="20">
                  <c:v>7.1179815916834919</c:v>
                </c:pt>
                <c:pt idx="21">
                  <c:v>6.620123275245688</c:v>
                </c:pt>
                <c:pt idx="22">
                  <c:v>7.1160545253037366</c:v>
                </c:pt>
                <c:pt idx="23">
                  <c:v>7.055500634796501</c:v>
                </c:pt>
                <c:pt idx="24">
                  <c:v>7.3679803109234587</c:v>
                </c:pt>
                <c:pt idx="25">
                  <c:v>7.5022355306339019</c:v>
                </c:pt>
                <c:pt idx="26">
                  <c:v>7.9733004069528572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1B-4C19-AE0D-6E816886E858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[18]IR!$C$357:$D$383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[18]IR!$F$357:$F$383</c:f>
              <c:numCache>
                <c:formatCode>General</c:formatCode>
                <c:ptCount val="27"/>
                <c:pt idx="0">
                  <c:v>6.5</c:v>
                </c:pt>
                <c:pt idx="1">
                  <c:v>6.25</c:v>
                </c:pt>
                <c:pt idx="2">
                  <c:v>5.25</c:v>
                </c:pt>
                <c:pt idx="3">
                  <c:v>4.25</c:v>
                </c:pt>
                <c:pt idx="4">
                  <c:v>4.25</c:v>
                </c:pt>
                <c:pt idx="5">
                  <c:v>4</c:v>
                </c:pt>
                <c:pt idx="6">
                  <c:v>4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11B-4C19-AE0D-6E816886E858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[18]IR!$C$357:$D$383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[18]IR!$L$357:$L$383</c:f>
              <c:numCache>
                <c:formatCode>General</c:formatCode>
                <c:ptCount val="27"/>
                <c:pt idx="0">
                  <c:v>5.4965390743130662</c:v>
                </c:pt>
                <c:pt idx="1">
                  <c:v>5.4540693026900637</c:v>
                </c:pt>
                <c:pt idx="2">
                  <c:v>5.3043395919241005</c:v>
                </c:pt>
                <c:pt idx="3">
                  <c:v>4.616928202240512</c:v>
                </c:pt>
                <c:pt idx="4">
                  <c:v>4.2161444097401954</c:v>
                </c:pt>
                <c:pt idx="5">
                  <c:v>3.9529847251583976</c:v>
                </c:pt>
                <c:pt idx="6">
                  <c:v>3.8091810305117701</c:v>
                </c:pt>
                <c:pt idx="7">
                  <c:v>3.6994387285032593</c:v>
                </c:pt>
                <c:pt idx="8">
                  <c:v>3.4366687772070041</c:v>
                </c:pt>
                <c:pt idx="9">
                  <c:v>3.3743771908832372</c:v>
                </c:pt>
                <c:pt idx="10">
                  <c:v>3.2760104821522926</c:v>
                </c:pt>
                <c:pt idx="11">
                  <c:v>3.2920667411050517</c:v>
                </c:pt>
                <c:pt idx="12">
                  <c:v>3.236108493599323</c:v>
                </c:pt>
                <c:pt idx="13">
                  <c:v>3.5921451944789911</c:v>
                </c:pt>
                <c:pt idx="14">
                  <c:v>3.4879956628804214</c:v>
                </c:pt>
                <c:pt idx="15">
                  <c:v>3.6672828776306008</c:v>
                </c:pt>
                <c:pt idx="16">
                  <c:v>3.906682744128211</c:v>
                </c:pt>
                <c:pt idx="17">
                  <c:v>4.1366159999873666</c:v>
                </c:pt>
                <c:pt idx="18">
                  <c:v>4.3469199019970928</c:v>
                </c:pt>
                <c:pt idx="19">
                  <c:v>4.3409760006701603</c:v>
                </c:pt>
                <c:pt idx="20">
                  <c:v>4.3569983231806049</c:v>
                </c:pt>
                <c:pt idx="21">
                  <c:v>4.385990521527992</c:v>
                </c:pt>
                <c:pt idx="22">
                  <c:v>4.3604381901014726</c:v>
                </c:pt>
                <c:pt idx="23">
                  <c:v>4.3769443088121802</c:v>
                </c:pt>
                <c:pt idx="24">
                  <c:v>4.4732194667628447</c:v>
                </c:pt>
                <c:pt idx="25">
                  <c:v>4.5101527783566429</c:v>
                </c:pt>
                <c:pt idx="26">
                  <c:v>4.5840281235781584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1B-4C19-AE0D-6E816886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-NCPI'!$A$181:$C$207</c:f>
              <c:multiLvlStrCache>
                <c:ptCount val="27"/>
                <c:lvl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-NCPI'!$E$181:$E$207</c:f>
              <c:numCache>
                <c:formatCode>General</c:formatCode>
                <c:ptCount val="27"/>
                <c:pt idx="0">
                  <c:v>2.0503183988268319</c:v>
                </c:pt>
                <c:pt idx="1">
                  <c:v>2.4502024256760677</c:v>
                </c:pt>
                <c:pt idx="2">
                  <c:v>2.3544085580315084</c:v>
                </c:pt>
                <c:pt idx="3">
                  <c:v>1.6431236896511763</c:v>
                </c:pt>
                <c:pt idx="4">
                  <c:v>2.0600614854228212</c:v>
                </c:pt>
                <c:pt idx="5">
                  <c:v>2.1446392462370625</c:v>
                </c:pt>
                <c:pt idx="6">
                  <c:v>2.0868094370267443</c:v>
                </c:pt>
                <c:pt idx="7">
                  <c:v>2.4160186174740517</c:v>
                </c:pt>
                <c:pt idx="8">
                  <c:v>2.4161171437785782</c:v>
                </c:pt>
                <c:pt idx="9">
                  <c:v>2.2767910007146099</c:v>
                </c:pt>
                <c:pt idx="10">
                  <c:v>2.2421321686475011</c:v>
                </c:pt>
                <c:pt idx="11">
                  <c:v>2.3607228553388637</c:v>
                </c:pt>
                <c:pt idx="12">
                  <c:v>2.6757186954848464</c:v>
                </c:pt>
                <c:pt idx="13">
                  <c:v>2.727645856532007</c:v>
                </c:pt>
                <c:pt idx="14">
                  <c:v>3.1325787630817672</c:v>
                </c:pt>
                <c:pt idx="15">
                  <c:v>3.8606967831410941</c:v>
                </c:pt>
                <c:pt idx="16">
                  <c:v>3.769271515538918</c:v>
                </c:pt>
                <c:pt idx="17">
                  <c:v>4.0568202588728468</c:v>
                </c:pt>
                <c:pt idx="18">
                  <c:v>4.0384696385909962</c:v>
                </c:pt>
                <c:pt idx="19">
                  <c:v>3.4454141503840248</c:v>
                </c:pt>
                <c:pt idx="20">
                  <c:v>3.4739483876015953</c:v>
                </c:pt>
                <c:pt idx="21">
                  <c:v>3.6121650753511574</c:v>
                </c:pt>
                <c:pt idx="22">
                  <c:v>4.0947940682707582</c:v>
                </c:pt>
                <c:pt idx="23">
                  <c:v>4.494422606334993</c:v>
                </c:pt>
                <c:pt idx="24">
                  <c:v>4.6181174091745305</c:v>
                </c:pt>
                <c:pt idx="25">
                  <c:v>4.4597575021107616</c:v>
                </c:pt>
                <c:pt idx="26">
                  <c:v>4.5055288891043404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7E-4FA9-9F88-5A5105B28348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-NCPI'!$A$181:$C$207</c:f>
              <c:multiLvlStrCache>
                <c:ptCount val="27"/>
                <c:lvl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-NCPI'!$D$181:$D$207</c:f>
              <c:numCache>
                <c:formatCode>General</c:formatCode>
                <c:ptCount val="27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</c:v>
                </c:pt>
                <c:pt idx="4">
                  <c:v>2.1</c:v>
                </c:pt>
                <c:pt idx="5">
                  <c:v>2.2000000000000002</c:v>
                </c:pt>
                <c:pt idx="6">
                  <c:v>3.2</c:v>
                </c:pt>
                <c:pt idx="7">
                  <c:v>3.1</c:v>
                </c:pt>
                <c:pt idx="8">
                  <c:v>3</c:v>
                </c:pt>
                <c:pt idx="9">
                  <c:v>3.3</c:v>
                </c:pt>
                <c:pt idx="10">
                  <c:v>3.2</c:v>
                </c:pt>
                <c:pt idx="11">
                  <c:v>3.1</c:v>
                </c:pt>
                <c:pt idx="12">
                  <c:v>3.2</c:v>
                </c:pt>
                <c:pt idx="13">
                  <c:v>2.9</c:v>
                </c:pt>
                <c:pt idx="14">
                  <c:v>3.2</c:v>
                </c:pt>
                <c:pt idx="15">
                  <c:v>4.4000000000000004</c:v>
                </c:pt>
                <c:pt idx="16">
                  <c:v>5.4</c:v>
                </c:pt>
                <c:pt idx="17">
                  <c:v>4.9000000000000004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5.5</c:v>
                </c:pt>
                <c:pt idx="23">
                  <c:v>5.9</c:v>
                </c:pt>
                <c:pt idx="24">
                  <c:v>5.7</c:v>
                </c:pt>
                <c:pt idx="25">
                  <c:v>5.7</c:v>
                </c:pt>
                <c:pt idx="2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E-4FA9-9F88-5A5105B2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tabSelected="1"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3175" cy="8534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March 2022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174171</xdr:rowOff>
    </xdr:from>
    <xdr:to>
      <xdr:col>9</xdr:col>
      <xdr:colOff>152400</xdr:colOff>
      <xdr:row>14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554A27E-40F5-4612-AC7E-65AC6967D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130628</xdr:colOff>
      <xdr:row>15</xdr:row>
      <xdr:rowOff>54429</xdr:rowOff>
    </xdr:from>
    <xdr:to>
      <xdr:col>9</xdr:col>
      <xdr:colOff>166007</xdr:colOff>
      <xdr:row>28</xdr:row>
      <xdr:rowOff>179161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87F7E3B-1A40-4073-BD7C-D2F5144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B197" t="str">
            <v>M</v>
          </cell>
          <cell r="D197">
            <v>5.4</v>
          </cell>
          <cell r="E197">
            <v>3.769271515538918</v>
          </cell>
        </row>
        <row r="198"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B201" t="str">
            <v>S</v>
          </cell>
          <cell r="D201">
            <v>5</v>
          </cell>
          <cell r="E201">
            <v>3.4739483876015953</v>
          </cell>
        </row>
        <row r="202">
          <cell r="B202" t="str">
            <v>O</v>
          </cell>
          <cell r="D202">
            <v>5</v>
          </cell>
          <cell r="E202">
            <v>3.6121650753511574</v>
          </cell>
        </row>
        <row r="203"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B204" t="str">
            <v>D</v>
          </cell>
          <cell r="D204">
            <v>5.9</v>
          </cell>
          <cell r="E204">
            <v>4.494422606334993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  <row r="206">
          <cell r="B206" t="str">
            <v>F</v>
          </cell>
          <cell r="D206">
            <v>5.7</v>
          </cell>
          <cell r="E206">
            <v>4.4597575021107616</v>
          </cell>
        </row>
        <row r="207">
          <cell r="B207" t="str">
            <v>M</v>
          </cell>
          <cell r="D207">
            <v>5.9</v>
          </cell>
          <cell r="E207">
            <v>4.5055288891043404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  <row r="379">
          <cell r="D379" t="str">
            <v>N</v>
          </cell>
          <cell r="F379">
            <v>3.75</v>
          </cell>
          <cell r="L379">
            <v>4.3604381901014726</v>
          </cell>
          <cell r="M379">
            <v>7.1160545253037366</v>
          </cell>
        </row>
        <row r="380">
          <cell r="D380" t="str">
            <v>D</v>
          </cell>
          <cell r="F380">
            <v>3.75</v>
          </cell>
          <cell r="L380">
            <v>4.3769443088121802</v>
          </cell>
          <cell r="M380">
            <v>7.055500634796501</v>
          </cell>
        </row>
        <row r="381">
          <cell r="C381">
            <v>2022</v>
          </cell>
          <cell r="D381" t="str">
            <v>J</v>
          </cell>
          <cell r="F381">
            <v>3.75</v>
          </cell>
          <cell r="L381">
            <v>4.4732194667628447</v>
          </cell>
          <cell r="M381">
            <v>7.3679803109234587</v>
          </cell>
        </row>
        <row r="382">
          <cell r="D382" t="str">
            <v>F</v>
          </cell>
          <cell r="F382">
            <v>4</v>
          </cell>
          <cell r="L382">
            <v>4.5101527783566429</v>
          </cell>
          <cell r="M382">
            <v>7.5022355306339019</v>
          </cell>
        </row>
        <row r="383">
          <cell r="D383" t="str">
            <v>M</v>
          </cell>
          <cell r="F383">
            <v>4</v>
          </cell>
          <cell r="L383">
            <v>4.5840281235781584</v>
          </cell>
          <cell r="M383">
            <v>7.9733004069528572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1" t="s">
        <v>0</v>
      </c>
      <c r="B1" s="252"/>
      <c r="C1" s="252"/>
      <c r="D1" s="252"/>
      <c r="E1" s="252"/>
      <c r="F1" s="252"/>
      <c r="G1" s="252"/>
      <c r="H1" s="253"/>
      <c r="I1" s="253"/>
      <c r="J1" s="253"/>
    </row>
    <row r="2" spans="1:12" ht="16.2">
      <c r="A2" s="262" t="s">
        <v>1</v>
      </c>
      <c r="B2" s="263"/>
      <c r="C2" s="263"/>
      <c r="D2" s="263"/>
      <c r="E2" s="263"/>
      <c r="F2" s="263"/>
      <c r="G2" s="263"/>
      <c r="H2" s="264"/>
      <c r="I2" s="264"/>
      <c r="J2" s="264"/>
    </row>
    <row r="3" spans="1:12" ht="16.8">
      <c r="A3" s="38"/>
      <c r="B3" s="254" t="s">
        <v>2</v>
      </c>
      <c r="C3" s="255"/>
      <c r="D3" s="256"/>
      <c r="E3" s="259" t="s">
        <v>3</v>
      </c>
      <c r="F3" s="260"/>
      <c r="G3" s="39" t="s">
        <v>4</v>
      </c>
      <c r="H3" s="257" t="s">
        <v>5</v>
      </c>
      <c r="I3" s="265"/>
      <c r="J3" s="265"/>
    </row>
    <row r="4" spans="1:12" ht="15">
      <c r="A4" s="40"/>
      <c r="B4" s="62">
        <v>42309</v>
      </c>
      <c r="C4" s="62">
        <v>42644</v>
      </c>
      <c r="D4" s="62">
        <v>42675</v>
      </c>
      <c r="E4" s="63" t="s">
        <v>6</v>
      </c>
      <c r="F4" s="63" t="s">
        <v>7</v>
      </c>
      <c r="G4" s="63" t="s">
        <v>6</v>
      </c>
      <c r="H4" s="62">
        <v>42614</v>
      </c>
      <c r="I4" s="62">
        <v>42644</v>
      </c>
      <c r="J4" s="62">
        <v>42675</v>
      </c>
      <c r="K4" s="223"/>
      <c r="L4" s="223"/>
    </row>
    <row r="5" spans="1:12" ht="15">
      <c r="A5" s="16"/>
      <c r="B5" s="66"/>
      <c r="C5" s="66"/>
      <c r="D5" s="66"/>
      <c r="E5" s="66"/>
      <c r="F5" s="67"/>
      <c r="G5" s="66"/>
      <c r="H5" s="66"/>
      <c r="I5" s="66"/>
      <c r="J5" s="66"/>
      <c r="K5" s="223"/>
      <c r="L5" s="223"/>
    </row>
    <row r="6" spans="1:12" ht="15">
      <c r="A6" s="17" t="s">
        <v>8</v>
      </c>
      <c r="B6" s="66">
        <v>30787.424626156644</v>
      </c>
      <c r="C6" s="66">
        <v>29430.213859693897</v>
      </c>
      <c r="D6" s="66">
        <v>35174.638340786463</v>
      </c>
      <c r="E6" s="66">
        <v>5744.4244810925666</v>
      </c>
      <c r="F6" s="67">
        <v>4387.2137146298192</v>
      </c>
      <c r="G6" s="66">
        <v>19.518799654255432</v>
      </c>
      <c r="H6" s="66">
        <v>29.025581114208514</v>
      </c>
      <c r="I6" s="66">
        <v>3.7053011483746241</v>
      </c>
      <c r="J6" s="66">
        <v>14.250018531600375</v>
      </c>
      <c r="K6" s="224"/>
      <c r="L6" s="223"/>
    </row>
    <row r="7" spans="1:12" ht="15">
      <c r="A7" s="17" t="s">
        <v>9</v>
      </c>
      <c r="B7" s="66">
        <v>83010.958553839475</v>
      </c>
      <c r="C7" s="66">
        <v>94235.026595161777</v>
      </c>
      <c r="D7" s="66">
        <v>96956.845467809777</v>
      </c>
      <c r="E7" s="66">
        <v>2721.8188726480003</v>
      </c>
      <c r="F7" s="67">
        <v>13945.886913970302</v>
      </c>
      <c r="G7" s="66">
        <v>2.8883303491185561</v>
      </c>
      <c r="H7" s="66">
        <v>6.3338780102546703</v>
      </c>
      <c r="I7" s="66">
        <v>18.872939641195071</v>
      </c>
      <c r="J7" s="66">
        <v>16.800055266107115</v>
      </c>
      <c r="K7" s="224"/>
      <c r="L7" s="223"/>
    </row>
    <row r="8" spans="1:12" ht="15">
      <c r="A8" s="20" t="s">
        <v>10</v>
      </c>
      <c r="B8" s="225">
        <v>-830.01178639315913</v>
      </c>
      <c r="C8" s="225">
        <v>4409.3700323121257</v>
      </c>
      <c r="D8" s="225">
        <v>6456.7946101267826</v>
      </c>
      <c r="E8" s="225">
        <v>2047.4245778146569</v>
      </c>
      <c r="F8" s="226">
        <v>7286.8063965199417</v>
      </c>
      <c r="G8" s="225">
        <v>46.433494191029737</v>
      </c>
      <c r="H8" s="225">
        <v>-34.732105427472327</v>
      </c>
      <c r="I8" s="225">
        <v>-249.22561295133946</v>
      </c>
      <c r="J8" s="225">
        <v>-877.91601468516194</v>
      </c>
      <c r="K8" s="224"/>
      <c r="L8" s="223"/>
    </row>
    <row r="9" spans="1:12" ht="15">
      <c r="A9" s="20" t="s">
        <v>11</v>
      </c>
      <c r="B9" s="225">
        <v>83840.970340232627</v>
      </c>
      <c r="C9" s="225">
        <v>89825.656562849646</v>
      </c>
      <c r="D9" s="225">
        <v>90500.050857682989</v>
      </c>
      <c r="E9" s="225">
        <v>674.39429483334243</v>
      </c>
      <c r="F9" s="226">
        <v>6659.0805174503621</v>
      </c>
      <c r="G9" s="225">
        <v>0.75078136986561184</v>
      </c>
      <c r="H9" s="225">
        <v>9.7852158965393166</v>
      </c>
      <c r="I9" s="225">
        <v>9.2389788287564709</v>
      </c>
      <c r="J9" s="225">
        <v>7.9425136546336939</v>
      </c>
      <c r="K9" s="224"/>
      <c r="L9" s="223"/>
    </row>
    <row r="10" spans="1:12" ht="15">
      <c r="A10" s="21" t="s">
        <v>12</v>
      </c>
      <c r="B10" s="66">
        <v>3038.6961884800003</v>
      </c>
      <c r="C10" s="66">
        <v>3341.8605255300004</v>
      </c>
      <c r="D10" s="66">
        <v>3325.60789424</v>
      </c>
      <c r="E10" s="66">
        <v>-16.252631290000409</v>
      </c>
      <c r="F10" s="67">
        <v>286.91170575999968</v>
      </c>
      <c r="G10" s="66">
        <v>-0.48633481756162855</v>
      </c>
      <c r="H10" s="66">
        <v>13.006947865748133</v>
      </c>
      <c r="I10" s="66">
        <v>14.707500398138562</v>
      </c>
      <c r="J10" s="66">
        <v>9.441934565479448</v>
      </c>
      <c r="K10" s="224"/>
      <c r="L10" s="223"/>
    </row>
    <row r="11" spans="1:12">
      <c r="A11" s="21" t="s">
        <v>13</v>
      </c>
      <c r="B11" s="225">
        <v>175.91477736000002</v>
      </c>
      <c r="C11" s="225">
        <v>240.07499716999999</v>
      </c>
      <c r="D11" s="225">
        <v>248.66799716999998</v>
      </c>
      <c r="E11" s="225">
        <v>8.5929999999999893</v>
      </c>
      <c r="F11" s="226">
        <v>72.753219809999962</v>
      </c>
      <c r="G11" s="225">
        <v>3.5792981781918685</v>
      </c>
      <c r="H11" s="225">
        <v>20.487371700042953</v>
      </c>
      <c r="I11" s="225">
        <v>28.041634603259169</v>
      </c>
      <c r="J11" s="225">
        <v>41.357082617973852</v>
      </c>
      <c r="K11" s="224"/>
      <c r="L11" s="223"/>
    </row>
    <row r="12" spans="1:12">
      <c r="A12" s="21" t="s">
        <v>14</v>
      </c>
      <c r="B12" s="225">
        <v>2461.5854900300001</v>
      </c>
      <c r="C12" s="225">
        <v>1933.96821909</v>
      </c>
      <c r="D12" s="225">
        <v>1901.87123589</v>
      </c>
      <c r="E12" s="225">
        <v>-32.096983200000068</v>
      </c>
      <c r="F12" s="226">
        <v>-559.71425414000009</v>
      </c>
      <c r="G12" s="225">
        <v>-1.6596437771403929</v>
      </c>
      <c r="H12" s="225">
        <v>-20.64235945714077</v>
      </c>
      <c r="I12" s="225">
        <v>-19.744039002240953</v>
      </c>
      <c r="J12" s="225">
        <v>-22.737957158383264</v>
      </c>
      <c r="K12" s="224"/>
      <c r="L12" s="223"/>
    </row>
    <row r="13" spans="1:12">
      <c r="A13" s="21" t="s">
        <v>15</v>
      </c>
      <c r="B13" s="225">
        <v>32850.493458457669</v>
      </c>
      <c r="C13" s="225">
        <v>35317.530744470052</v>
      </c>
      <c r="D13" s="225">
        <v>35159.64545126164</v>
      </c>
      <c r="E13" s="225">
        <v>-157.88529320841189</v>
      </c>
      <c r="F13" s="226">
        <v>2309.1519928039706</v>
      </c>
      <c r="G13" s="225">
        <v>-0.44704510728891561</v>
      </c>
      <c r="H13" s="225">
        <v>12.300255844309078</v>
      </c>
      <c r="I13" s="225">
        <v>10.265266024258905</v>
      </c>
      <c r="J13" s="225">
        <v>7.029276426925203</v>
      </c>
      <c r="K13" s="224"/>
      <c r="L13" s="223"/>
    </row>
    <row r="14" spans="1:12">
      <c r="A14" s="21" t="s">
        <v>16</v>
      </c>
      <c r="B14" s="225">
        <v>45314.280425904966</v>
      </c>
      <c r="C14" s="225">
        <v>48992.222076589605</v>
      </c>
      <c r="D14" s="225">
        <v>49864.258279121343</v>
      </c>
      <c r="E14" s="225">
        <v>872.03620253173722</v>
      </c>
      <c r="F14" s="226">
        <v>4549.9778532163764</v>
      </c>
      <c r="G14" s="225">
        <v>1.7799482562119389</v>
      </c>
      <c r="H14" s="225">
        <v>9.5492910577382606</v>
      </c>
      <c r="I14" s="225">
        <v>9.6385758987029213</v>
      </c>
      <c r="J14" s="225">
        <v>10.044350562484148</v>
      </c>
      <c r="K14" s="224"/>
      <c r="L14" s="223"/>
    </row>
    <row r="15" spans="1:12" ht="15">
      <c r="A15" s="17" t="s">
        <v>17</v>
      </c>
      <c r="B15" s="66">
        <v>30761.848550109127</v>
      </c>
      <c r="C15" s="66">
        <v>37324.632796886683</v>
      </c>
      <c r="D15" s="66">
        <v>44828.797387619808</v>
      </c>
      <c r="E15" s="66">
        <v>7504.1645907331258</v>
      </c>
      <c r="F15" s="67">
        <v>14066.948837510681</v>
      </c>
      <c r="G15" s="66">
        <v>20.105126369412165</v>
      </c>
      <c r="H15" s="66">
        <v>29.293386063975408</v>
      </c>
      <c r="I15" s="66">
        <v>48.865234338536531</v>
      </c>
      <c r="J15" s="66">
        <v>45.728555013839632</v>
      </c>
      <c r="K15" s="224"/>
      <c r="L15" s="227"/>
    </row>
    <row r="16" spans="1:12" ht="15.6" thickBot="1">
      <c r="A16" s="22" t="s">
        <v>18</v>
      </c>
      <c r="B16" s="225">
        <v>83036.534629886999</v>
      </c>
      <c r="C16" s="225">
        <v>86340.607657968983</v>
      </c>
      <c r="D16" s="225">
        <v>87302.686420976432</v>
      </c>
      <c r="E16" s="225">
        <v>962.07876300744829</v>
      </c>
      <c r="F16" s="226">
        <v>4266.1517910894327</v>
      </c>
      <c r="G16" s="225">
        <v>1.1142830576530594</v>
      </c>
      <c r="H16" s="225">
        <v>4.2892383272188566</v>
      </c>
      <c r="I16" s="225">
        <v>4.5541511543044333</v>
      </c>
      <c r="J16" s="225">
        <v>5.1376805281268583</v>
      </c>
      <c r="K16" s="224"/>
      <c r="L16" s="223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224"/>
      <c r="L17" s="223"/>
    </row>
    <row r="18" spans="1:12" ht="16.2">
      <c r="A18" s="267" t="s">
        <v>19</v>
      </c>
      <c r="B18" s="268"/>
      <c r="C18" s="268"/>
      <c r="D18" s="268"/>
      <c r="E18" s="268"/>
      <c r="F18" s="268"/>
      <c r="G18" s="268"/>
      <c r="H18" s="269"/>
      <c r="I18" s="269"/>
      <c r="J18" s="269"/>
      <c r="K18" s="224"/>
      <c r="L18" s="223"/>
    </row>
    <row r="19" spans="1:12" ht="16.8">
      <c r="A19" s="38"/>
      <c r="B19" s="254" t="s">
        <v>2</v>
      </c>
      <c r="C19" s="255"/>
      <c r="D19" s="256"/>
      <c r="E19" s="259" t="s">
        <v>3</v>
      </c>
      <c r="F19" s="260"/>
      <c r="G19" s="39" t="s">
        <v>4</v>
      </c>
      <c r="H19" s="257" t="s">
        <v>5</v>
      </c>
      <c r="I19" s="265"/>
      <c r="J19" s="265"/>
      <c r="K19" s="224"/>
      <c r="L19" s="223"/>
    </row>
    <row r="20" spans="1:12" ht="15">
      <c r="A20" s="40"/>
      <c r="B20" s="41">
        <v>42278</v>
      </c>
      <c r="C20" s="41">
        <v>42614</v>
      </c>
      <c r="D20" s="41">
        <v>42644</v>
      </c>
      <c r="E20" s="39" t="s">
        <v>6</v>
      </c>
      <c r="F20" s="39" t="s">
        <v>7</v>
      </c>
      <c r="G20" s="39" t="s">
        <v>6</v>
      </c>
      <c r="H20" s="41">
        <v>42583</v>
      </c>
      <c r="I20" s="41">
        <v>42614</v>
      </c>
      <c r="J20" s="41">
        <v>42644</v>
      </c>
      <c r="K20" s="224"/>
      <c r="L20" s="2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24"/>
      <c r="L21" s="223"/>
    </row>
    <row r="22" spans="1:12" ht="15">
      <c r="A22" s="17" t="s">
        <v>20</v>
      </c>
      <c r="B22" s="66">
        <v>82196.608941981249</v>
      </c>
      <c r="C22" s="66">
        <v>85000.147166604147</v>
      </c>
      <c r="D22" s="66">
        <v>86309.101342254187</v>
      </c>
      <c r="E22" s="66">
        <v>1308.9541756500403</v>
      </c>
      <c r="F22" s="67">
        <v>4112.4924002729385</v>
      </c>
      <c r="G22" s="66">
        <v>1.5399434227854107</v>
      </c>
      <c r="H22" s="66">
        <v>8.0797512894577697</v>
      </c>
      <c r="I22" s="66">
        <v>4.2887598266786853</v>
      </c>
      <c r="J22" s="66">
        <v>5.0032385194573603</v>
      </c>
      <c r="K22" s="224"/>
      <c r="L22" s="223"/>
    </row>
    <row r="23" spans="1:12" ht="15">
      <c r="A23" s="20" t="s">
        <v>21</v>
      </c>
      <c r="B23" s="225">
        <v>3126.8059930699997</v>
      </c>
      <c r="C23" s="225">
        <v>2904.6890134199998</v>
      </c>
      <c r="D23" s="225">
        <v>2967.0306643747563</v>
      </c>
      <c r="E23" s="225">
        <v>62.34165095475646</v>
      </c>
      <c r="F23" s="226">
        <v>-159.77532869524339</v>
      </c>
      <c r="G23" s="225">
        <v>2.1462418409244779</v>
      </c>
      <c r="H23" s="225">
        <v>-2.4311823897767191</v>
      </c>
      <c r="I23" s="225">
        <v>1.1822697000568139</v>
      </c>
      <c r="J23" s="225">
        <v>-5.1098574407672404</v>
      </c>
      <c r="K23" s="224"/>
      <c r="L23" s="223"/>
    </row>
    <row r="24" spans="1:12" ht="15">
      <c r="A24" s="20" t="s">
        <v>22</v>
      </c>
      <c r="B24" s="225">
        <v>36430.145987191674</v>
      </c>
      <c r="C24" s="225">
        <v>37041.208519020009</v>
      </c>
      <c r="D24" s="225">
        <v>37221.893348656304</v>
      </c>
      <c r="E24" s="225">
        <v>180.68482963629504</v>
      </c>
      <c r="F24" s="226">
        <v>791.74736146462965</v>
      </c>
      <c r="G24" s="225">
        <v>0.48779409976193561</v>
      </c>
      <c r="H24" s="225">
        <v>4.9197361359877814</v>
      </c>
      <c r="I24" s="225">
        <v>0.75592881706508608</v>
      </c>
      <c r="J24" s="225">
        <v>2.1733301912734491</v>
      </c>
      <c r="K24" s="224"/>
      <c r="L24" s="223"/>
    </row>
    <row r="25" spans="1:12" ht="15">
      <c r="A25" s="20" t="s">
        <v>23</v>
      </c>
      <c r="B25" s="225">
        <v>42639.656961719578</v>
      </c>
      <c r="C25" s="225">
        <v>45054.249634164138</v>
      </c>
      <c r="D25" s="225">
        <v>46120.17732922313</v>
      </c>
      <c r="E25" s="225">
        <v>1065.927695058992</v>
      </c>
      <c r="F25" s="226">
        <v>3480.5203675035518</v>
      </c>
      <c r="G25" s="225">
        <v>2.3658760354777075</v>
      </c>
      <c r="H25" s="225">
        <v>11.594837682010633</v>
      </c>
      <c r="I25" s="225">
        <v>7.6036546834405634</v>
      </c>
      <c r="J25" s="225">
        <v>8.1626368866622077</v>
      </c>
      <c r="K25" s="224"/>
      <c r="L25" s="223"/>
    </row>
    <row r="26" spans="1:12" ht="15">
      <c r="A26" s="20" t="s">
        <v>24</v>
      </c>
      <c r="B26" s="225">
        <v>0</v>
      </c>
      <c r="C26" s="225">
        <v>0</v>
      </c>
      <c r="D26" s="225">
        <v>0</v>
      </c>
      <c r="E26" s="225">
        <v>0</v>
      </c>
      <c r="F26" s="226">
        <v>0</v>
      </c>
      <c r="G26" s="225">
        <v>0</v>
      </c>
      <c r="H26" s="225">
        <v>0</v>
      </c>
      <c r="I26" s="225">
        <v>0</v>
      </c>
      <c r="J26" s="225">
        <v>0</v>
      </c>
      <c r="K26" s="224"/>
      <c r="L26" s="223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224"/>
      <c r="L27" s="223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224"/>
      <c r="L28" s="223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224"/>
      <c r="L29" s="223"/>
    </row>
    <row r="30" spans="1:12" ht="19.8">
      <c r="A30" s="266" t="s">
        <v>25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24"/>
      <c r="L30" s="223"/>
    </row>
    <row r="31" spans="1:12" ht="15">
      <c r="A31" s="38"/>
      <c r="B31" s="254" t="s">
        <v>2</v>
      </c>
      <c r="C31" s="255"/>
      <c r="D31" s="256"/>
      <c r="E31" s="257" t="s">
        <v>26</v>
      </c>
      <c r="F31" s="261"/>
      <c r="G31" s="39" t="s">
        <v>4</v>
      </c>
      <c r="H31" s="257" t="s">
        <v>5</v>
      </c>
      <c r="I31" s="258"/>
      <c r="J31" s="258"/>
      <c r="K31" s="224"/>
      <c r="L31" s="223"/>
    </row>
    <row r="32" spans="1:12" ht="15">
      <c r="A32" s="40"/>
      <c r="B32" s="41">
        <v>42278</v>
      </c>
      <c r="C32" s="41">
        <v>42614</v>
      </c>
      <c r="D32" s="41">
        <v>42644</v>
      </c>
      <c r="E32" s="39" t="s">
        <v>6</v>
      </c>
      <c r="F32" s="39" t="s">
        <v>7</v>
      </c>
      <c r="G32" s="39" t="s">
        <v>6</v>
      </c>
      <c r="H32" s="41">
        <v>42583</v>
      </c>
      <c r="I32" s="41">
        <v>42614</v>
      </c>
      <c r="J32" s="41">
        <v>42644</v>
      </c>
      <c r="K32" s="224"/>
      <c r="L32" s="223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24"/>
      <c r="L33" s="223"/>
    </row>
    <row r="34" spans="1:14" ht="15">
      <c r="A34" s="24" t="s">
        <v>27</v>
      </c>
      <c r="B34" s="228">
        <v>76747.856131064895</v>
      </c>
      <c r="C34" s="228">
        <v>84391.08912127513</v>
      </c>
      <c r="D34" s="228">
        <v>84597.778611189657</v>
      </c>
      <c r="E34" s="228">
        <v>206.68948991452635</v>
      </c>
      <c r="F34" s="229">
        <v>7849.9224801247619</v>
      </c>
      <c r="G34" s="228">
        <v>0.24491861885737837</v>
      </c>
      <c r="H34" s="228">
        <v>11.287504135549273</v>
      </c>
      <c r="I34" s="228">
        <v>11.13025004911931</v>
      </c>
      <c r="J34" s="228">
        <v>10.228197731959053</v>
      </c>
      <c r="K34" s="224"/>
      <c r="L34" s="223"/>
    </row>
    <row r="35" spans="1:14" ht="15">
      <c r="A35" s="25" t="s">
        <v>12</v>
      </c>
      <c r="B35" s="230">
        <v>2913.3747722300004</v>
      </c>
      <c r="C35" s="230">
        <v>3325.1155336399997</v>
      </c>
      <c r="D35" s="230">
        <v>3341.8595255300002</v>
      </c>
      <c r="E35" s="230">
        <v>16.743991890000416</v>
      </c>
      <c r="F35" s="231">
        <v>428.48475329999974</v>
      </c>
      <c r="G35" s="230">
        <v>0.50356120623787137</v>
      </c>
      <c r="H35" s="230">
        <v>13.19299726981229</v>
      </c>
      <c r="I35" s="230">
        <v>13.00695228627284</v>
      </c>
      <c r="J35" s="230">
        <v>14.707505446407854</v>
      </c>
      <c r="K35" s="224"/>
      <c r="L35" s="223"/>
    </row>
    <row r="36" spans="1:14" ht="15">
      <c r="A36" s="25" t="s">
        <v>28</v>
      </c>
      <c r="B36" s="228">
        <v>31773.933247331268</v>
      </c>
      <c r="C36" s="228">
        <v>35265.460386759965</v>
      </c>
      <c r="D36" s="228">
        <v>35090.02356440005</v>
      </c>
      <c r="E36" s="228">
        <v>-175.43682235991582</v>
      </c>
      <c r="F36" s="229">
        <v>3316.0903170687816</v>
      </c>
      <c r="G36" s="228">
        <v>-0.49747492429102574</v>
      </c>
      <c r="H36" s="228">
        <v>11.689638590831636</v>
      </c>
      <c r="I36" s="228">
        <v>12.714788414210638</v>
      </c>
      <c r="J36" s="228">
        <v>10.436511876751375</v>
      </c>
      <c r="K36" s="224"/>
      <c r="L36" s="223"/>
    </row>
    <row r="37" spans="1:14">
      <c r="A37" s="26" t="s">
        <v>29</v>
      </c>
      <c r="B37" s="230">
        <v>21156.270503103045</v>
      </c>
      <c r="C37" s="230">
        <v>22974.116753847564</v>
      </c>
      <c r="D37" s="230">
        <v>22862.877407360276</v>
      </c>
      <c r="E37" s="230">
        <v>-111.23934648728755</v>
      </c>
      <c r="F37" s="231">
        <v>1706.6069042572308</v>
      </c>
      <c r="G37" s="230">
        <v>-0.48419422465352396</v>
      </c>
      <c r="H37" s="230">
        <v>6.8983768267445207</v>
      </c>
      <c r="I37" s="230">
        <v>8.8535723443440126</v>
      </c>
      <c r="J37" s="230">
        <v>8.0666717889002157</v>
      </c>
      <c r="K37" s="224"/>
      <c r="L37" s="60"/>
      <c r="M37" s="60"/>
      <c r="N37" s="60"/>
    </row>
    <row r="38" spans="1:14">
      <c r="A38" s="27" t="s">
        <v>30</v>
      </c>
      <c r="B38" s="230">
        <v>9779.7616738035176</v>
      </c>
      <c r="C38" s="230">
        <v>10432.04215557014</v>
      </c>
      <c r="D38" s="230">
        <v>10435.774904465021</v>
      </c>
      <c r="E38" s="230">
        <v>3.732748894881297</v>
      </c>
      <c r="F38" s="231">
        <v>656.01323066150326</v>
      </c>
      <c r="G38" s="230">
        <v>3.5781574108078286E-2</v>
      </c>
      <c r="H38" s="230">
        <v>10.089716785502814</v>
      </c>
      <c r="I38" s="230">
        <v>8.6882116872183257</v>
      </c>
      <c r="J38" s="230">
        <v>6.7078652071729721</v>
      </c>
      <c r="K38" s="224"/>
      <c r="L38" s="61"/>
      <c r="M38" s="61"/>
      <c r="N38" s="61"/>
    </row>
    <row r="39" spans="1:14">
      <c r="A39" s="27" t="s">
        <v>31</v>
      </c>
      <c r="B39" s="230">
        <v>4298.4140004955088</v>
      </c>
      <c r="C39" s="230">
        <v>4640.8196022065576</v>
      </c>
      <c r="D39" s="230">
        <v>4696.2208376406252</v>
      </c>
      <c r="E39" s="230">
        <v>55.40123543406753</v>
      </c>
      <c r="F39" s="231">
        <v>397.80683714511633</v>
      </c>
      <c r="G39" s="230">
        <v>1.193781275353303</v>
      </c>
      <c r="H39" s="230">
        <v>11.06243042041578</v>
      </c>
      <c r="I39" s="230">
        <v>7.7624966954918193</v>
      </c>
      <c r="J39" s="230">
        <v>9.254735283740894</v>
      </c>
      <c r="K39" s="224"/>
      <c r="L39" s="61"/>
      <c r="M39" s="61"/>
      <c r="N39" s="61"/>
    </row>
    <row r="40" spans="1:14">
      <c r="A40" s="27" t="s">
        <v>32</v>
      </c>
      <c r="B40" s="230">
        <v>7078.0948288040217</v>
      </c>
      <c r="C40" s="230">
        <v>7901.2549960708675</v>
      </c>
      <c r="D40" s="230">
        <v>7730.8816652546266</v>
      </c>
      <c r="E40" s="230">
        <v>-170.37333081624092</v>
      </c>
      <c r="F40" s="231">
        <v>652.78683645060482</v>
      </c>
      <c r="G40" s="230">
        <v>-2.1562818932051186</v>
      </c>
      <c r="H40" s="230">
        <v>0.40776883887894777</v>
      </c>
      <c r="I40" s="230">
        <v>9.7265093580766102</v>
      </c>
      <c r="J40" s="230">
        <v>9.2226347942403244</v>
      </c>
      <c r="K40" s="224"/>
      <c r="L40" s="61"/>
      <c r="M40" s="61"/>
      <c r="N40" s="61"/>
    </row>
    <row r="41" spans="1:14">
      <c r="A41" s="26" t="s">
        <v>33</v>
      </c>
      <c r="B41" s="230">
        <v>5029.2435113982247</v>
      </c>
      <c r="C41" s="230">
        <v>5283.4710158824</v>
      </c>
      <c r="D41" s="230">
        <v>5224.4454018297765</v>
      </c>
      <c r="E41" s="230">
        <v>-59.025614052623496</v>
      </c>
      <c r="F41" s="231">
        <v>195.20189043155187</v>
      </c>
      <c r="G41" s="230">
        <v>-1.1171749381266463</v>
      </c>
      <c r="H41" s="230">
        <v>3.4925294416643409</v>
      </c>
      <c r="I41" s="230">
        <v>4.8651816434675395</v>
      </c>
      <c r="J41" s="230">
        <v>3.8813370239311014</v>
      </c>
      <c r="K41" s="224"/>
      <c r="L41" s="61"/>
      <c r="M41" s="61"/>
      <c r="N41" s="61"/>
    </row>
    <row r="42" spans="1:14">
      <c r="A42" s="26" t="s">
        <v>34</v>
      </c>
      <c r="B42" s="230">
        <v>303.53861589000002</v>
      </c>
      <c r="C42" s="230">
        <v>301.94480564999998</v>
      </c>
      <c r="D42" s="230">
        <v>304.05441717000002</v>
      </c>
      <c r="E42" s="230">
        <v>2.109611520000044</v>
      </c>
      <c r="F42" s="231">
        <v>0.51580128000000514</v>
      </c>
      <c r="G42" s="230">
        <v>0.6986745526085999</v>
      </c>
      <c r="H42" s="230">
        <v>-9.1373537209673348</v>
      </c>
      <c r="I42" s="230">
        <v>-2.8997650406946125</v>
      </c>
      <c r="J42" s="230">
        <v>0.16992937735043487</v>
      </c>
      <c r="K42" s="224"/>
      <c r="L42" s="61"/>
      <c r="M42" s="61"/>
      <c r="N42" s="61"/>
    </row>
    <row r="43" spans="1:14">
      <c r="A43" s="26" t="s">
        <v>35</v>
      </c>
      <c r="B43" s="230">
        <v>5284.8806169399995</v>
      </c>
      <c r="C43" s="230">
        <v>6705.9278113799992</v>
      </c>
      <c r="D43" s="230">
        <v>6698.64633804</v>
      </c>
      <c r="E43" s="230">
        <v>-7.2814733399991383</v>
      </c>
      <c r="F43" s="231">
        <v>1413.7657211000005</v>
      </c>
      <c r="G43" s="230">
        <v>-0.10858263829864728</v>
      </c>
      <c r="H43" s="230">
        <v>42.728996667255728</v>
      </c>
      <c r="I43" s="230">
        <v>38.767002543658165</v>
      </c>
      <c r="J43" s="230">
        <v>26.751138267312186</v>
      </c>
      <c r="K43" s="224"/>
      <c r="L43" s="61"/>
      <c r="M43" s="61"/>
      <c r="N43" s="61"/>
    </row>
    <row r="44" spans="1:14" ht="15">
      <c r="A44" s="25" t="s">
        <v>36</v>
      </c>
      <c r="B44" s="228">
        <v>44578.645276223637</v>
      </c>
      <c r="C44" s="228">
        <v>48540.420310755166</v>
      </c>
      <c r="D44" s="228">
        <v>48921.544467429601</v>
      </c>
      <c r="E44" s="228">
        <v>381.12415667443565</v>
      </c>
      <c r="F44" s="229">
        <v>4342.8991912059646</v>
      </c>
      <c r="G44" s="228">
        <v>0.78516863726041841</v>
      </c>
      <c r="H44" s="228">
        <v>10.405169376510678</v>
      </c>
      <c r="I44" s="228">
        <v>9.7420007211619275</v>
      </c>
      <c r="J44" s="228">
        <v>9.7421067066887517</v>
      </c>
      <c r="K44" s="224"/>
      <c r="L44" s="61"/>
      <c r="M44" s="61"/>
      <c r="N44" s="61"/>
    </row>
    <row r="45" spans="1:14">
      <c r="A45" s="26" t="s">
        <v>37</v>
      </c>
      <c r="B45" s="230">
        <v>36145.760657527542</v>
      </c>
      <c r="C45" s="230">
        <v>39812.54752894902</v>
      </c>
      <c r="D45" s="230">
        <v>40080.255036678645</v>
      </c>
      <c r="E45" s="230">
        <v>267.70750772962492</v>
      </c>
      <c r="F45" s="231">
        <v>3934.4943791511032</v>
      </c>
      <c r="G45" s="230">
        <v>0.67241993880187123</v>
      </c>
      <c r="H45" s="230">
        <v>11.239635388369498</v>
      </c>
      <c r="I45" s="230">
        <v>11.126793589941228</v>
      </c>
      <c r="J45" s="230">
        <v>10.885078381471892</v>
      </c>
      <c r="K45" s="224"/>
      <c r="L45" s="61"/>
      <c r="M45" s="61"/>
      <c r="N45" s="61"/>
    </row>
    <row r="46" spans="1:14">
      <c r="A46" s="27" t="s">
        <v>30</v>
      </c>
      <c r="B46" s="230">
        <v>29793.742943658679</v>
      </c>
      <c r="C46" s="230">
        <v>32688.556534760453</v>
      </c>
      <c r="D46" s="230">
        <v>32846.686870983584</v>
      </c>
      <c r="E46" s="230">
        <v>158.13033622313014</v>
      </c>
      <c r="F46" s="231">
        <v>3052.9439273249045</v>
      </c>
      <c r="G46" s="230">
        <v>0.48374829905681838</v>
      </c>
      <c r="H46" s="230">
        <v>10.683707801103862</v>
      </c>
      <c r="I46" s="230">
        <v>10.59685286731386</v>
      </c>
      <c r="J46" s="230">
        <v>10.246929810390592</v>
      </c>
      <c r="K46" s="224"/>
    </row>
    <row r="47" spans="1:14">
      <c r="A47" s="27" t="s">
        <v>38</v>
      </c>
      <c r="B47" s="230">
        <v>3745.3756219475836</v>
      </c>
      <c r="C47" s="230">
        <v>4390.4501308825056</v>
      </c>
      <c r="D47" s="230">
        <v>4467.1657990511358</v>
      </c>
      <c r="E47" s="230">
        <v>76.715668168630145</v>
      </c>
      <c r="F47" s="231">
        <v>721.7901771035522</v>
      </c>
      <c r="G47" s="230">
        <v>1.7473303620740559</v>
      </c>
      <c r="H47" s="230">
        <v>19.269762732079908</v>
      </c>
      <c r="I47" s="230">
        <v>19.145976942918331</v>
      </c>
      <c r="J47" s="230">
        <v>19.27150304695537</v>
      </c>
      <c r="K47" s="224"/>
    </row>
    <row r="48" spans="1:14">
      <c r="A48" s="27" t="s">
        <v>39</v>
      </c>
      <c r="B48" s="230">
        <v>2606.6420919212837</v>
      </c>
      <c r="C48" s="230">
        <v>2733.5408633060597</v>
      </c>
      <c r="D48" s="230">
        <v>2766.4023666439248</v>
      </c>
      <c r="E48" s="230">
        <v>32.861503337865088</v>
      </c>
      <c r="F48" s="231">
        <v>159.76027472264104</v>
      </c>
      <c r="G48" s="230">
        <v>1.2021588474854916</v>
      </c>
      <c r="H48" s="230">
        <v>6.1714153832722403</v>
      </c>
      <c r="I48" s="230">
        <v>5.75425362874204</v>
      </c>
      <c r="J48" s="230">
        <v>6.1289685767671376</v>
      </c>
      <c r="K48" s="224"/>
      <c r="L48" s="60"/>
      <c r="M48" s="60"/>
      <c r="N48" s="60"/>
    </row>
    <row r="49" spans="1:14">
      <c r="A49" s="26" t="s">
        <v>33</v>
      </c>
      <c r="B49" s="230">
        <v>6701.1709965841928</v>
      </c>
      <c r="C49" s="230">
        <v>7206.0677432872399</v>
      </c>
      <c r="D49" s="230">
        <v>7343.4322722758552</v>
      </c>
      <c r="E49" s="230">
        <v>137.36452898861535</v>
      </c>
      <c r="F49" s="231">
        <v>642.26127569166238</v>
      </c>
      <c r="G49" s="230">
        <v>1.9062342165264305</v>
      </c>
      <c r="H49" s="230">
        <v>12.262688349011274</v>
      </c>
      <c r="I49" s="230">
        <v>8.3014743482491422</v>
      </c>
      <c r="J49" s="230">
        <v>9.5843140850911581</v>
      </c>
      <c r="K49" s="224"/>
      <c r="L49" s="61"/>
      <c r="M49" s="61"/>
      <c r="N49" s="61"/>
    </row>
    <row r="50" spans="1:14">
      <c r="A50" s="26" t="s">
        <v>34</v>
      </c>
      <c r="B50" s="230">
        <v>17.223613559999997</v>
      </c>
      <c r="C50" s="230">
        <v>21.30978365</v>
      </c>
      <c r="D50" s="230">
        <v>22.324423629999998</v>
      </c>
      <c r="E50" s="230">
        <v>1.0146399799999983</v>
      </c>
      <c r="F50" s="231">
        <v>5.1008100700000014</v>
      </c>
      <c r="G50" s="230">
        <v>4.7613809537667375</v>
      </c>
      <c r="H50" s="230">
        <v>12.96126091488021</v>
      </c>
      <c r="I50" s="230">
        <v>18.80402515624894</v>
      </c>
      <c r="J50" s="230">
        <v>29.615214323236373</v>
      </c>
      <c r="K50" s="224"/>
      <c r="L50" s="61"/>
      <c r="M50" s="61"/>
      <c r="N50" s="61"/>
    </row>
    <row r="51" spans="1:14">
      <c r="A51" s="26" t="s">
        <v>35</v>
      </c>
      <c r="B51" s="230">
        <v>1714.4900085519</v>
      </c>
      <c r="C51" s="230">
        <v>1500.4952548689002</v>
      </c>
      <c r="D51" s="230">
        <v>1475.5327348450999</v>
      </c>
      <c r="E51" s="230">
        <v>-24.96252002380038</v>
      </c>
      <c r="F51" s="231">
        <v>-238.95727370680015</v>
      </c>
      <c r="G51" s="230">
        <v>-1.6636187247377452</v>
      </c>
      <c r="H51" s="230">
        <v>-13.834646014094515</v>
      </c>
      <c r="I51" s="230">
        <v>-13.441917559673023</v>
      </c>
      <c r="J51" s="230">
        <v>-13.937513343027835</v>
      </c>
      <c r="K51" s="224"/>
      <c r="L51" s="61"/>
      <c r="M51" s="61"/>
      <c r="N51" s="61"/>
    </row>
    <row r="52" spans="1:14" ht="15.6" thickBot="1">
      <c r="A52" s="28" t="s">
        <v>40</v>
      </c>
      <c r="B52" s="232">
        <v>395.27760751000005</v>
      </c>
      <c r="C52" s="232">
        <v>585.20842375999996</v>
      </c>
      <c r="D52" s="232">
        <v>586.21057936</v>
      </c>
      <c r="E52" s="232">
        <v>1.0021556000000373</v>
      </c>
      <c r="F52" s="233">
        <v>190.93297184999994</v>
      </c>
      <c r="G52" s="232">
        <v>0.17124763747608523</v>
      </c>
      <c r="H52" s="232">
        <v>68.140370527559185</v>
      </c>
      <c r="I52" s="232">
        <v>39.281857320714451</v>
      </c>
      <c r="J52" s="232">
        <v>48.303513334022988</v>
      </c>
      <c r="K52" s="224"/>
      <c r="L52" s="61"/>
      <c r="M52" s="61"/>
      <c r="N52" s="61"/>
    </row>
    <row r="53" spans="1:14">
      <c r="A53" s="234"/>
      <c r="B53" s="2"/>
      <c r="C53" s="4"/>
      <c r="D53" s="4"/>
      <c r="E53" s="3"/>
      <c r="F53" s="3"/>
      <c r="G53" s="2"/>
      <c r="H53" s="2"/>
      <c r="I53" s="2"/>
      <c r="J53" s="2"/>
      <c r="L53" s="61"/>
      <c r="M53" s="61"/>
      <c r="N53" s="61"/>
    </row>
    <row r="54" spans="1:14">
      <c r="L54" s="61"/>
      <c r="M54" s="61"/>
      <c r="N54" s="61"/>
    </row>
    <row r="55" spans="1:14">
      <c r="L55" s="61"/>
      <c r="M55" s="61"/>
      <c r="N55" s="61"/>
    </row>
    <row r="56" spans="1:14">
      <c r="L56" s="61"/>
      <c r="M56" s="61"/>
      <c r="N56" s="61"/>
    </row>
    <row r="57" spans="1:14">
      <c r="L57" s="61"/>
      <c r="M57" s="61"/>
      <c r="N57" s="61"/>
    </row>
    <row r="58" spans="1:14">
      <c r="L58" s="61"/>
      <c r="M58" s="61"/>
      <c r="N58" s="61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70" zoomScaleNormal="70" workbookViewId="0">
      <selection activeCell="K6" sqref="K6:S48"/>
    </sheetView>
  </sheetViews>
  <sheetFormatPr defaultColWidth="9.109375" defaultRowHeight="14.4"/>
  <cols>
    <col min="1" max="1" width="52.88671875" style="70" bestFit="1" customWidth="1"/>
    <col min="2" max="2" width="12" customWidth="1"/>
    <col min="3" max="7" width="12" style="70" customWidth="1"/>
    <col min="8" max="8" width="10" style="70" customWidth="1"/>
    <col min="9" max="10" width="10.44140625" style="70" customWidth="1"/>
    <col min="11" max="11" width="5.109375" style="70" bestFit="1" customWidth="1"/>
    <col min="12" max="13" width="4.88671875" style="113" customWidth="1"/>
    <col min="14" max="18" width="4.5546875" style="113" bestFit="1" customWidth="1"/>
    <col min="19" max="19" width="4.88671875" style="113" customWidth="1"/>
    <col min="20" max="20" width="6" style="113" bestFit="1" customWidth="1"/>
    <col min="21" max="24" width="6.44140625" style="70" customWidth="1"/>
    <col min="25" max="46" width="9.109375" style="70"/>
    <col min="47" max="47" width="9.109375" style="70" customWidth="1"/>
    <col min="48" max="16384" width="9.109375" style="70"/>
  </cols>
  <sheetData>
    <row r="1" spans="1:24" ht="20.399999999999999" thickBot="1">
      <c r="A1" s="270" t="s">
        <v>41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24" ht="16.8">
      <c r="A2" s="273" t="s">
        <v>42</v>
      </c>
      <c r="B2" s="274"/>
      <c r="C2" s="274"/>
      <c r="D2" s="274"/>
      <c r="E2" s="274"/>
      <c r="F2" s="274"/>
      <c r="G2" s="274"/>
      <c r="H2" s="274"/>
      <c r="I2" s="274"/>
      <c r="J2" s="275"/>
    </row>
    <row r="3" spans="1:24" ht="15.75" customHeight="1">
      <c r="A3" s="116"/>
      <c r="B3" s="279" t="s">
        <v>2</v>
      </c>
      <c r="C3" s="280"/>
      <c r="D3" s="281"/>
      <c r="E3" s="271" t="s">
        <v>3</v>
      </c>
      <c r="F3" s="272"/>
      <c r="G3" s="117" t="s">
        <v>4</v>
      </c>
      <c r="H3" s="282" t="s">
        <v>43</v>
      </c>
      <c r="I3" s="283"/>
      <c r="J3" s="284"/>
    </row>
    <row r="4" spans="1:24" ht="17.399999999999999" thickBot="1">
      <c r="A4" s="105"/>
      <c r="B4" s="110">
        <v>44286</v>
      </c>
      <c r="C4" s="110">
        <v>44620</v>
      </c>
      <c r="D4" s="110">
        <v>44651</v>
      </c>
      <c r="E4" s="167" t="s">
        <v>6</v>
      </c>
      <c r="F4" s="167" t="s">
        <v>7</v>
      </c>
      <c r="G4" s="167" t="s">
        <v>6</v>
      </c>
      <c r="H4" s="161">
        <v>44592</v>
      </c>
      <c r="I4" s="161">
        <v>44620</v>
      </c>
      <c r="J4" s="161">
        <v>44651</v>
      </c>
    </row>
    <row r="5" spans="1:24" ht="17.399999999999999" thickTop="1">
      <c r="A5" s="163"/>
      <c r="B5" s="164"/>
      <c r="C5" s="164"/>
      <c r="D5" s="164"/>
      <c r="E5" s="164"/>
      <c r="F5" s="164"/>
      <c r="G5" s="164"/>
      <c r="H5" s="118"/>
      <c r="I5" s="165"/>
      <c r="J5" s="166"/>
    </row>
    <row r="6" spans="1:24" ht="16.8">
      <c r="A6" s="119" t="s">
        <v>8</v>
      </c>
      <c r="B6" s="138">
        <v>45289.827625173828</v>
      </c>
      <c r="C6" s="138">
        <v>51775.758153327071</v>
      </c>
      <c r="D6" s="138">
        <v>48038.706532494922</v>
      </c>
      <c r="E6" s="138">
        <v>-3737.0516208321496</v>
      </c>
      <c r="F6" s="138">
        <v>2748.8789073210937</v>
      </c>
      <c r="G6" s="138">
        <v>-7.2177632044814573</v>
      </c>
      <c r="H6" s="139">
        <v>13.181223858321715</v>
      </c>
      <c r="I6" s="140">
        <v>20.510814473500545</v>
      </c>
      <c r="J6" s="141">
        <v>6.069528305718606</v>
      </c>
      <c r="K6" s="113"/>
      <c r="U6" s="114"/>
      <c r="V6" s="114"/>
      <c r="W6" s="114"/>
      <c r="X6" s="114"/>
    </row>
    <row r="7" spans="1:24" ht="16.8">
      <c r="A7" s="119" t="s">
        <v>9</v>
      </c>
      <c r="B7" s="138">
        <v>139207.75044647144</v>
      </c>
      <c r="C7" s="138">
        <v>144691.19516379834</v>
      </c>
      <c r="D7" s="138">
        <v>146570.83718229603</v>
      </c>
      <c r="E7" s="138">
        <v>1879.6420184976887</v>
      </c>
      <c r="F7" s="138">
        <v>7363.0867358245887</v>
      </c>
      <c r="G7" s="138">
        <v>1.2990714579210021</v>
      </c>
      <c r="H7" s="139">
        <v>7.387953104089263</v>
      </c>
      <c r="I7" s="140">
        <v>6.958604465341196</v>
      </c>
      <c r="J7" s="141">
        <v>5.2892793053615605</v>
      </c>
      <c r="K7" s="113"/>
      <c r="U7" s="114"/>
      <c r="V7" s="114"/>
      <c r="W7" s="114"/>
      <c r="X7" s="114"/>
    </row>
    <row r="8" spans="1:24" ht="16.2">
      <c r="A8" s="120" t="s">
        <v>10</v>
      </c>
      <c r="B8" s="142">
        <v>28373.089938589881</v>
      </c>
      <c r="C8" s="142">
        <v>30746.668040656121</v>
      </c>
      <c r="D8" s="142">
        <v>33499.61129318997</v>
      </c>
      <c r="E8" s="142">
        <v>2752.9432525338489</v>
      </c>
      <c r="F8" s="142">
        <v>5126.5213546000887</v>
      </c>
      <c r="G8" s="142">
        <v>8.9536311671028841</v>
      </c>
      <c r="H8" s="143">
        <v>32.197945434076189</v>
      </c>
      <c r="I8" s="144">
        <v>26.92855804415413</v>
      </c>
      <c r="J8" s="145">
        <v>18.068251874208357</v>
      </c>
      <c r="K8" s="113"/>
      <c r="U8" s="114"/>
      <c r="V8" s="114"/>
      <c r="W8" s="114"/>
      <c r="X8" s="114"/>
    </row>
    <row r="9" spans="1:24" ht="16.8">
      <c r="A9" s="121" t="s">
        <v>11</v>
      </c>
      <c r="B9" s="138">
        <v>110834.66050788155</v>
      </c>
      <c r="C9" s="138">
        <v>113944.52712314222</v>
      </c>
      <c r="D9" s="138">
        <v>113071.22588910605</v>
      </c>
      <c r="E9" s="138">
        <v>-873.30123403617472</v>
      </c>
      <c r="F9" s="138">
        <v>2236.5653812245</v>
      </c>
      <c r="G9" s="138">
        <v>-0.7664266604857346</v>
      </c>
      <c r="H9" s="139">
        <v>2.4975765508161487</v>
      </c>
      <c r="I9" s="140">
        <v>2.6026736290307326</v>
      </c>
      <c r="J9" s="141">
        <v>2.0179295637085204</v>
      </c>
      <c r="K9" s="113"/>
      <c r="U9" s="114"/>
      <c r="V9" s="114"/>
      <c r="W9" s="114"/>
      <c r="X9" s="114"/>
    </row>
    <row r="10" spans="1:24" ht="16.2">
      <c r="A10" s="122" t="s">
        <v>12</v>
      </c>
      <c r="B10" s="142">
        <v>4628.3385542239675</v>
      </c>
      <c r="C10" s="142">
        <v>4565.8063844999997</v>
      </c>
      <c r="D10" s="142">
        <v>4638.4422461099994</v>
      </c>
      <c r="E10" s="142">
        <v>72.635861609999665</v>
      </c>
      <c r="F10" s="142">
        <v>10.103691886031811</v>
      </c>
      <c r="G10" s="142">
        <v>1.5908660046686265</v>
      </c>
      <c r="H10" s="143">
        <v>-0.95621901467708881</v>
      </c>
      <c r="I10" s="144">
        <v>-1.0110849328164591</v>
      </c>
      <c r="J10" s="145">
        <v>0.21830062273234319</v>
      </c>
      <c r="K10" s="113"/>
      <c r="U10" s="114"/>
      <c r="V10" s="114"/>
      <c r="W10" s="114"/>
      <c r="X10" s="114"/>
    </row>
    <row r="11" spans="1:24" ht="16.2">
      <c r="A11" s="122" t="s">
        <v>13</v>
      </c>
      <c r="B11" s="142">
        <v>259.46110117000001</v>
      </c>
      <c r="C11" s="142">
        <v>213.72949706999998</v>
      </c>
      <c r="D11" s="142">
        <v>174.34213388000003</v>
      </c>
      <c r="E11" s="142">
        <v>-39.387363189999945</v>
      </c>
      <c r="F11" s="142">
        <v>-85.118967289999972</v>
      </c>
      <c r="G11" s="142">
        <v>-18.42860425442349</v>
      </c>
      <c r="H11" s="143">
        <v>-12.925768381311542</v>
      </c>
      <c r="I11" s="144">
        <v>4.7990474781422563</v>
      </c>
      <c r="J11" s="145">
        <v>-32.806061065095719</v>
      </c>
      <c r="K11" s="113"/>
      <c r="U11" s="114"/>
      <c r="V11" s="114"/>
      <c r="W11" s="114"/>
      <c r="X11" s="114"/>
    </row>
    <row r="12" spans="1:24" ht="16.2">
      <c r="A12" s="122" t="s">
        <v>14</v>
      </c>
      <c r="B12" s="142">
        <v>441.14862664097501</v>
      </c>
      <c r="C12" s="142">
        <v>427.3382397900001</v>
      </c>
      <c r="D12" s="142">
        <v>446.67753720999997</v>
      </c>
      <c r="E12" s="142">
        <v>19.339297419999866</v>
      </c>
      <c r="F12" s="142">
        <v>5.5289105690249585</v>
      </c>
      <c r="G12" s="142">
        <v>4.5255246592262495</v>
      </c>
      <c r="H12" s="143">
        <v>13.229293694815354</v>
      </c>
      <c r="I12" s="144">
        <v>-4.4115258160278046</v>
      </c>
      <c r="J12" s="145">
        <v>1.2532988283616646</v>
      </c>
      <c r="K12" s="113"/>
      <c r="U12" s="114"/>
      <c r="V12" s="114"/>
      <c r="W12" s="114"/>
      <c r="X12" s="114"/>
    </row>
    <row r="13" spans="1:24" ht="16.8">
      <c r="A13" s="123" t="s">
        <v>44</v>
      </c>
      <c r="B13" s="138">
        <v>105505.71222584661</v>
      </c>
      <c r="C13" s="138">
        <v>108737.65300178222</v>
      </c>
      <c r="D13" s="138">
        <v>107811.76397190605</v>
      </c>
      <c r="E13" s="138">
        <v>-925.88902987616893</v>
      </c>
      <c r="F13" s="138">
        <v>2306.0517460594419</v>
      </c>
      <c r="G13" s="138">
        <v>-0.85148888569536041</v>
      </c>
      <c r="H13" s="139">
        <v>2.6400202352747613</v>
      </c>
      <c r="I13" s="140">
        <v>2.7856395114163064</v>
      </c>
      <c r="J13" s="141">
        <v>2.1857126949895331</v>
      </c>
      <c r="K13" s="113"/>
      <c r="U13" s="114"/>
      <c r="V13" s="114"/>
      <c r="W13" s="114"/>
      <c r="X13" s="114"/>
    </row>
    <row r="14" spans="1:24" ht="16.2">
      <c r="A14" s="122" t="s">
        <v>15</v>
      </c>
      <c r="B14" s="142">
        <v>44657.55836740449</v>
      </c>
      <c r="C14" s="142">
        <v>46390.267635786258</v>
      </c>
      <c r="D14" s="142">
        <v>45555.917065079746</v>
      </c>
      <c r="E14" s="142">
        <v>-834.35057070651237</v>
      </c>
      <c r="F14" s="142">
        <v>898.35869767525583</v>
      </c>
      <c r="G14" s="142">
        <v>-1.7985465771766229</v>
      </c>
      <c r="H14" s="143">
        <v>1.8783797288854913</v>
      </c>
      <c r="I14" s="144">
        <v>2.6883961242623542</v>
      </c>
      <c r="J14" s="145">
        <v>2.0116610278697351</v>
      </c>
      <c r="K14" s="113"/>
      <c r="U14" s="114"/>
      <c r="V14" s="114"/>
      <c r="W14" s="114"/>
      <c r="X14" s="114"/>
    </row>
    <row r="15" spans="1:24" ht="16.2">
      <c r="A15" s="122" t="s">
        <v>16</v>
      </c>
      <c r="B15" s="142">
        <v>60848.153858442121</v>
      </c>
      <c r="C15" s="142">
        <v>62347.385365995964</v>
      </c>
      <c r="D15" s="142">
        <v>62255.846906826308</v>
      </c>
      <c r="E15" s="142">
        <v>-91.538459169656562</v>
      </c>
      <c r="F15" s="142">
        <v>1407.6930483841861</v>
      </c>
      <c r="G15" s="142">
        <v>-0.14682004487004008</v>
      </c>
      <c r="H15" s="143">
        <v>3.2149438188031212</v>
      </c>
      <c r="I15" s="144">
        <v>2.8581141230823448</v>
      </c>
      <c r="J15" s="145">
        <v>2.3134523549540376</v>
      </c>
      <c r="K15" s="113"/>
      <c r="U15" s="114"/>
      <c r="V15" s="114"/>
      <c r="W15" s="114"/>
      <c r="X15" s="114"/>
    </row>
    <row r="16" spans="1:24" s="71" customFormat="1" ht="16.8">
      <c r="A16" s="119" t="s">
        <v>17</v>
      </c>
      <c r="B16" s="138">
        <v>57128.468260305977</v>
      </c>
      <c r="C16" s="138">
        <v>69254.939227448514</v>
      </c>
      <c r="D16" s="138">
        <v>65511.914947401812</v>
      </c>
      <c r="E16" s="138">
        <v>-3743.0242800467022</v>
      </c>
      <c r="F16" s="138">
        <v>8383.4466870958349</v>
      </c>
      <c r="G16" s="138">
        <v>-5.4047037248185035</v>
      </c>
      <c r="H16" s="139">
        <v>26.305632543640314</v>
      </c>
      <c r="I16" s="140">
        <v>30.581300422553028</v>
      </c>
      <c r="J16" s="141">
        <v>14.674726878544405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  <c r="V16" s="114"/>
      <c r="W16" s="114"/>
      <c r="X16" s="114"/>
    </row>
    <row r="17" spans="1:24" ht="17.399999999999999" thickBot="1">
      <c r="A17" s="124" t="s">
        <v>18</v>
      </c>
      <c r="B17" s="146">
        <v>127369.16729333333</v>
      </c>
      <c r="C17" s="146">
        <v>127212.06124753042</v>
      </c>
      <c r="D17" s="146">
        <v>129097.72662216277</v>
      </c>
      <c r="E17" s="148">
        <v>1885.6653746323427</v>
      </c>
      <c r="F17" s="146">
        <v>1728.5593288294331</v>
      </c>
      <c r="G17" s="146">
        <v>1.4823007788256746</v>
      </c>
      <c r="H17" s="147">
        <v>1.6631976896593841</v>
      </c>
      <c r="I17" s="148">
        <v>1.6026067797840255</v>
      </c>
      <c r="J17" s="149">
        <v>1.3571254060635596</v>
      </c>
      <c r="K17" s="113"/>
      <c r="U17" s="114"/>
      <c r="V17" s="114"/>
      <c r="W17" s="114"/>
      <c r="X17" s="114"/>
    </row>
    <row r="18" spans="1:24" ht="13.8" thickBot="1">
      <c r="B18" s="125"/>
      <c r="E18" s="192"/>
      <c r="K18" s="113"/>
      <c r="U18" s="114"/>
      <c r="V18" s="114"/>
      <c r="W18" s="114"/>
      <c r="X18" s="114"/>
    </row>
    <row r="19" spans="1:24" ht="16.8">
      <c r="A19" s="276" t="s">
        <v>45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13"/>
      <c r="U19" s="114"/>
      <c r="V19" s="114"/>
      <c r="W19" s="114"/>
      <c r="X19" s="114"/>
    </row>
    <row r="20" spans="1:24" ht="15.75" customHeight="1">
      <c r="A20" s="104"/>
      <c r="B20" s="279" t="str">
        <f>B3</f>
        <v>N$ Million</v>
      </c>
      <c r="C20" s="280"/>
      <c r="D20" s="281"/>
      <c r="E20" s="271" t="s">
        <v>3</v>
      </c>
      <c r="F20" s="272"/>
      <c r="G20" s="174" t="s">
        <v>4</v>
      </c>
      <c r="H20" s="279" t="str">
        <f>H3</f>
        <v>Annual percentage change</v>
      </c>
      <c r="I20" s="280"/>
      <c r="J20" s="285"/>
      <c r="K20" s="113"/>
      <c r="U20" s="114"/>
      <c r="V20" s="114"/>
      <c r="W20" s="114"/>
      <c r="X20" s="114"/>
    </row>
    <row r="21" spans="1:24" ht="17.399999999999999" thickBot="1">
      <c r="A21" s="105"/>
      <c r="B21" s="109">
        <f>B4</f>
        <v>44286</v>
      </c>
      <c r="C21" s="109">
        <f>C4</f>
        <v>44620</v>
      </c>
      <c r="D21" s="109">
        <f>D4</f>
        <v>44651</v>
      </c>
      <c r="E21" s="167" t="s">
        <v>6</v>
      </c>
      <c r="F21" s="167" t="s">
        <v>7</v>
      </c>
      <c r="G21" s="167" t="s">
        <v>6</v>
      </c>
      <c r="H21" s="161">
        <f>H4</f>
        <v>44592</v>
      </c>
      <c r="I21" s="161">
        <f>I4</f>
        <v>44620</v>
      </c>
      <c r="J21" s="162">
        <f>J4</f>
        <v>44651</v>
      </c>
      <c r="K21" s="113"/>
      <c r="U21" s="114"/>
      <c r="V21" s="114"/>
      <c r="W21" s="114"/>
      <c r="X21" s="114"/>
    </row>
    <row r="22" spans="1:24" ht="13.8" thickTop="1">
      <c r="A22" s="168"/>
      <c r="B22" s="127"/>
      <c r="C22" s="127"/>
      <c r="D22" s="127"/>
      <c r="E22" s="127"/>
      <c r="F22" s="127"/>
      <c r="G22" s="127"/>
      <c r="H22" s="127"/>
      <c r="I22" s="127"/>
      <c r="J22" s="128"/>
      <c r="K22" s="113"/>
      <c r="U22" s="114"/>
      <c r="V22" s="114"/>
      <c r="W22" s="114"/>
      <c r="X22" s="114"/>
    </row>
    <row r="23" spans="1:24" ht="16.8">
      <c r="A23" s="129" t="s">
        <v>20</v>
      </c>
      <c r="B23" s="150">
        <v>127369.16729333333</v>
      </c>
      <c r="C23" s="150">
        <v>127212.06124753042</v>
      </c>
      <c r="D23" s="150">
        <v>129097.72662216277</v>
      </c>
      <c r="E23" s="150">
        <v>1885.6653746323427</v>
      </c>
      <c r="F23" s="150">
        <v>1728.5593288294331</v>
      </c>
      <c r="G23" s="151">
        <v>1.4823007788256746</v>
      </c>
      <c r="H23" s="151">
        <v>1.6631976896593841</v>
      </c>
      <c r="I23" s="151">
        <v>1.6026067797840255</v>
      </c>
      <c r="J23" s="152">
        <v>1.3571254060635596</v>
      </c>
      <c r="K23" s="113"/>
      <c r="U23" s="114"/>
      <c r="V23" s="114"/>
      <c r="W23" s="114"/>
      <c r="X23" s="114"/>
    </row>
    <row r="24" spans="1:24" ht="16.2">
      <c r="A24" s="73" t="s">
        <v>21</v>
      </c>
      <c r="B24" s="153">
        <v>2779.3753051882322</v>
      </c>
      <c r="C24" s="153">
        <v>3152.9550522762775</v>
      </c>
      <c r="D24" s="153">
        <v>3024.2463085979352</v>
      </c>
      <c r="E24" s="153">
        <v>-128.70874367834222</v>
      </c>
      <c r="F24" s="153">
        <v>244.87100340970301</v>
      </c>
      <c r="G24" s="154">
        <v>-4.0821623380079899</v>
      </c>
      <c r="H24" s="154">
        <v>2.9088533791557012</v>
      </c>
      <c r="I24" s="154">
        <v>4.8621720955738965</v>
      </c>
      <c r="J24" s="155">
        <v>8.8102892384704035</v>
      </c>
      <c r="K24" s="113"/>
      <c r="U24" s="114"/>
      <c r="V24" s="114"/>
      <c r="W24" s="114"/>
      <c r="X24" s="114"/>
    </row>
    <row r="25" spans="1:24" ht="16.2">
      <c r="A25" s="73" t="s">
        <v>22</v>
      </c>
      <c r="B25" s="153">
        <v>63209.685217729086</v>
      </c>
      <c r="C25" s="153">
        <v>63986.55012583419</v>
      </c>
      <c r="D25" s="153">
        <v>65147.360967436965</v>
      </c>
      <c r="E25" s="153">
        <v>1160.8108416027753</v>
      </c>
      <c r="F25" s="153">
        <v>1937.6757497078797</v>
      </c>
      <c r="G25" s="154">
        <v>1.8141481910181909</v>
      </c>
      <c r="H25" s="154">
        <v>6.1164474863727918</v>
      </c>
      <c r="I25" s="154">
        <v>6.3434138474797663</v>
      </c>
      <c r="J25" s="155">
        <v>3.0654728670668874</v>
      </c>
      <c r="K25" s="113"/>
      <c r="U25" s="114"/>
      <c r="V25" s="114"/>
      <c r="W25" s="114"/>
      <c r="X25" s="114"/>
    </row>
    <row r="26" spans="1:24" ht="16.2">
      <c r="A26" s="73" t="s">
        <v>23</v>
      </c>
      <c r="B26" s="153">
        <v>61380.106770416009</v>
      </c>
      <c r="C26" s="153">
        <v>60072.556069419952</v>
      </c>
      <c r="D26" s="153">
        <v>60926.11934612786</v>
      </c>
      <c r="E26" s="153">
        <v>853.56327670790779</v>
      </c>
      <c r="F26" s="153">
        <v>-453.98742428814876</v>
      </c>
      <c r="G26" s="154">
        <v>1.4208872279739921</v>
      </c>
      <c r="H26" s="154">
        <v>-2.6604888982440826</v>
      </c>
      <c r="I26" s="154">
        <v>-3.1541001692765178</v>
      </c>
      <c r="J26" s="155">
        <v>-0.73963283574306615</v>
      </c>
      <c r="K26" s="113"/>
      <c r="U26" s="114"/>
      <c r="V26" s="114"/>
      <c r="W26" s="114"/>
      <c r="X26" s="114"/>
    </row>
    <row r="27" spans="1:24" ht="16.8" thickBot="1">
      <c r="A27" s="130" t="s">
        <v>24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 t="e">
        <v>#DIV/0!</v>
      </c>
      <c r="H27" s="156">
        <v>0</v>
      </c>
      <c r="I27" s="156">
        <v>0</v>
      </c>
      <c r="J27" s="157">
        <v>0</v>
      </c>
      <c r="K27" s="113"/>
      <c r="U27" s="114"/>
      <c r="V27" s="114"/>
      <c r="W27" s="114"/>
      <c r="X27" s="114"/>
    </row>
    <row r="28" spans="1:24" thickBot="1">
      <c r="A28" s="131"/>
      <c r="B28" s="74"/>
      <c r="C28" s="74"/>
      <c r="D28" s="74"/>
      <c r="E28" s="74"/>
      <c r="F28" s="74"/>
      <c r="G28" s="74"/>
      <c r="H28" s="115"/>
      <c r="I28" s="115"/>
      <c r="J28" s="115"/>
      <c r="K28" s="113"/>
      <c r="U28" s="114"/>
      <c r="V28" s="114"/>
      <c r="W28" s="114"/>
      <c r="X28" s="114"/>
    </row>
    <row r="29" spans="1:24" ht="16.8">
      <c r="A29" s="273" t="s">
        <v>25</v>
      </c>
      <c r="B29" s="274"/>
      <c r="C29" s="274"/>
      <c r="D29" s="274"/>
      <c r="E29" s="274"/>
      <c r="F29" s="274"/>
      <c r="G29" s="274"/>
      <c r="H29" s="274"/>
      <c r="I29" s="274"/>
      <c r="J29" s="275"/>
      <c r="K29" s="113"/>
      <c r="U29" s="114"/>
      <c r="V29" s="114"/>
      <c r="W29" s="114"/>
      <c r="X29" s="114"/>
    </row>
    <row r="30" spans="1:24" ht="15.75" customHeight="1">
      <c r="A30" s="116"/>
      <c r="B30" s="279" t="str">
        <f>B3</f>
        <v>N$ Million</v>
      </c>
      <c r="C30" s="280"/>
      <c r="D30" s="281"/>
      <c r="E30" s="271" t="s">
        <v>3</v>
      </c>
      <c r="F30" s="272"/>
      <c r="G30" s="132" t="s">
        <v>4</v>
      </c>
      <c r="H30" s="279" t="str">
        <f>H3</f>
        <v>Annual percentage change</v>
      </c>
      <c r="I30" s="280"/>
      <c r="J30" s="285"/>
      <c r="K30" s="113"/>
      <c r="U30" s="114"/>
      <c r="V30" s="114"/>
      <c r="W30" s="114"/>
      <c r="X30" s="114"/>
    </row>
    <row r="31" spans="1:24" ht="17.399999999999999" thickBot="1">
      <c r="A31" s="105"/>
      <c r="B31" s="110">
        <f>B4</f>
        <v>44286</v>
      </c>
      <c r="C31" s="110">
        <f>C4</f>
        <v>44620</v>
      </c>
      <c r="D31" s="109">
        <f>D4</f>
        <v>44651</v>
      </c>
      <c r="E31" s="109" t="s">
        <v>6</v>
      </c>
      <c r="F31" s="109" t="s">
        <v>7</v>
      </c>
      <c r="G31" s="109" t="s">
        <v>6</v>
      </c>
      <c r="H31" s="109">
        <f>H4</f>
        <v>44592</v>
      </c>
      <c r="I31" s="109">
        <f>I4</f>
        <v>44620</v>
      </c>
      <c r="J31" s="172">
        <f>J4</f>
        <v>44651</v>
      </c>
      <c r="K31" s="113"/>
      <c r="U31" s="114"/>
      <c r="V31" s="114"/>
      <c r="W31" s="114"/>
      <c r="X31" s="114"/>
    </row>
    <row r="32" spans="1:24" ht="13.8" thickTop="1">
      <c r="A32" s="173"/>
      <c r="B32" s="169"/>
      <c r="C32" s="170"/>
      <c r="D32" s="170"/>
      <c r="E32" s="170"/>
      <c r="F32" s="169"/>
      <c r="G32" s="170"/>
      <c r="H32" s="171"/>
      <c r="I32" s="171"/>
      <c r="J32" s="133"/>
      <c r="K32" s="113"/>
      <c r="U32" s="114"/>
      <c r="V32" s="114"/>
      <c r="W32" s="114"/>
      <c r="X32" s="114"/>
    </row>
    <row r="33" spans="1:24" ht="16.8">
      <c r="A33" s="134" t="s">
        <v>27</v>
      </c>
      <c r="B33" s="158">
        <v>105265.24353055672</v>
      </c>
      <c r="C33" s="158">
        <v>113088.9060182534</v>
      </c>
      <c r="D33" s="158">
        <v>114438.79131274723</v>
      </c>
      <c r="E33" s="158">
        <v>1349.8852944938262</v>
      </c>
      <c r="F33" s="158">
        <v>9173.5477821905079</v>
      </c>
      <c r="G33" s="93">
        <v>1.1936496178289531</v>
      </c>
      <c r="H33" s="93">
        <v>4.7847211984491196</v>
      </c>
      <c r="I33" s="93">
        <v>7.0889243993439379</v>
      </c>
      <c r="J33" s="96">
        <v>8.7146977240665251</v>
      </c>
      <c r="K33" s="113"/>
      <c r="U33" s="114"/>
      <c r="V33" s="114"/>
      <c r="W33" s="114"/>
      <c r="X33" s="114"/>
    </row>
    <row r="34" spans="1:24" ht="16.8">
      <c r="A34" s="77" t="s">
        <v>12</v>
      </c>
      <c r="B34" s="159">
        <v>4628.3375532239679</v>
      </c>
      <c r="C34" s="159">
        <v>4565.8053835000001</v>
      </c>
      <c r="D34" s="159">
        <v>4638.4412451099997</v>
      </c>
      <c r="E34" s="159">
        <v>72.635861609999665</v>
      </c>
      <c r="F34" s="159">
        <v>10.103691886031811</v>
      </c>
      <c r="G34" s="93">
        <v>1.5908663534475807</v>
      </c>
      <c r="H34" s="94">
        <v>-0.95621922076337285</v>
      </c>
      <c r="I34" s="94">
        <v>-1.0110851522438651</v>
      </c>
      <c r="J34" s="95">
        <v>0.21830066994559161</v>
      </c>
      <c r="K34" s="113"/>
      <c r="U34" s="114"/>
      <c r="V34" s="114"/>
      <c r="W34" s="114"/>
      <c r="X34" s="114"/>
    </row>
    <row r="35" spans="1:24" ht="16.8">
      <c r="A35" s="134" t="s">
        <v>28</v>
      </c>
      <c r="B35" s="158">
        <v>44137.144823915572</v>
      </c>
      <c r="C35" s="158">
        <v>45789.800890447426</v>
      </c>
      <c r="D35" s="158">
        <v>44972.495542490913</v>
      </c>
      <c r="E35" s="158">
        <v>-817.30534795651329</v>
      </c>
      <c r="F35" s="158">
        <v>835.35071857534058</v>
      </c>
      <c r="G35" s="93">
        <v>-1.7849069706852987</v>
      </c>
      <c r="H35" s="93">
        <v>2.0450265108384067</v>
      </c>
      <c r="I35" s="93">
        <v>2.6533460568443892</v>
      </c>
      <c r="J35" s="96">
        <v>1.8926251843157476</v>
      </c>
      <c r="K35" s="113"/>
      <c r="U35" s="114"/>
      <c r="V35" s="114"/>
      <c r="W35" s="114"/>
      <c r="X35" s="114"/>
    </row>
    <row r="36" spans="1:24" ht="16.8">
      <c r="A36" s="134" t="s">
        <v>29</v>
      </c>
      <c r="B36" s="196">
        <v>40645.633062825989</v>
      </c>
      <c r="C36" s="196">
        <v>41984.708970300118</v>
      </c>
      <c r="D36" s="196">
        <v>41090.507532285024</v>
      </c>
      <c r="E36" s="196">
        <v>-894.20143801509403</v>
      </c>
      <c r="F36" s="196">
        <v>444.87446945903503</v>
      </c>
      <c r="G36" s="197">
        <v>-2.1298264533586462</v>
      </c>
      <c r="H36" s="197">
        <v>1.9095431350789998</v>
      </c>
      <c r="I36" s="197">
        <v>2.2123735183120075</v>
      </c>
      <c r="J36" s="198">
        <v>1.0945197206582862</v>
      </c>
      <c r="K36" s="113"/>
      <c r="U36" s="114"/>
      <c r="V36" s="114"/>
      <c r="W36" s="114"/>
      <c r="X36" s="114"/>
    </row>
    <row r="37" spans="1:24" ht="16.2">
      <c r="A37" s="135" t="s">
        <v>30</v>
      </c>
      <c r="B37" s="199">
        <v>12416.386051492767</v>
      </c>
      <c r="C37" s="199">
        <v>13068.506853393537</v>
      </c>
      <c r="D37" s="199">
        <v>13241.213434563451</v>
      </c>
      <c r="E37" s="199">
        <v>172.70658116991399</v>
      </c>
      <c r="F37" s="199">
        <v>824.82738307068394</v>
      </c>
      <c r="G37" s="200">
        <v>1.3215479251561817</v>
      </c>
      <c r="H37" s="200">
        <v>1.3832453052852856</v>
      </c>
      <c r="I37" s="200">
        <v>5.0943396827689327</v>
      </c>
      <c r="J37" s="201">
        <v>6.643055230805416</v>
      </c>
      <c r="K37" s="113"/>
      <c r="U37" s="114"/>
      <c r="V37" s="114"/>
      <c r="W37" s="114"/>
      <c r="X37" s="114"/>
    </row>
    <row r="38" spans="1:24" ht="16.2">
      <c r="A38" s="135" t="s">
        <v>31</v>
      </c>
      <c r="B38" s="199">
        <v>17060.157066720181</v>
      </c>
      <c r="C38" s="199">
        <v>17872.589912039366</v>
      </c>
      <c r="D38" s="199">
        <v>17279.585897377117</v>
      </c>
      <c r="E38" s="199">
        <v>-593.00401466224866</v>
      </c>
      <c r="F38" s="199">
        <v>219.42883065693604</v>
      </c>
      <c r="G38" s="200">
        <v>-3.317952336962577</v>
      </c>
      <c r="H38" s="200">
        <v>5.5250494568858386</v>
      </c>
      <c r="I38" s="200">
        <v>4.3701305654171989</v>
      </c>
      <c r="J38" s="201">
        <v>1.2862063918800857</v>
      </c>
      <c r="K38" s="113"/>
      <c r="U38" s="114"/>
      <c r="V38" s="114"/>
      <c r="W38" s="114"/>
      <c r="X38" s="114"/>
    </row>
    <row r="39" spans="1:24" ht="16.2">
      <c r="A39" s="135" t="s">
        <v>32</v>
      </c>
      <c r="B39" s="199">
        <v>11169.089944613042</v>
      </c>
      <c r="C39" s="199">
        <v>11043.612204867217</v>
      </c>
      <c r="D39" s="199">
        <v>10569.708200344454</v>
      </c>
      <c r="E39" s="199">
        <v>-473.90400452276299</v>
      </c>
      <c r="F39" s="199">
        <v>-599.38174426858859</v>
      </c>
      <c r="G39" s="200">
        <v>-4.2912046867591158</v>
      </c>
      <c r="H39" s="200">
        <v>-2.6696741506922308</v>
      </c>
      <c r="I39" s="200">
        <v>-4.1077800377839537</v>
      </c>
      <c r="J39" s="201">
        <v>-5.3664331403981151</v>
      </c>
      <c r="K39" s="113"/>
      <c r="U39" s="114"/>
      <c r="V39" s="114"/>
      <c r="W39" s="114"/>
      <c r="X39" s="114"/>
    </row>
    <row r="40" spans="1:24" ht="16.8">
      <c r="A40" s="134" t="s">
        <v>46</v>
      </c>
      <c r="B40" s="196">
        <v>3491.5117610895832</v>
      </c>
      <c r="C40" s="196">
        <v>3805.0919201473107</v>
      </c>
      <c r="D40" s="196">
        <v>3881.9880102058864</v>
      </c>
      <c r="E40" s="196">
        <v>76.896090058575737</v>
      </c>
      <c r="F40" s="196">
        <v>390.47624911630328</v>
      </c>
      <c r="G40" s="197">
        <v>2.0208733894554314</v>
      </c>
      <c r="H40" s="197">
        <v>3.6125020927134273</v>
      </c>
      <c r="I40" s="197">
        <v>7.7841940024017759</v>
      </c>
      <c r="J40" s="198">
        <v>11.183586819551451</v>
      </c>
      <c r="K40" s="113"/>
      <c r="U40" s="114"/>
      <c r="V40" s="114"/>
      <c r="W40" s="114"/>
      <c r="X40" s="114"/>
    </row>
    <row r="41" spans="1:24" ht="16.8">
      <c r="A41" s="136"/>
      <c r="B41" s="202"/>
      <c r="C41" s="202"/>
      <c r="D41" s="202"/>
      <c r="E41" s="196"/>
      <c r="F41" s="196"/>
      <c r="G41" s="197"/>
      <c r="H41" s="203"/>
      <c r="I41" s="203"/>
      <c r="J41" s="204"/>
      <c r="K41" s="113"/>
      <c r="U41" s="114"/>
      <c r="V41" s="114"/>
      <c r="W41" s="114"/>
      <c r="X41" s="114"/>
    </row>
    <row r="42" spans="1:24" ht="16.8">
      <c r="A42" s="134" t="s">
        <v>47</v>
      </c>
      <c r="B42" s="196">
        <v>60669.217008772124</v>
      </c>
      <c r="C42" s="196">
        <v>62192.338911955965</v>
      </c>
      <c r="D42" s="196">
        <v>62065.611281756312</v>
      </c>
      <c r="E42" s="196">
        <v>-126.7276301996535</v>
      </c>
      <c r="F42" s="196">
        <v>1396.3942729841874</v>
      </c>
      <c r="G42" s="197">
        <v>-0.20376726847185012</v>
      </c>
      <c r="H42" s="197">
        <v>3.2429452477005833</v>
      </c>
      <c r="I42" s="197">
        <v>2.8755320819266545</v>
      </c>
      <c r="J42" s="198">
        <v>2.3016520433785779</v>
      </c>
      <c r="K42" s="113"/>
      <c r="U42" s="114"/>
      <c r="V42" s="114"/>
      <c r="W42" s="114"/>
      <c r="X42" s="114"/>
    </row>
    <row r="43" spans="1:24" ht="16.8">
      <c r="A43" s="134" t="s">
        <v>37</v>
      </c>
      <c r="B43" s="196">
        <v>54249.632961847681</v>
      </c>
      <c r="C43" s="196">
        <v>55684.021065028195</v>
      </c>
      <c r="D43" s="196">
        <v>55546.753059526731</v>
      </c>
      <c r="E43" s="196">
        <v>-137.26800550146436</v>
      </c>
      <c r="F43" s="196">
        <v>1297.1200976790496</v>
      </c>
      <c r="G43" s="197">
        <v>-0.24651237981029794</v>
      </c>
      <c r="H43" s="197">
        <v>3.4908121335615454</v>
      </c>
      <c r="I43" s="197">
        <v>3.0319362051085705</v>
      </c>
      <c r="J43" s="198">
        <v>2.3910209652317453</v>
      </c>
      <c r="K43" s="113"/>
      <c r="U43" s="114"/>
      <c r="V43" s="114"/>
      <c r="W43" s="114"/>
      <c r="X43" s="114"/>
    </row>
    <row r="44" spans="1:24" ht="16.2">
      <c r="A44" s="135" t="s">
        <v>30</v>
      </c>
      <c r="B44" s="199">
        <v>42183.521087070483</v>
      </c>
      <c r="C44" s="199">
        <v>43212.239476131253</v>
      </c>
      <c r="D44" s="199">
        <v>43122.49951530675</v>
      </c>
      <c r="E44" s="199">
        <v>-89.739960824503214</v>
      </c>
      <c r="F44" s="199">
        <v>938.97842823626706</v>
      </c>
      <c r="G44" s="200">
        <v>-0.20767255275920604</v>
      </c>
      <c r="H44" s="200">
        <v>3.4711604562715195</v>
      </c>
      <c r="I44" s="200">
        <v>2.9048441418166249</v>
      </c>
      <c r="J44" s="201">
        <v>2.2259365838573189</v>
      </c>
      <c r="K44" s="113"/>
      <c r="U44" s="114"/>
      <c r="V44" s="114"/>
      <c r="W44" s="114"/>
      <c r="X44" s="114"/>
    </row>
    <row r="45" spans="1:24" ht="16.2">
      <c r="A45" s="135" t="s">
        <v>38</v>
      </c>
      <c r="B45" s="199">
        <v>9629.6672980530529</v>
      </c>
      <c r="C45" s="199">
        <v>10027.237183000334</v>
      </c>
      <c r="D45" s="199">
        <v>10011.128487828011</v>
      </c>
      <c r="E45" s="199">
        <v>-16.108695172322768</v>
      </c>
      <c r="F45" s="199">
        <v>381.46118977495826</v>
      </c>
      <c r="G45" s="200">
        <v>-0.16064938804511542</v>
      </c>
      <c r="H45" s="200">
        <v>3.9442117188624337</v>
      </c>
      <c r="I45" s="200">
        <v>4.0391510287251577</v>
      </c>
      <c r="J45" s="201">
        <v>3.9613122444228424</v>
      </c>
      <c r="K45" s="113"/>
      <c r="U45" s="114"/>
      <c r="V45" s="114"/>
      <c r="W45" s="114"/>
      <c r="X45" s="114"/>
    </row>
    <row r="46" spans="1:24" ht="16.2">
      <c r="A46" s="135" t="s">
        <v>32</v>
      </c>
      <c r="B46" s="199">
        <v>2436.44457672415</v>
      </c>
      <c r="C46" s="199">
        <v>2444.5444058966114</v>
      </c>
      <c r="D46" s="199">
        <v>2413.1250563919757</v>
      </c>
      <c r="E46" s="199">
        <v>-31.419349504635647</v>
      </c>
      <c r="F46" s="199">
        <v>-23.319520332174307</v>
      </c>
      <c r="G46" s="200">
        <v>-1.2852844656389664</v>
      </c>
      <c r="H46" s="200">
        <v>2.0162189807456912</v>
      </c>
      <c r="I46" s="200">
        <v>1.2221940419216821</v>
      </c>
      <c r="J46" s="201">
        <v>-0.95711269424924694</v>
      </c>
      <c r="K46" s="113"/>
      <c r="U46" s="114"/>
      <c r="V46" s="114"/>
      <c r="W46" s="114"/>
      <c r="X46" s="114"/>
    </row>
    <row r="47" spans="1:24" ht="16.8">
      <c r="A47" s="134" t="s">
        <v>48</v>
      </c>
      <c r="B47" s="196">
        <v>6419.5840469244367</v>
      </c>
      <c r="C47" s="196">
        <v>6508.3178469277655</v>
      </c>
      <c r="D47" s="196">
        <v>6518.85822222958</v>
      </c>
      <c r="E47" s="196">
        <v>10.540375301814493</v>
      </c>
      <c r="F47" s="196">
        <v>99.274175305143217</v>
      </c>
      <c r="G47" s="197">
        <v>0.16195237463378476</v>
      </c>
      <c r="H47" s="197">
        <v>1.1628168703323496</v>
      </c>
      <c r="I47" s="197">
        <v>1.5565283700752275</v>
      </c>
      <c r="J47" s="198">
        <v>1.546426911455498</v>
      </c>
      <c r="K47" s="113"/>
      <c r="U47" s="114"/>
      <c r="V47" s="114"/>
      <c r="W47" s="114"/>
      <c r="X47" s="114"/>
    </row>
    <row r="48" spans="1:24" ht="17.399999999999999" thickBot="1">
      <c r="A48" s="137" t="s">
        <v>40</v>
      </c>
      <c r="B48" s="205">
        <v>458.88169786902506</v>
      </c>
      <c r="C48" s="205">
        <v>5106.7662158500016</v>
      </c>
      <c r="D48" s="205">
        <v>7400.684488500001</v>
      </c>
      <c r="E48" s="205">
        <v>2293.9182726499994</v>
      </c>
      <c r="F48" s="205">
        <v>6941.8027906309762</v>
      </c>
      <c r="G48" s="206">
        <v>44.919194960018046</v>
      </c>
      <c r="H48" s="206">
        <v>359.98534764675838</v>
      </c>
      <c r="I48" s="206">
        <v>841.17544051428706</v>
      </c>
      <c r="J48" s="210">
        <v>1512.7652340173131</v>
      </c>
      <c r="K48" s="113"/>
      <c r="U48" s="114"/>
      <c r="V48" s="114"/>
      <c r="W48" s="114"/>
      <c r="X48" s="114"/>
    </row>
    <row r="49" spans="3:21">
      <c r="E49" s="208"/>
      <c r="F49" s="208"/>
      <c r="K49" s="114"/>
      <c r="U49" s="114"/>
    </row>
    <row r="50" spans="3:21">
      <c r="C50" s="195"/>
    </row>
    <row r="51" spans="3:21">
      <c r="C51" s="195"/>
    </row>
    <row r="52" spans="3:21">
      <c r="C52" s="195"/>
      <c r="H52" s="113"/>
      <c r="I52" s="113"/>
      <c r="J52" s="113"/>
    </row>
    <row r="53" spans="3:21">
      <c r="C53" s="195"/>
      <c r="H53" s="113"/>
      <c r="I53" s="113"/>
      <c r="J53" s="113"/>
    </row>
    <row r="54" spans="3:21">
      <c r="C54" s="195"/>
    </row>
    <row r="55" spans="3:21">
      <c r="C55" s="195"/>
    </row>
    <row r="56" spans="3:21">
      <c r="C56" s="195"/>
    </row>
    <row r="57" spans="3:21">
      <c r="C57" s="195"/>
    </row>
    <row r="58" spans="3:21">
      <c r="C58" s="195"/>
    </row>
    <row r="59" spans="3:21">
      <c r="C59" s="195"/>
    </row>
    <row r="60" spans="3:21">
      <c r="C60" s="195"/>
    </row>
    <row r="61" spans="3:21">
      <c r="C61" s="195"/>
    </row>
    <row r="62" spans="3:21">
      <c r="C62" s="195"/>
    </row>
    <row r="63" spans="3:21">
      <c r="C63" s="195"/>
    </row>
    <row r="64" spans="3:21">
      <c r="C64" s="195"/>
    </row>
    <row r="65" spans="3:3">
      <c r="C65" s="195"/>
    </row>
    <row r="66" spans="3:3">
      <c r="C66" s="195"/>
    </row>
    <row r="67" spans="3:3">
      <c r="C67" s="195"/>
    </row>
    <row r="68" spans="3:3">
      <c r="C68" s="195"/>
    </row>
    <row r="69" spans="3:3">
      <c r="C69" s="195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view="pageBreakPreview" topLeftCell="A16" zoomScale="70" zoomScaleNormal="80" zoomScaleSheetLayoutView="70" workbookViewId="0">
      <selection activeCell="C9" sqref="C9"/>
    </sheetView>
  </sheetViews>
  <sheetFormatPr defaultRowHeight="14.4"/>
  <cols>
    <col min="1" max="1" width="55.44140625" customWidth="1"/>
    <col min="2" max="2" width="10.33203125" customWidth="1"/>
    <col min="3" max="3" width="10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0" t="s">
        <v>49</v>
      </c>
    </row>
    <row r="2" spans="1:6" ht="17.399999999999999" thickBot="1">
      <c r="A2" s="48" t="s">
        <v>50</v>
      </c>
      <c r="B2" s="160">
        <v>44593</v>
      </c>
      <c r="C2" s="160">
        <v>44651</v>
      </c>
    </row>
    <row r="3" spans="1:6" ht="16.2">
      <c r="A3" s="49"/>
      <c r="B3" s="68"/>
      <c r="C3" s="68"/>
    </row>
    <row r="4" spans="1:6" ht="16.2">
      <c r="A4" s="49" t="s">
        <v>51</v>
      </c>
      <c r="B4" s="216">
        <v>4</v>
      </c>
      <c r="C4" s="216">
        <v>4</v>
      </c>
    </row>
    <row r="5" spans="1:6" ht="16.2">
      <c r="A5" s="49"/>
      <c r="B5" s="216"/>
      <c r="C5" s="250" t="s">
        <v>128</v>
      </c>
    </row>
    <row r="6" spans="1:6" ht="16.2">
      <c r="A6" s="49" t="s">
        <v>52</v>
      </c>
      <c r="B6" s="216">
        <v>7.75</v>
      </c>
      <c r="C6" s="216">
        <v>7.75</v>
      </c>
    </row>
    <row r="7" spans="1:6" ht="16.2">
      <c r="A7" s="49"/>
      <c r="B7" s="217"/>
      <c r="C7" s="250" t="s">
        <v>129</v>
      </c>
    </row>
    <row r="8" spans="1:6" ht="16.2">
      <c r="A8" s="49" t="s">
        <v>53</v>
      </c>
      <c r="B8" s="216">
        <v>8.75</v>
      </c>
      <c r="C8" s="216">
        <v>8.75</v>
      </c>
    </row>
    <row r="9" spans="1:6" ht="16.2">
      <c r="A9" s="49"/>
      <c r="B9" s="216"/>
      <c r="C9" s="250" t="s">
        <v>130</v>
      </c>
    </row>
    <row r="10" spans="1:6" ht="16.2">
      <c r="A10" s="49" t="s">
        <v>54</v>
      </c>
      <c r="B10" s="216">
        <v>7.5022355306339019</v>
      </c>
      <c r="C10" s="216">
        <v>7.9733004069528572</v>
      </c>
      <c r="D10" s="101"/>
    </row>
    <row r="11" spans="1:6" ht="16.2">
      <c r="A11" s="49"/>
      <c r="B11" s="216"/>
      <c r="C11" s="216"/>
      <c r="D11" s="101"/>
    </row>
    <row r="12" spans="1:6" ht="16.2">
      <c r="A12" s="49" t="s">
        <v>55</v>
      </c>
      <c r="B12" s="216">
        <v>4.5101527783566429</v>
      </c>
      <c r="C12" s="216">
        <v>4.5840281235781584</v>
      </c>
      <c r="D12" s="101"/>
    </row>
    <row r="13" spans="1:6" ht="16.8" thickBot="1">
      <c r="A13" s="49"/>
      <c r="B13" s="58"/>
      <c r="C13" s="58"/>
    </row>
    <row r="14" spans="1:6" ht="17.399999999999999" thickBot="1">
      <c r="A14" s="48" t="s">
        <v>56</v>
      </c>
      <c r="B14" s="99">
        <f>B2</f>
        <v>44593</v>
      </c>
      <c r="C14" s="160">
        <f>C2</f>
        <v>44651</v>
      </c>
    </row>
    <row r="15" spans="1:6" ht="16.2">
      <c r="A15" s="49"/>
      <c r="B15" s="58"/>
      <c r="C15" s="58"/>
    </row>
    <row r="16" spans="1:6" ht="16.2">
      <c r="A16" s="49" t="s">
        <v>57</v>
      </c>
      <c r="B16" s="218">
        <v>43020.761996150002</v>
      </c>
      <c r="C16" s="218">
        <v>40751.41190508</v>
      </c>
      <c r="D16" s="209"/>
      <c r="E16" s="222"/>
      <c r="F16" s="98"/>
    </row>
    <row r="17" spans="1:5" ht="16.2">
      <c r="A17" s="49" t="s">
        <v>58</v>
      </c>
      <c r="B17" s="218">
        <v>-270.97931239000172</v>
      </c>
      <c r="C17" s="218">
        <v>-2269.3500910700022</v>
      </c>
      <c r="E17" s="178"/>
    </row>
    <row r="18" spans="1:5" ht="16.8" thickBot="1">
      <c r="A18" s="49"/>
      <c r="B18" s="69"/>
      <c r="C18" s="69"/>
    </row>
    <row r="19" spans="1:5" ht="17.399999999999999" thickBot="1">
      <c r="A19" s="48" t="s">
        <v>59</v>
      </c>
      <c r="B19" s="99">
        <f>B2</f>
        <v>44593</v>
      </c>
      <c r="C19" s="160">
        <f>C2</f>
        <v>44651</v>
      </c>
    </row>
    <row r="20" spans="1:5" ht="16.2">
      <c r="A20" s="49"/>
      <c r="B20" s="58"/>
      <c r="C20" s="58"/>
    </row>
    <row r="21" spans="1:5" ht="16.8">
      <c r="A21" s="50" t="s">
        <v>60</v>
      </c>
      <c r="B21" s="219">
        <v>15.335850000000001</v>
      </c>
      <c r="C21" s="219">
        <v>14.5144</v>
      </c>
    </row>
    <row r="22" spans="1:5" ht="16.2">
      <c r="A22" s="49" t="s">
        <v>61</v>
      </c>
      <c r="B22" s="219">
        <f>1/B21</f>
        <v>6.5206688902147578E-2</v>
      </c>
      <c r="C22" s="219">
        <f>1/C21</f>
        <v>6.8897095298462219E-2</v>
      </c>
      <c r="E22" s="101"/>
    </row>
    <row r="23" spans="1:5" ht="16.8">
      <c r="A23" s="50" t="s">
        <v>62</v>
      </c>
      <c r="B23" s="219">
        <v>20.475899999999999</v>
      </c>
      <c r="C23" s="219">
        <v>19.03735</v>
      </c>
    </row>
    <row r="24" spans="1:5" ht="16.2">
      <c r="A24" s="49" t="s">
        <v>63</v>
      </c>
      <c r="B24" s="219">
        <f>1/B23</f>
        <v>4.8837902119076577E-2</v>
      </c>
      <c r="C24" s="219">
        <f>1/C23</f>
        <v>5.2528319330158869E-2</v>
      </c>
    </row>
    <row r="25" spans="1:5" ht="16.8">
      <c r="A25" s="50" t="s">
        <v>64</v>
      </c>
      <c r="B25" s="219">
        <v>7.5346500000000001</v>
      </c>
      <c r="C25" s="219">
        <v>8.4223499999999998</v>
      </c>
    </row>
    <row r="26" spans="1:5" ht="16.2">
      <c r="A26" s="49" t="s">
        <v>65</v>
      </c>
      <c r="B26" s="219">
        <f>1/B25</f>
        <v>0.13272016616564805</v>
      </c>
      <c r="C26" s="219">
        <f>1/C25</f>
        <v>0.11873170789625223</v>
      </c>
    </row>
    <row r="27" spans="1:5" ht="16.8">
      <c r="A27" s="50" t="s">
        <v>66</v>
      </c>
      <c r="B27" s="219">
        <v>17.0946</v>
      </c>
      <c r="C27" s="219">
        <v>16.199549999999999</v>
      </c>
    </row>
    <row r="28" spans="1:5" ht="16.2">
      <c r="A28" s="49" t="s">
        <v>67</v>
      </c>
      <c r="B28" s="219">
        <f>1/B27</f>
        <v>5.8498005218022064E-2</v>
      </c>
      <c r="C28" s="219">
        <f>1/C27</f>
        <v>6.1730109787000262E-2</v>
      </c>
    </row>
    <row r="29" spans="1:5" ht="17.399999999999999" thickBot="1">
      <c r="A29" s="50"/>
      <c r="B29" s="58"/>
      <c r="C29" s="58"/>
    </row>
    <row r="30" spans="1:5" ht="17.399999999999999" thickBot="1">
      <c r="A30" s="48" t="s">
        <v>68</v>
      </c>
      <c r="B30" s="99">
        <f>B2</f>
        <v>44593</v>
      </c>
      <c r="C30" s="160">
        <f>C2</f>
        <v>44651</v>
      </c>
    </row>
    <row r="31" spans="1:5" ht="16.2">
      <c r="A31" s="49"/>
      <c r="B31" s="59"/>
      <c r="C31" s="207"/>
    </row>
    <row r="32" spans="1:5" ht="16.2">
      <c r="A32" s="49" t="s">
        <v>69</v>
      </c>
      <c r="B32" s="220">
        <v>4.4597575021107616</v>
      </c>
      <c r="C32" s="220">
        <v>4.5055288891043404</v>
      </c>
    </row>
    <row r="33" spans="1:4" ht="16.2">
      <c r="A33" s="49" t="s">
        <v>70</v>
      </c>
      <c r="B33" s="220">
        <v>1.2761288205483652</v>
      </c>
      <c r="C33" s="220">
        <v>1.8185959415306172</v>
      </c>
      <c r="D33" s="97"/>
    </row>
    <row r="34" spans="1:4" ht="16.8" thickBot="1">
      <c r="A34" s="51" t="s">
        <v>71</v>
      </c>
      <c r="B34" s="221">
        <v>0.21987481310678447</v>
      </c>
      <c r="C34" s="221">
        <v>0.53563176959838188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A20" sqref="A20"/>
    </sheetView>
  </sheetViews>
  <sheetFormatPr defaultColWidth="9.109375" defaultRowHeight="14.4"/>
  <cols>
    <col min="1" max="16384" width="9.109375" style="176"/>
  </cols>
  <sheetData>
    <row r="1" spans="2:2">
      <c r="B1" s="175" t="s">
        <v>72</v>
      </c>
    </row>
    <row r="15" spans="2:2">
      <c r="B15" s="175" t="s">
        <v>73</v>
      </c>
    </row>
    <row r="30" spans="2:2">
      <c r="B30" s="177" t="s">
        <v>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zoomScale="70" zoomScaleNormal="70" workbookViewId="0">
      <selection activeCell="K6" sqref="K6:S93"/>
    </sheetView>
  </sheetViews>
  <sheetFormatPr defaultColWidth="9.109375" defaultRowHeight="13.2"/>
  <cols>
    <col min="1" max="1" width="50" style="70" customWidth="1"/>
    <col min="2" max="10" width="11.6640625" style="70" customWidth="1"/>
    <col min="11" max="11" width="5" style="113" customWidth="1"/>
    <col min="12" max="13" width="5.109375" style="113" customWidth="1"/>
    <col min="14" max="16" width="4.5546875" style="113" bestFit="1" customWidth="1"/>
    <col min="17" max="17" width="5.109375" style="113" customWidth="1"/>
    <col min="18" max="19" width="4.5546875" style="113" bestFit="1" customWidth="1"/>
    <col min="20" max="20" width="7.33203125" style="113" bestFit="1" customWidth="1"/>
    <col min="21" max="23" width="5.5546875" style="113" customWidth="1"/>
    <col min="24" max="27" width="5.5546875" style="70" customWidth="1"/>
    <col min="28" max="16384" width="9.109375" style="70"/>
  </cols>
  <sheetData>
    <row r="1" spans="1:27" ht="17.399999999999999" customHeight="1" thickBot="1">
      <c r="A1" s="290" t="s">
        <v>41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7" ht="19.5" customHeight="1">
      <c r="A2" s="292" t="s">
        <v>75</v>
      </c>
      <c r="B2" s="293"/>
      <c r="C2" s="293"/>
      <c r="D2" s="293"/>
      <c r="E2" s="293"/>
      <c r="F2" s="293"/>
      <c r="G2" s="293"/>
      <c r="H2" s="293"/>
      <c r="I2" s="293"/>
      <c r="J2" s="294"/>
    </row>
    <row r="3" spans="1:27" ht="19.5" customHeight="1">
      <c r="A3" s="295"/>
      <c r="B3" s="296"/>
      <c r="C3" s="296"/>
      <c r="D3" s="296"/>
      <c r="E3" s="296"/>
      <c r="F3" s="296"/>
      <c r="G3" s="296"/>
      <c r="H3" s="296"/>
      <c r="I3" s="296"/>
      <c r="J3" s="297"/>
    </row>
    <row r="4" spans="1:27" ht="16.8">
      <c r="A4" s="79"/>
      <c r="B4" s="286" t="s">
        <v>2</v>
      </c>
      <c r="C4" s="288"/>
      <c r="D4" s="287"/>
      <c r="E4" s="286" t="s">
        <v>3</v>
      </c>
      <c r="F4" s="287"/>
      <c r="G4" s="80" t="s">
        <v>4</v>
      </c>
      <c r="H4" s="286" t="s">
        <v>43</v>
      </c>
      <c r="I4" s="288"/>
      <c r="J4" s="289"/>
    </row>
    <row r="5" spans="1:27" ht="17.399999999999999" thickBot="1">
      <c r="A5" s="81"/>
      <c r="B5" s="126">
        <v>44286</v>
      </c>
      <c r="C5" s="109">
        <v>44620</v>
      </c>
      <c r="D5" s="109">
        <v>44651</v>
      </c>
      <c r="E5" s="110" t="s">
        <v>6</v>
      </c>
      <c r="F5" s="102" t="s">
        <v>7</v>
      </c>
      <c r="G5" s="110" t="s">
        <v>6</v>
      </c>
      <c r="H5" s="161">
        <v>44592</v>
      </c>
      <c r="I5" s="161">
        <v>44620</v>
      </c>
      <c r="J5" s="161">
        <v>44651</v>
      </c>
    </row>
    <row r="6" spans="1:27" ht="17.399999999999999" thickTop="1">
      <c r="A6" s="84" t="s">
        <v>76</v>
      </c>
      <c r="B6" s="179">
        <v>36250.570945656196</v>
      </c>
      <c r="C6" s="138">
        <v>44006.985091701303</v>
      </c>
      <c r="D6" s="138">
        <v>43690.475021434715</v>
      </c>
      <c r="E6" s="138">
        <v>-316.51007026658772</v>
      </c>
      <c r="F6" s="138">
        <v>7439.9040757785187</v>
      </c>
      <c r="G6" s="138">
        <v>-0.71922689001995366</v>
      </c>
      <c r="H6" s="138">
        <v>27.212272780616104</v>
      </c>
      <c r="I6" s="138">
        <v>35.530759854373343</v>
      </c>
      <c r="J6" s="181">
        <v>20.523550061961231</v>
      </c>
      <c r="X6" s="113"/>
      <c r="Y6" s="113"/>
      <c r="Z6" s="113"/>
      <c r="AA6" s="113"/>
    </row>
    <row r="7" spans="1:27" ht="16.8">
      <c r="A7" s="84" t="s">
        <v>77</v>
      </c>
      <c r="B7" s="140">
        <v>34683.908935826184</v>
      </c>
      <c r="C7" s="138">
        <v>43022.9388183513</v>
      </c>
      <c r="D7" s="138">
        <v>40751.426113624715</v>
      </c>
      <c r="E7" s="138">
        <v>-2271.5127047265851</v>
      </c>
      <c r="F7" s="138">
        <v>6067.5171777985306</v>
      </c>
      <c r="G7" s="138">
        <v>-5.2797711339925399</v>
      </c>
      <c r="H7" s="138">
        <v>25.920015765961722</v>
      </c>
      <c r="I7" s="138">
        <v>32.91531238421058</v>
      </c>
      <c r="J7" s="181">
        <v>17.493752474742493</v>
      </c>
      <c r="X7" s="113"/>
      <c r="Y7" s="113"/>
      <c r="Z7" s="113"/>
      <c r="AA7" s="113"/>
    </row>
    <row r="8" spans="1:27" ht="16.2">
      <c r="A8" s="73" t="s">
        <v>78</v>
      </c>
      <c r="B8" s="144">
        <v>10524.773755670001</v>
      </c>
      <c r="C8" s="142">
        <v>7357.6280627199994</v>
      </c>
      <c r="D8" s="142">
        <v>7133.1098866800012</v>
      </c>
      <c r="E8" s="142">
        <v>-224.51817603999825</v>
      </c>
      <c r="F8" s="142">
        <v>-3391.6638689900001</v>
      </c>
      <c r="G8" s="142">
        <v>-3.0515021162539853</v>
      </c>
      <c r="H8" s="142">
        <v>-22.267547698515131</v>
      </c>
      <c r="I8" s="142">
        <v>-26.330895518345216</v>
      </c>
      <c r="J8" s="182">
        <v>-32.225527576427112</v>
      </c>
      <c r="X8" s="113"/>
      <c r="Y8" s="113"/>
      <c r="Z8" s="113"/>
      <c r="AA8" s="113"/>
    </row>
    <row r="9" spans="1:27" ht="16.2">
      <c r="A9" s="73" t="s">
        <v>79</v>
      </c>
      <c r="B9" s="144">
        <v>24051.420118310001</v>
      </c>
      <c r="C9" s="142">
        <v>31759.639348659992</v>
      </c>
      <c r="D9" s="142">
        <v>29910.344161429999</v>
      </c>
      <c r="E9" s="142">
        <v>-1849.2951872299927</v>
      </c>
      <c r="F9" s="142">
        <v>5858.9240431199978</v>
      </c>
      <c r="G9" s="142">
        <v>-5.8227839646674653</v>
      </c>
      <c r="H9" s="142">
        <v>30.236661271171499</v>
      </c>
      <c r="I9" s="142">
        <v>42.535680719430189</v>
      </c>
      <c r="J9" s="182">
        <v>24.359992109820098</v>
      </c>
      <c r="X9" s="113"/>
      <c r="Y9" s="113"/>
      <c r="Z9" s="113"/>
      <c r="AA9" s="113"/>
    </row>
    <row r="10" spans="1:27" ht="16.2">
      <c r="A10" s="73" t="s">
        <v>80</v>
      </c>
      <c r="B10" s="144">
        <v>107.71506184617957</v>
      </c>
      <c r="C10" s="142">
        <v>3905.6714069713121</v>
      </c>
      <c r="D10" s="142">
        <v>3707.9720655147203</v>
      </c>
      <c r="E10" s="142">
        <v>-197.69934145659181</v>
      </c>
      <c r="F10" s="142">
        <v>3600.2570036685406</v>
      </c>
      <c r="G10" s="142">
        <v>-5.0618529020058958</v>
      </c>
      <c r="H10" s="142">
        <v>4366.8732479430073</v>
      </c>
      <c r="I10" s="142">
        <v>3829.3216802145016</v>
      </c>
      <c r="J10" s="182">
        <v>3342.3895804003891</v>
      </c>
      <c r="X10" s="113"/>
      <c r="Y10" s="113"/>
      <c r="Z10" s="113"/>
      <c r="AA10" s="113"/>
    </row>
    <row r="11" spans="1:27" ht="16.2">
      <c r="A11" s="73" t="s">
        <v>81</v>
      </c>
      <c r="B11" s="144">
        <v>0</v>
      </c>
      <c r="C11" s="142">
        <v>0</v>
      </c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82">
        <v>0</v>
      </c>
      <c r="X11" s="113"/>
      <c r="Y11" s="113"/>
      <c r="Z11" s="113"/>
      <c r="AA11" s="113"/>
    </row>
    <row r="12" spans="1:27" ht="16.8">
      <c r="A12" s="84" t="s">
        <v>82</v>
      </c>
      <c r="B12" s="140">
        <v>1566.6620098300132</v>
      </c>
      <c r="C12" s="138">
        <v>984.04627335000009</v>
      </c>
      <c r="D12" s="138">
        <v>2939.0489078099999</v>
      </c>
      <c r="E12" s="138">
        <v>1955.0026344599999</v>
      </c>
      <c r="F12" s="138">
        <v>1372.3868979799868</v>
      </c>
      <c r="G12" s="138">
        <v>198.6697869201376</v>
      </c>
      <c r="H12" s="138">
        <v>74.258857835134847</v>
      </c>
      <c r="I12" s="138">
        <v>870.23300589068788</v>
      </c>
      <c r="J12" s="141">
        <v>87.599424085664424</v>
      </c>
      <c r="X12" s="113"/>
      <c r="Y12" s="113"/>
      <c r="Z12" s="113"/>
      <c r="AA12" s="113"/>
    </row>
    <row r="13" spans="1:27" ht="16.2">
      <c r="A13" s="73" t="s">
        <v>83</v>
      </c>
      <c r="B13" s="144">
        <v>9.2190295600132295</v>
      </c>
      <c r="C13" s="142">
        <v>866.66012131000002</v>
      </c>
      <c r="D13" s="142">
        <v>941.37419557999999</v>
      </c>
      <c r="E13" s="142">
        <v>74.714074269999969</v>
      </c>
      <c r="F13" s="142">
        <v>932.15516601998672</v>
      </c>
      <c r="G13" s="142">
        <v>8.6209198315327882</v>
      </c>
      <c r="H13" s="142">
        <v>81.07166518500091</v>
      </c>
      <c r="I13" s="142">
        <v>1733320242520</v>
      </c>
      <c r="J13" s="145">
        <v>10111.207041391124</v>
      </c>
      <c r="X13" s="113"/>
      <c r="Y13" s="113"/>
      <c r="Z13" s="113"/>
      <c r="AA13" s="113"/>
    </row>
    <row r="14" spans="1:27" ht="16.2">
      <c r="A14" s="73" t="s">
        <v>84</v>
      </c>
      <c r="B14" s="144">
        <v>1453.9005866</v>
      </c>
      <c r="C14" s="144">
        <v>0</v>
      </c>
      <c r="D14" s="144">
        <v>1879.6750551600001</v>
      </c>
      <c r="E14" s="144">
        <v>1879.6750551600001</v>
      </c>
      <c r="F14" s="144">
        <v>425.77446856000006</v>
      </c>
      <c r="G14" s="144">
        <v>0</v>
      </c>
      <c r="H14" s="144">
        <v>0</v>
      </c>
      <c r="I14" s="144">
        <v>0</v>
      </c>
      <c r="J14" s="145">
        <v>29.284978112271716</v>
      </c>
      <c r="X14" s="113"/>
      <c r="Y14" s="113"/>
      <c r="Z14" s="113"/>
      <c r="AA14" s="113"/>
    </row>
    <row r="15" spans="1:27" ht="16.2">
      <c r="A15" s="73" t="s">
        <v>85</v>
      </c>
      <c r="B15" s="144">
        <v>103.54239367</v>
      </c>
      <c r="C15" s="142">
        <v>117.38615204000001</v>
      </c>
      <c r="D15" s="142">
        <v>117.99965707000001</v>
      </c>
      <c r="E15" s="142">
        <v>0.6135050299999989</v>
      </c>
      <c r="F15" s="142">
        <v>14.457263400000016</v>
      </c>
      <c r="G15" s="142">
        <v>0.52263833453791619</v>
      </c>
      <c r="H15" s="142">
        <v>15.897839051090372</v>
      </c>
      <c r="I15" s="142">
        <v>15.738377639634308</v>
      </c>
      <c r="J15" s="182">
        <v>13.962651323357235</v>
      </c>
      <c r="X15" s="113"/>
      <c r="Y15" s="113"/>
      <c r="Z15" s="113"/>
      <c r="AA15" s="113"/>
    </row>
    <row r="16" spans="1:27" ht="16.8">
      <c r="A16" s="85"/>
      <c r="B16" s="144"/>
      <c r="C16" s="142"/>
      <c r="D16" s="142"/>
      <c r="E16" s="142"/>
      <c r="F16" s="142"/>
      <c r="G16" s="142"/>
      <c r="H16" s="142"/>
      <c r="I16" s="142"/>
      <c r="J16" s="182"/>
      <c r="X16" s="113"/>
      <c r="Y16" s="113"/>
      <c r="Z16" s="113"/>
      <c r="AA16" s="113"/>
    </row>
    <row r="17" spans="1:27" ht="16.8">
      <c r="A17" s="84" t="s">
        <v>86</v>
      </c>
      <c r="B17" s="140">
        <v>36250.628634206179</v>
      </c>
      <c r="C17" s="138">
        <v>44007.042780291384</v>
      </c>
      <c r="D17" s="138">
        <v>43690.58271008476</v>
      </c>
      <c r="E17" s="138">
        <v>-316.46007020662364</v>
      </c>
      <c r="F17" s="138">
        <v>7439.9540758785806</v>
      </c>
      <c r="G17" s="138">
        <v>-0.71911232887556764</v>
      </c>
      <c r="H17" s="138">
        <v>27.212228344302147</v>
      </c>
      <c r="I17" s="138">
        <v>35.530696727718578</v>
      </c>
      <c r="J17" s="181">
        <v>20.523655330098805</v>
      </c>
      <c r="X17" s="113"/>
      <c r="Y17" s="113"/>
      <c r="Z17" s="113"/>
      <c r="AA17" s="113"/>
    </row>
    <row r="18" spans="1:27" ht="16.8">
      <c r="A18" s="84" t="s">
        <v>87</v>
      </c>
      <c r="B18" s="140">
        <v>10842.723358640002</v>
      </c>
      <c r="C18" s="138">
        <v>7608.8534723700004</v>
      </c>
      <c r="D18" s="138">
        <v>7166.7187924700011</v>
      </c>
      <c r="E18" s="138">
        <v>-442.13467989999936</v>
      </c>
      <c r="F18" s="138">
        <v>-3676.0045661700005</v>
      </c>
      <c r="G18" s="138">
        <v>-5.810792407890645</v>
      </c>
      <c r="H18" s="138">
        <v>-5.0505694663451237</v>
      </c>
      <c r="I18" s="138">
        <v>14.328513119326544</v>
      </c>
      <c r="J18" s="181">
        <v>-33.902963716590477</v>
      </c>
      <c r="X18" s="113"/>
      <c r="Y18" s="113"/>
      <c r="Z18" s="113"/>
      <c r="AA18" s="113"/>
    </row>
    <row r="19" spans="1:27" ht="16.2">
      <c r="A19" s="73" t="s">
        <v>88</v>
      </c>
      <c r="B19" s="144">
        <v>4416.3724165100002</v>
      </c>
      <c r="C19" s="142">
        <v>4396.7751782100004</v>
      </c>
      <c r="D19" s="142">
        <v>4428.7004237500005</v>
      </c>
      <c r="E19" s="142">
        <v>31.925245540000105</v>
      </c>
      <c r="F19" s="142">
        <v>12.328007240000261</v>
      </c>
      <c r="G19" s="142">
        <v>0.72610593550970748</v>
      </c>
      <c r="H19" s="142">
        <v>2.3696342826695229</v>
      </c>
      <c r="I19" s="142">
        <v>2.7254168917688872</v>
      </c>
      <c r="J19" s="182">
        <v>0.27914328949962908</v>
      </c>
      <c r="X19" s="113"/>
      <c r="Y19" s="113"/>
      <c r="Z19" s="113"/>
      <c r="AA19" s="113"/>
    </row>
    <row r="20" spans="1:27" ht="16.2">
      <c r="A20" s="73" t="s">
        <v>89</v>
      </c>
      <c r="B20" s="144">
        <v>6426.3509421300014</v>
      </c>
      <c r="C20" s="144">
        <v>3212.07829416</v>
      </c>
      <c r="D20" s="144">
        <v>2738.0183687200001</v>
      </c>
      <c r="E20" s="144">
        <v>-474.05992543999992</v>
      </c>
      <c r="F20" s="144">
        <v>-3688.3325734100013</v>
      </c>
      <c r="G20" s="144">
        <v>-14.758666571170011</v>
      </c>
      <c r="H20" s="144">
        <v>-15.48894291891655</v>
      </c>
      <c r="I20" s="144">
        <v>35.23797051580587</v>
      </c>
      <c r="J20" s="145">
        <v>-57.393886618142126</v>
      </c>
      <c r="X20" s="113"/>
      <c r="Y20" s="113"/>
      <c r="Z20" s="113"/>
      <c r="AA20" s="113"/>
    </row>
    <row r="21" spans="1:27" ht="16.2">
      <c r="A21" s="73" t="s">
        <v>90</v>
      </c>
      <c r="B21" s="144">
        <v>13710.97083341</v>
      </c>
      <c r="C21" s="142">
        <v>12743.333735949998</v>
      </c>
      <c r="D21" s="142">
        <v>11179.74136896</v>
      </c>
      <c r="E21" s="142">
        <v>-1563.5923669899985</v>
      </c>
      <c r="F21" s="142">
        <v>-2531.2294644499998</v>
      </c>
      <c r="G21" s="142">
        <v>-12.269884783594549</v>
      </c>
      <c r="H21" s="142">
        <v>-15.922140255837576</v>
      </c>
      <c r="I21" s="142">
        <v>-15.803057518491485</v>
      </c>
      <c r="J21" s="182">
        <v>-18.461343804204333</v>
      </c>
      <c r="X21" s="113"/>
      <c r="Y21" s="113"/>
      <c r="Z21" s="113"/>
      <c r="AA21" s="113"/>
    </row>
    <row r="22" spans="1:27" ht="16.8">
      <c r="A22" s="84" t="s">
        <v>91</v>
      </c>
      <c r="B22" s="140">
        <v>4319.8600717500003</v>
      </c>
      <c r="C22" s="140">
        <v>2827.7868439899999</v>
      </c>
      <c r="D22" s="140">
        <v>2185.1198844800001</v>
      </c>
      <c r="E22" s="140">
        <v>-642.66695950999974</v>
      </c>
      <c r="F22" s="140">
        <v>-2134.7401872700002</v>
      </c>
      <c r="G22" s="140">
        <v>-22.72685301142424</v>
      </c>
      <c r="H22" s="140">
        <v>-40.283337754334283</v>
      </c>
      <c r="I22" s="140">
        <v>-47.505503686081752</v>
      </c>
      <c r="J22" s="141">
        <v>-49.416882765029115</v>
      </c>
      <c r="X22" s="113"/>
      <c r="Y22" s="113"/>
      <c r="Z22" s="113"/>
      <c r="AA22" s="113"/>
    </row>
    <row r="23" spans="1:27" ht="16.8">
      <c r="A23" s="86" t="s">
        <v>92</v>
      </c>
      <c r="B23" s="140">
        <v>9391.1107616599984</v>
      </c>
      <c r="C23" s="140">
        <v>9915.5468919599989</v>
      </c>
      <c r="D23" s="140">
        <v>8994.6214844799997</v>
      </c>
      <c r="E23" s="140">
        <v>-920.92540747999919</v>
      </c>
      <c r="F23" s="140">
        <v>-396.48927717999868</v>
      </c>
      <c r="G23" s="140">
        <v>-9.2876915163068787</v>
      </c>
      <c r="H23" s="140">
        <v>2.2600164785282857</v>
      </c>
      <c r="I23" s="140">
        <v>1.715392429489242</v>
      </c>
      <c r="J23" s="141">
        <v>-4.2219635913431972</v>
      </c>
      <c r="X23" s="113"/>
      <c r="Y23" s="113"/>
      <c r="Z23" s="113"/>
      <c r="AA23" s="113"/>
    </row>
    <row r="24" spans="1:27" ht="16.8">
      <c r="A24" s="86" t="s">
        <v>93</v>
      </c>
      <c r="B24" s="140">
        <v>2975.0846021149641</v>
      </c>
      <c r="C24" s="180">
        <v>6643.3141751399999</v>
      </c>
      <c r="D24" s="180">
        <v>6284.9424617500008</v>
      </c>
      <c r="E24" s="180">
        <v>-358.37171338999906</v>
      </c>
      <c r="F24" s="180">
        <v>3309.8578596350367</v>
      </c>
      <c r="G24" s="180">
        <v>-5.3944718545912593</v>
      </c>
      <c r="H24" s="180">
        <v>123.74087639888339</v>
      </c>
      <c r="I24" s="180">
        <v>121.47527115518835</v>
      </c>
      <c r="J24" s="141">
        <v>111.25256260887792</v>
      </c>
      <c r="X24" s="113"/>
      <c r="Y24" s="113"/>
      <c r="Z24" s="113"/>
      <c r="AA24" s="113"/>
    </row>
    <row r="25" spans="1:27" ht="16.8">
      <c r="A25" s="86" t="s">
        <v>94</v>
      </c>
      <c r="B25" s="140">
        <v>9396.4419865699983</v>
      </c>
      <c r="C25" s="140">
        <v>17418.991319740067</v>
      </c>
      <c r="D25" s="140">
        <v>19427.803220110036</v>
      </c>
      <c r="E25" s="140">
        <v>2008.8119003699685</v>
      </c>
      <c r="F25" s="140">
        <v>10031.361233540038</v>
      </c>
      <c r="G25" s="140">
        <v>11.532308981022823</v>
      </c>
      <c r="H25" s="140">
        <v>105.09049337935505</v>
      </c>
      <c r="I25" s="140">
        <v>101.43103271992041</v>
      </c>
      <c r="J25" s="141">
        <v>106.75701768688094</v>
      </c>
      <c r="X25" s="113"/>
      <c r="Y25" s="113"/>
      <c r="Z25" s="113"/>
      <c r="AA25" s="113"/>
    </row>
    <row r="26" spans="1:27" ht="17.399999999999999" thickBot="1">
      <c r="A26" s="92" t="s">
        <v>95</v>
      </c>
      <c r="B26" s="148">
        <v>-674.5921465287837</v>
      </c>
      <c r="C26" s="148">
        <v>-407.44992290868788</v>
      </c>
      <c r="D26" s="148">
        <v>-368.62313320528034</v>
      </c>
      <c r="E26" s="148">
        <v>38.826789703407542</v>
      </c>
      <c r="F26" s="148">
        <v>305.96901332350336</v>
      </c>
      <c r="G26" s="148">
        <v>-9.5292175848831562</v>
      </c>
      <c r="H26" s="148">
        <v>-8.071723727701567</v>
      </c>
      <c r="I26" s="148">
        <v>-57.883377997812637</v>
      </c>
      <c r="J26" s="149">
        <v>-45.356148140459887</v>
      </c>
      <c r="X26" s="113"/>
      <c r="Y26" s="113"/>
      <c r="Z26" s="113"/>
      <c r="AA26" s="113"/>
    </row>
    <row r="27" spans="1:27" ht="16.8" hidden="1">
      <c r="A27" s="211"/>
      <c r="B27" s="139"/>
      <c r="C27" s="139"/>
      <c r="D27" s="139"/>
      <c r="E27" s="139"/>
      <c r="F27" s="139"/>
      <c r="G27" s="139"/>
      <c r="H27" s="139"/>
      <c r="I27" s="139"/>
      <c r="J27" s="139"/>
      <c r="X27" s="113"/>
      <c r="Y27" s="113"/>
      <c r="Z27" s="113"/>
      <c r="AA27" s="113"/>
    </row>
    <row r="28" spans="1:27">
      <c r="A28" s="74"/>
      <c r="B28" s="87"/>
      <c r="C28" s="87"/>
      <c r="D28" s="87"/>
      <c r="E28" s="87"/>
      <c r="F28" s="87"/>
      <c r="G28" s="87"/>
      <c r="H28" s="74"/>
      <c r="I28" s="74"/>
      <c r="J28" s="74"/>
    </row>
    <row r="29" spans="1:27" ht="13.8" thickBot="1">
      <c r="A29" s="75"/>
      <c r="B29" s="87"/>
      <c r="C29" s="87"/>
      <c r="D29" s="87"/>
      <c r="E29" s="87"/>
      <c r="F29" s="87"/>
      <c r="G29" s="87"/>
      <c r="H29" s="74"/>
      <c r="I29" s="74"/>
      <c r="J29" s="74"/>
    </row>
    <row r="30" spans="1:27" ht="19.5" customHeight="1">
      <c r="A30" s="292" t="s">
        <v>96</v>
      </c>
      <c r="B30" s="293"/>
      <c r="C30" s="293"/>
      <c r="D30" s="293"/>
      <c r="E30" s="293"/>
      <c r="F30" s="293"/>
      <c r="G30" s="293"/>
      <c r="H30" s="293"/>
      <c r="I30" s="293"/>
      <c r="J30" s="294"/>
    </row>
    <row r="31" spans="1:27" ht="19.5" customHeight="1">
      <c r="A31" s="295"/>
      <c r="B31" s="296"/>
      <c r="C31" s="296"/>
      <c r="D31" s="296"/>
      <c r="E31" s="296"/>
      <c r="F31" s="296"/>
      <c r="G31" s="296"/>
      <c r="H31" s="296"/>
      <c r="I31" s="296"/>
      <c r="J31" s="297"/>
    </row>
    <row r="32" spans="1:27" ht="16.8">
      <c r="A32" s="104"/>
      <c r="B32" s="286" t="str">
        <f>B4</f>
        <v>N$ Million</v>
      </c>
      <c r="C32" s="288"/>
      <c r="D32" s="287"/>
      <c r="E32" s="286" t="s">
        <v>3</v>
      </c>
      <c r="F32" s="287"/>
      <c r="G32" s="108" t="s">
        <v>4</v>
      </c>
      <c r="H32" s="286" t="str">
        <f>H4</f>
        <v>Annual percentage change</v>
      </c>
      <c r="I32" s="288"/>
      <c r="J32" s="289"/>
    </row>
    <row r="33" spans="1:27" ht="17.399999999999999" thickBot="1">
      <c r="A33" s="105"/>
      <c r="B33" s="110">
        <f>B5</f>
        <v>44286</v>
      </c>
      <c r="C33" s="110">
        <f>C5</f>
        <v>44620</v>
      </c>
      <c r="D33" s="82">
        <f>D5</f>
        <v>44651</v>
      </c>
      <c r="E33" s="110" t="s">
        <v>6</v>
      </c>
      <c r="F33" s="102" t="s">
        <v>7</v>
      </c>
      <c r="G33" s="110" t="s">
        <v>6</v>
      </c>
      <c r="H33" s="83">
        <f>H5</f>
        <v>44592</v>
      </c>
      <c r="I33" s="111">
        <f>I5</f>
        <v>44620</v>
      </c>
      <c r="J33" s="100">
        <f>J5</f>
        <v>44651</v>
      </c>
    </row>
    <row r="34" spans="1:27" ht="17.399999999999999" thickTop="1">
      <c r="A34" s="106" t="s">
        <v>76</v>
      </c>
      <c r="B34" s="183">
        <v>171530.80298860779</v>
      </c>
      <c r="C34" s="184">
        <v>180497.22999282935</v>
      </c>
      <c r="D34" s="184">
        <v>183001.95962146408</v>
      </c>
      <c r="E34" s="184">
        <v>2504.7296286347264</v>
      </c>
      <c r="F34" s="184">
        <v>11471.156632856291</v>
      </c>
      <c r="G34" s="183">
        <v>1.3876831399208811</v>
      </c>
      <c r="H34" s="184">
        <v>6.0228304334585232</v>
      </c>
      <c r="I34" s="184">
        <v>8.4841084773649555</v>
      </c>
      <c r="J34" s="186">
        <v>6.6875199281951438</v>
      </c>
      <c r="X34" s="113"/>
      <c r="Y34" s="113"/>
      <c r="Z34" s="113"/>
      <c r="AA34" s="113"/>
    </row>
    <row r="35" spans="1:27" ht="16.8">
      <c r="A35" s="86" t="s">
        <v>77</v>
      </c>
      <c r="B35" s="184">
        <v>19990.39594716455</v>
      </c>
      <c r="C35" s="184">
        <v>26223.763670607259</v>
      </c>
      <c r="D35" s="184">
        <v>27808.090444515969</v>
      </c>
      <c r="E35" s="184">
        <v>1584.3267739087096</v>
      </c>
      <c r="F35" s="184">
        <v>7817.6944973514182</v>
      </c>
      <c r="G35" s="184">
        <v>6.0415689899024443</v>
      </c>
      <c r="H35" s="184">
        <v>15.740096197645869</v>
      </c>
      <c r="I35" s="184">
        <v>33.642961554737525</v>
      </c>
      <c r="J35" s="186">
        <v>39.107254900765952</v>
      </c>
      <c r="X35" s="113"/>
      <c r="Y35" s="113"/>
      <c r="Z35" s="113"/>
      <c r="AA35" s="113"/>
    </row>
    <row r="36" spans="1:27" ht="16.2">
      <c r="A36" s="88" t="s">
        <v>97</v>
      </c>
      <c r="B36" s="185">
        <v>195.64869686823158</v>
      </c>
      <c r="C36" s="185">
        <v>181.28632289627711</v>
      </c>
      <c r="D36" s="185">
        <v>201.99211916793507</v>
      </c>
      <c r="E36" s="185">
        <v>20.70579627165796</v>
      </c>
      <c r="F36" s="185">
        <v>6.3434222997034908</v>
      </c>
      <c r="G36" s="185">
        <v>11.421598684807989</v>
      </c>
      <c r="H36" s="185">
        <v>-2.9713771308317689</v>
      </c>
      <c r="I36" s="185">
        <v>0.50937289275685771</v>
      </c>
      <c r="J36" s="187">
        <v>3.2422512397185699</v>
      </c>
      <c r="X36" s="113"/>
      <c r="Y36" s="113"/>
      <c r="Z36" s="113"/>
      <c r="AA36" s="113"/>
    </row>
    <row r="37" spans="1:27" ht="16.2">
      <c r="A37" s="88" t="s">
        <v>78</v>
      </c>
      <c r="B37" s="185">
        <v>11563.083563559454</v>
      </c>
      <c r="C37" s="185">
        <v>10735.866986316374</v>
      </c>
      <c r="D37" s="185">
        <v>11444.082184133451</v>
      </c>
      <c r="E37" s="185">
        <v>708.21519781707684</v>
      </c>
      <c r="F37" s="185">
        <v>-119.00137942600304</v>
      </c>
      <c r="G37" s="185">
        <v>6.5967210540121926</v>
      </c>
      <c r="H37" s="185">
        <v>-13.204835611248527</v>
      </c>
      <c r="I37" s="185">
        <v>-1.3966732666223436</v>
      </c>
      <c r="J37" s="187">
        <v>-1.0291491778285717</v>
      </c>
      <c r="X37" s="113"/>
      <c r="Y37" s="113"/>
      <c r="Z37" s="113"/>
      <c r="AA37" s="113"/>
    </row>
    <row r="38" spans="1:27" ht="16.2">
      <c r="A38" s="88" t="s">
        <v>98</v>
      </c>
      <c r="B38" s="185">
        <v>458.88169786902506</v>
      </c>
      <c r="C38" s="185">
        <v>5106.7662158500016</v>
      </c>
      <c r="D38" s="185">
        <v>7400.684488500001</v>
      </c>
      <c r="E38" s="185">
        <v>2293.9182726499994</v>
      </c>
      <c r="F38" s="185">
        <v>6941.8027906309762</v>
      </c>
      <c r="G38" s="185">
        <v>44.919194960018046</v>
      </c>
      <c r="H38" s="185">
        <v>359.98534764675838</v>
      </c>
      <c r="I38" s="185">
        <v>841.17544051428706</v>
      </c>
      <c r="J38" s="187">
        <v>1512.7652340173129</v>
      </c>
      <c r="X38" s="113"/>
      <c r="Y38" s="113"/>
      <c r="Z38" s="113"/>
      <c r="AA38" s="113"/>
    </row>
    <row r="39" spans="1:27" ht="16.2">
      <c r="A39" s="88" t="s">
        <v>99</v>
      </c>
      <c r="B39" s="185">
        <v>7772.7819888678414</v>
      </c>
      <c r="C39" s="185">
        <v>10199.844145544606</v>
      </c>
      <c r="D39" s="185">
        <v>8761.3316527145798</v>
      </c>
      <c r="E39" s="185">
        <v>-1438.5124928300265</v>
      </c>
      <c r="F39" s="185">
        <v>988.54966384673844</v>
      </c>
      <c r="G39" s="185">
        <v>-14.103279151166078</v>
      </c>
      <c r="H39" s="185">
        <v>33.399195685921086</v>
      </c>
      <c r="I39" s="185">
        <v>27.317291838536704</v>
      </c>
      <c r="J39" s="187">
        <v>12.718093280662401</v>
      </c>
      <c r="X39" s="113"/>
      <c r="Y39" s="113"/>
      <c r="Z39" s="113"/>
      <c r="AA39" s="113"/>
    </row>
    <row r="40" spans="1:27" ht="16.8">
      <c r="A40" s="86" t="s">
        <v>82</v>
      </c>
      <c r="B40" s="184">
        <v>151540.40704144322</v>
      </c>
      <c r="C40" s="184">
        <v>154273.46632222208</v>
      </c>
      <c r="D40" s="184">
        <v>155193.86917694809</v>
      </c>
      <c r="E40" s="184">
        <v>920.40285472600954</v>
      </c>
      <c r="F40" s="184">
        <v>3653.462135504873</v>
      </c>
      <c r="G40" s="184">
        <v>0.59660476727970035</v>
      </c>
      <c r="H40" s="184">
        <v>4.6696254269763529</v>
      </c>
      <c r="I40" s="184">
        <v>5.120271230486523</v>
      </c>
      <c r="J40" s="186">
        <v>2.4108831478232275</v>
      </c>
      <c r="X40" s="113"/>
      <c r="Y40" s="113"/>
      <c r="Z40" s="113"/>
      <c r="AA40" s="113"/>
    </row>
    <row r="41" spans="1:27" ht="16.2">
      <c r="A41" s="88" t="s">
        <v>100</v>
      </c>
      <c r="B41" s="185">
        <v>7197.7367294817686</v>
      </c>
      <c r="C41" s="185">
        <v>5315.9640396237228</v>
      </c>
      <c r="D41" s="185">
        <v>7096.5368983120652</v>
      </c>
      <c r="E41" s="185">
        <v>1780.5728586883424</v>
      </c>
      <c r="F41" s="185">
        <v>-101.19983116970343</v>
      </c>
      <c r="G41" s="185">
        <v>33.494825123278588</v>
      </c>
      <c r="H41" s="185">
        <v>24.088093676777135</v>
      </c>
      <c r="I41" s="185">
        <v>39.465900064952393</v>
      </c>
      <c r="J41" s="187">
        <v>-1.4059951756111246</v>
      </c>
      <c r="X41" s="113"/>
      <c r="Y41" s="113"/>
      <c r="Z41" s="113"/>
      <c r="AA41" s="113"/>
    </row>
    <row r="42" spans="1:27" ht="16.2">
      <c r="A42" s="88" t="s">
        <v>84</v>
      </c>
      <c r="B42" s="185">
        <v>33611.552197749879</v>
      </c>
      <c r="C42" s="185">
        <v>35130.361311496119</v>
      </c>
      <c r="D42" s="185">
        <v>35144.106046599969</v>
      </c>
      <c r="E42" s="185">
        <v>13.744735103849962</v>
      </c>
      <c r="F42" s="185">
        <v>1532.5538488500897</v>
      </c>
      <c r="G42" s="185">
        <v>3.9124946600963995E-2</v>
      </c>
      <c r="H42" s="185">
        <v>9.6434036488714128</v>
      </c>
      <c r="I42" s="185">
        <v>9.8008321012710269</v>
      </c>
      <c r="J42" s="187">
        <v>4.559604506907263</v>
      </c>
      <c r="X42" s="113"/>
      <c r="Y42" s="113"/>
      <c r="Z42" s="113"/>
      <c r="AA42" s="113"/>
    </row>
    <row r="43" spans="1:27" ht="16.2">
      <c r="A43" s="88" t="s">
        <v>12</v>
      </c>
      <c r="B43" s="185">
        <v>4628.3375532239679</v>
      </c>
      <c r="C43" s="185">
        <v>4565.8053835000001</v>
      </c>
      <c r="D43" s="185">
        <v>4638.4412451099997</v>
      </c>
      <c r="E43" s="185">
        <v>72.635861609999665</v>
      </c>
      <c r="F43" s="185">
        <v>10.103691886031811</v>
      </c>
      <c r="G43" s="185">
        <v>1.5908663534475807</v>
      </c>
      <c r="H43" s="185">
        <v>-0.95621922076337285</v>
      </c>
      <c r="I43" s="185">
        <v>-1.0110851522438651</v>
      </c>
      <c r="J43" s="187">
        <v>0.21830066994559161</v>
      </c>
      <c r="X43" s="113"/>
      <c r="Y43" s="113"/>
      <c r="Z43" s="113"/>
      <c r="AA43" s="113"/>
    </row>
    <row r="44" spans="1:27" ht="16.2">
      <c r="A44" s="88" t="s">
        <v>101</v>
      </c>
      <c r="B44" s="185">
        <v>259.46110117000001</v>
      </c>
      <c r="C44" s="185">
        <v>213.72949706999998</v>
      </c>
      <c r="D44" s="185">
        <v>174.34213388000003</v>
      </c>
      <c r="E44" s="185">
        <v>-39.387363189999945</v>
      </c>
      <c r="F44" s="185">
        <v>-85.118967289999972</v>
      </c>
      <c r="G44" s="185">
        <v>-18.42860425442349</v>
      </c>
      <c r="H44" s="185">
        <v>-12.925768381311542</v>
      </c>
      <c r="I44" s="185">
        <v>4.7990474781422563</v>
      </c>
      <c r="J44" s="187">
        <v>-32.806061065095719</v>
      </c>
      <c r="X44" s="113"/>
      <c r="Y44" s="113"/>
      <c r="Z44" s="113"/>
      <c r="AA44" s="113"/>
    </row>
    <row r="45" spans="1:27" ht="16.2">
      <c r="A45" s="88" t="s">
        <v>14</v>
      </c>
      <c r="B45" s="185">
        <v>441.14862664097501</v>
      </c>
      <c r="C45" s="185">
        <v>427.3382397900001</v>
      </c>
      <c r="D45" s="185">
        <v>446.67753720999997</v>
      </c>
      <c r="E45" s="185">
        <v>19.339297419999866</v>
      </c>
      <c r="F45" s="185">
        <v>5.5289105690249585</v>
      </c>
      <c r="G45" s="185">
        <v>4.5255246592262495</v>
      </c>
      <c r="H45" s="185">
        <v>13.229293694815354</v>
      </c>
      <c r="I45" s="185">
        <v>-4.4115258160278046</v>
      </c>
      <c r="J45" s="187">
        <v>1.2532988283616646</v>
      </c>
      <c r="X45" s="113"/>
      <c r="Y45" s="113"/>
      <c r="Z45" s="113"/>
      <c r="AA45" s="113"/>
    </row>
    <row r="46" spans="1:27" ht="16.2">
      <c r="A46" s="88" t="s">
        <v>102</v>
      </c>
      <c r="B46" s="185">
        <v>44657.55836740449</v>
      </c>
      <c r="C46" s="185">
        <v>46390.267635786258</v>
      </c>
      <c r="D46" s="185">
        <v>45555.917065079746</v>
      </c>
      <c r="E46" s="185">
        <v>-834.35057070651237</v>
      </c>
      <c r="F46" s="185">
        <v>898.35869767525583</v>
      </c>
      <c r="G46" s="185">
        <v>-1.7985465771766229</v>
      </c>
      <c r="H46" s="185">
        <v>1.8783797288854913</v>
      </c>
      <c r="I46" s="185">
        <v>2.6883961242623542</v>
      </c>
      <c r="J46" s="187">
        <v>2.0116610278697351</v>
      </c>
      <c r="X46" s="113"/>
      <c r="Y46" s="113"/>
      <c r="Z46" s="113"/>
      <c r="AA46" s="113"/>
    </row>
    <row r="47" spans="1:27" ht="16.2">
      <c r="A47" s="88" t="s">
        <v>16</v>
      </c>
      <c r="B47" s="185">
        <v>60744.612465772123</v>
      </c>
      <c r="C47" s="185">
        <v>62230.000214955966</v>
      </c>
      <c r="D47" s="185">
        <v>62137.848250756309</v>
      </c>
      <c r="E47" s="185">
        <v>-92.151964199656504</v>
      </c>
      <c r="F47" s="185">
        <v>1393.2357849841865</v>
      </c>
      <c r="G47" s="185">
        <v>-0.14808286016607042</v>
      </c>
      <c r="H47" s="185">
        <v>3.1941348343031564</v>
      </c>
      <c r="I47" s="185">
        <v>2.8365261051300763</v>
      </c>
      <c r="J47" s="187">
        <v>2.2935956431843891</v>
      </c>
      <c r="X47" s="113"/>
      <c r="Y47" s="113"/>
      <c r="Z47" s="113"/>
      <c r="AA47" s="113"/>
    </row>
    <row r="48" spans="1:27" ht="16.8">
      <c r="A48" s="89"/>
      <c r="B48" s="184"/>
      <c r="C48" s="184"/>
      <c r="D48" s="184"/>
      <c r="E48" s="184"/>
      <c r="F48" s="184"/>
      <c r="G48" s="184"/>
      <c r="H48" s="184"/>
      <c r="I48" s="184"/>
      <c r="J48" s="186"/>
      <c r="X48" s="113"/>
      <c r="Y48" s="113"/>
      <c r="Z48" s="113"/>
      <c r="AA48" s="113"/>
    </row>
    <row r="49" spans="1:27" ht="16.8">
      <c r="A49" s="86" t="s">
        <v>86</v>
      </c>
      <c r="B49" s="184">
        <v>171530.80144715987</v>
      </c>
      <c r="C49" s="184">
        <v>180497.21828040475</v>
      </c>
      <c r="D49" s="184">
        <v>183001.9485320347</v>
      </c>
      <c r="E49" s="184">
        <v>2504.7302516299533</v>
      </c>
      <c r="F49" s="184">
        <v>11471.147084874829</v>
      </c>
      <c r="G49" s="184">
        <v>1.3876835751223808</v>
      </c>
      <c r="H49" s="184">
        <v>6.0228245596620127</v>
      </c>
      <c r="I49" s="184">
        <v>8.4841023565607685</v>
      </c>
      <c r="J49" s="186">
        <v>6.6875144219555835</v>
      </c>
      <c r="X49" s="113"/>
      <c r="Y49" s="113"/>
      <c r="Z49" s="113"/>
      <c r="AA49" s="113"/>
    </row>
    <row r="50" spans="1:27" ht="16.8">
      <c r="A50" s="86" t="s">
        <v>103</v>
      </c>
      <c r="B50" s="184">
        <v>6409.3913208099993</v>
      </c>
      <c r="C50" s="184">
        <v>10827.62897880349</v>
      </c>
      <c r="D50" s="184">
        <v>14235.866308342844</v>
      </c>
      <c r="E50" s="184">
        <v>3408.2373295393536</v>
      </c>
      <c r="F50" s="184">
        <v>7826.4749875328444</v>
      </c>
      <c r="G50" s="184">
        <v>31.477226789091361</v>
      </c>
      <c r="H50" s="184">
        <v>37.579826495746062</v>
      </c>
      <c r="I50" s="184">
        <v>79.628570230284595</v>
      </c>
      <c r="J50" s="186">
        <v>122.10948896382502</v>
      </c>
      <c r="X50" s="113"/>
      <c r="Y50" s="113"/>
      <c r="Z50" s="113"/>
      <c r="AA50" s="113"/>
    </row>
    <row r="51" spans="1:27" ht="16.2">
      <c r="A51" s="88" t="s">
        <v>78</v>
      </c>
      <c r="B51" s="185">
        <v>4101.8853997099995</v>
      </c>
      <c r="C51" s="185">
        <v>8738.047694063489</v>
      </c>
      <c r="D51" s="185">
        <v>12101.619470192843</v>
      </c>
      <c r="E51" s="185">
        <v>3363.5717761293545</v>
      </c>
      <c r="F51" s="185">
        <v>7999.7340704828439</v>
      </c>
      <c r="G51" s="185">
        <v>38.493401431243257</v>
      </c>
      <c r="H51" s="185">
        <v>53.277994074789632</v>
      </c>
      <c r="I51" s="185">
        <v>131.84956047272513</v>
      </c>
      <c r="J51" s="187">
        <v>195.02578182823976</v>
      </c>
      <c r="X51" s="113"/>
      <c r="Y51" s="113"/>
      <c r="Z51" s="113"/>
      <c r="AA51" s="113"/>
    </row>
    <row r="52" spans="1:27" ht="16.2">
      <c r="A52" s="88" t="s">
        <v>104</v>
      </c>
      <c r="B52" s="185">
        <v>353.04424631000001</v>
      </c>
      <c r="C52" s="185">
        <v>373.96815647</v>
      </c>
      <c r="D52" s="185">
        <v>386.90390859999997</v>
      </c>
      <c r="E52" s="185">
        <v>12.935752129999969</v>
      </c>
      <c r="F52" s="185">
        <v>33.85966228999996</v>
      </c>
      <c r="G52" s="185">
        <v>3.45905176849935</v>
      </c>
      <c r="H52" s="185">
        <v>11.537664197759383</v>
      </c>
      <c r="I52" s="185">
        <v>6.4226720782802289</v>
      </c>
      <c r="J52" s="187">
        <v>9.5907701779307786</v>
      </c>
      <c r="X52" s="113"/>
      <c r="Y52" s="113"/>
      <c r="Z52" s="113"/>
      <c r="AA52" s="113"/>
    </row>
    <row r="53" spans="1:27" ht="16.2">
      <c r="A53" s="88" t="s">
        <v>98</v>
      </c>
      <c r="B53" s="185">
        <v>697.56913641999995</v>
      </c>
      <c r="C53" s="185">
        <v>1142.3578386400002</v>
      </c>
      <c r="D53" s="185">
        <v>1173.5207478200002</v>
      </c>
      <c r="E53" s="185">
        <v>31.162909180000042</v>
      </c>
      <c r="F53" s="185">
        <v>475.95161140000027</v>
      </c>
      <c r="G53" s="185">
        <v>2.727946368985414</v>
      </c>
      <c r="H53" s="185">
        <v>203.1842384594645</v>
      </c>
      <c r="I53" s="185">
        <v>85.203912300545056</v>
      </c>
      <c r="J53" s="187">
        <v>68.230027183059633</v>
      </c>
      <c r="X53" s="113"/>
      <c r="Y53" s="113"/>
      <c r="Z53" s="113"/>
      <c r="AA53" s="113"/>
    </row>
    <row r="54" spans="1:27" ht="16.2">
      <c r="A54" s="88" t="s">
        <v>105</v>
      </c>
      <c r="B54" s="185">
        <v>1256.8925383699998</v>
      </c>
      <c r="C54" s="185">
        <v>573.25528963000011</v>
      </c>
      <c r="D54" s="185">
        <v>573.82218173000001</v>
      </c>
      <c r="E54" s="185">
        <v>0.56689209999990453</v>
      </c>
      <c r="F54" s="185">
        <v>-683.07035663999977</v>
      </c>
      <c r="G54" s="185">
        <v>9.8889990246036064E-2</v>
      </c>
      <c r="H54" s="185">
        <v>-55.933146821151624</v>
      </c>
      <c r="I54" s="185">
        <v>-55.586882831567408</v>
      </c>
      <c r="J54" s="187">
        <v>-54.345963221791351</v>
      </c>
      <c r="X54" s="113"/>
      <c r="Y54" s="113"/>
      <c r="Z54" s="113"/>
      <c r="AA54" s="113"/>
    </row>
    <row r="55" spans="1:27" ht="16.8">
      <c r="A55" s="86" t="s">
        <v>106</v>
      </c>
      <c r="B55" s="184">
        <v>165121.41012634986</v>
      </c>
      <c r="C55" s="184">
        <v>169669.58930160126</v>
      </c>
      <c r="D55" s="184">
        <v>168766.08222369186</v>
      </c>
      <c r="E55" s="184">
        <v>-903.50707790939487</v>
      </c>
      <c r="F55" s="184">
        <v>3644.6720973420015</v>
      </c>
      <c r="G55" s="184">
        <v>-0.53250973355238784</v>
      </c>
      <c r="H55" s="184">
        <v>4.7879540617601748</v>
      </c>
      <c r="I55" s="184">
        <v>5.8097371408537271</v>
      </c>
      <c r="J55" s="186">
        <v>2.2072680305680166</v>
      </c>
      <c r="X55" s="113"/>
      <c r="Y55" s="113"/>
      <c r="Z55" s="113"/>
      <c r="AA55" s="113"/>
    </row>
    <row r="56" spans="1:27" ht="16.8">
      <c r="A56" s="86" t="s">
        <v>107</v>
      </c>
      <c r="B56" s="184">
        <v>124589.79198814509</v>
      </c>
      <c r="C56" s="184">
        <v>124059.10619525413</v>
      </c>
      <c r="D56" s="184">
        <v>126073.48031356483</v>
      </c>
      <c r="E56" s="184">
        <v>2014.3741183106904</v>
      </c>
      <c r="F56" s="184">
        <v>1483.688325419731</v>
      </c>
      <c r="G56" s="184">
        <v>1.6237212890606258</v>
      </c>
      <c r="H56" s="184">
        <v>1.6325777503663375</v>
      </c>
      <c r="I56" s="184">
        <v>1.5224035493049684</v>
      </c>
      <c r="J56" s="186">
        <v>1.1908586584371932</v>
      </c>
      <c r="X56" s="113"/>
      <c r="Y56" s="113"/>
      <c r="Z56" s="113"/>
      <c r="AA56" s="113"/>
    </row>
    <row r="57" spans="1:27" ht="16.2">
      <c r="A57" s="90" t="s">
        <v>108</v>
      </c>
      <c r="B57" s="185">
        <v>63209.685217729086</v>
      </c>
      <c r="C57" s="185">
        <v>63986.550125834183</v>
      </c>
      <c r="D57" s="185">
        <v>65147.360967436965</v>
      </c>
      <c r="E57" s="185">
        <v>1160.8108416027826</v>
      </c>
      <c r="F57" s="185">
        <v>1937.6757497078797</v>
      </c>
      <c r="G57" s="185">
        <v>1.8141481910182193</v>
      </c>
      <c r="H57" s="185">
        <v>6.1164474863727634</v>
      </c>
      <c r="I57" s="185">
        <v>6.3434138474797805</v>
      </c>
      <c r="J57" s="187">
        <v>3.0654728670668874</v>
      </c>
      <c r="X57" s="113"/>
      <c r="Y57" s="113"/>
      <c r="Z57" s="113"/>
      <c r="AA57" s="113"/>
    </row>
    <row r="58" spans="1:27" ht="16.2">
      <c r="A58" s="90" t="s">
        <v>105</v>
      </c>
      <c r="B58" s="185">
        <v>61380.106770416009</v>
      </c>
      <c r="C58" s="185">
        <v>60072.556069419952</v>
      </c>
      <c r="D58" s="185">
        <v>60926.11934612786</v>
      </c>
      <c r="E58" s="185">
        <v>853.56327670790779</v>
      </c>
      <c r="F58" s="185">
        <v>-453.98742428814876</v>
      </c>
      <c r="G58" s="185">
        <v>1.4208872279739921</v>
      </c>
      <c r="H58" s="185">
        <v>-2.6604888982440968</v>
      </c>
      <c r="I58" s="185">
        <v>-3.1541001692765178</v>
      </c>
      <c r="J58" s="187">
        <v>-0.73963283574306615</v>
      </c>
      <c r="X58" s="113"/>
      <c r="Y58" s="113"/>
      <c r="Z58" s="113"/>
      <c r="AA58" s="113"/>
    </row>
    <row r="59" spans="1:27" ht="16.8">
      <c r="A59" s="86" t="s">
        <v>109</v>
      </c>
      <c r="B59" s="184">
        <v>3852.4672289499999</v>
      </c>
      <c r="C59" s="184">
        <v>4669.6262454200005</v>
      </c>
      <c r="D59" s="184">
        <v>4601.2667268899995</v>
      </c>
      <c r="E59" s="184">
        <v>-68.359518530000969</v>
      </c>
      <c r="F59" s="184">
        <v>748.79949793999958</v>
      </c>
      <c r="G59" s="184">
        <v>-1.4639184152489406</v>
      </c>
      <c r="H59" s="184">
        <v>24.673395760161213</v>
      </c>
      <c r="I59" s="184">
        <v>40.926919436806571</v>
      </c>
      <c r="J59" s="186">
        <v>19.436881703055704</v>
      </c>
      <c r="X59" s="113"/>
      <c r="Y59" s="113"/>
      <c r="Z59" s="113"/>
      <c r="AA59" s="113"/>
    </row>
    <row r="60" spans="1:27" ht="16.8">
      <c r="A60" s="86" t="s">
        <v>110</v>
      </c>
      <c r="B60" s="184">
        <v>0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6">
        <v>0</v>
      </c>
      <c r="X60" s="113"/>
      <c r="Y60" s="113"/>
      <c r="Z60" s="113"/>
      <c r="AA60" s="113"/>
    </row>
    <row r="61" spans="1:27" ht="16.8">
      <c r="A61" s="86" t="s">
        <v>111</v>
      </c>
      <c r="B61" s="184">
        <v>24060.848156119999</v>
      </c>
      <c r="C61" s="184">
        <v>24041.63740023</v>
      </c>
      <c r="D61" s="184">
        <v>23332.800020639999</v>
      </c>
      <c r="E61" s="184">
        <v>-708.83737959000064</v>
      </c>
      <c r="F61" s="184">
        <v>-728.04813547999947</v>
      </c>
      <c r="G61" s="184">
        <v>-2.9483739721622158</v>
      </c>
      <c r="H61" s="184">
        <v>5.4106386296906663</v>
      </c>
      <c r="I61" s="184">
        <v>6.194327097476787</v>
      </c>
      <c r="J61" s="186">
        <v>-3.0258623085770893</v>
      </c>
      <c r="X61" s="113"/>
      <c r="Y61" s="113"/>
      <c r="Z61" s="113"/>
      <c r="AA61" s="113"/>
    </row>
    <row r="62" spans="1:27" ht="16.8">
      <c r="A62" s="86" t="s">
        <v>112</v>
      </c>
      <c r="B62" s="184">
        <v>2372.5027740100004</v>
      </c>
      <c r="C62" s="184">
        <v>1555.9064268500001</v>
      </c>
      <c r="D62" s="184">
        <v>1339.0499240900001</v>
      </c>
      <c r="E62" s="184">
        <v>-216.85650276000001</v>
      </c>
      <c r="F62" s="184">
        <v>-1033.4528499200003</v>
      </c>
      <c r="G62" s="184">
        <v>-13.937631403646506</v>
      </c>
      <c r="H62" s="184">
        <v>-41.964604042199717</v>
      </c>
      <c r="I62" s="184">
        <v>-34.740814451671596</v>
      </c>
      <c r="J62" s="186">
        <v>-43.55960554571913</v>
      </c>
      <c r="X62" s="113"/>
      <c r="Y62" s="113"/>
      <c r="Z62" s="113"/>
      <c r="AA62" s="113"/>
    </row>
    <row r="63" spans="1:27" ht="16.8">
      <c r="A63" s="86" t="s">
        <v>113</v>
      </c>
      <c r="B63" s="184">
        <v>0</v>
      </c>
      <c r="C63" s="184">
        <v>271.87680003999998</v>
      </c>
      <c r="D63" s="184">
        <v>580.80764316</v>
      </c>
      <c r="E63" s="184">
        <v>308.93084312000002</v>
      </c>
      <c r="F63" s="184">
        <v>580.80764316</v>
      </c>
      <c r="G63" s="184">
        <v>113.62898308150915</v>
      </c>
      <c r="H63" s="184">
        <v>-10.631922713446656</v>
      </c>
      <c r="I63" s="184">
        <v>0</v>
      </c>
      <c r="J63" s="186">
        <v>0</v>
      </c>
      <c r="X63" s="113"/>
      <c r="Y63" s="113"/>
      <c r="Z63" s="113"/>
      <c r="AA63" s="113"/>
    </row>
    <row r="64" spans="1:27" ht="16.8">
      <c r="A64" s="86" t="s">
        <v>98</v>
      </c>
      <c r="B64" s="184">
        <v>9.20383964</v>
      </c>
      <c r="C64" s="184">
        <v>9.7759388600000001</v>
      </c>
      <c r="D64" s="184">
        <v>9.8572589599999993</v>
      </c>
      <c r="E64" s="184">
        <v>8.1320099999999229E-2</v>
      </c>
      <c r="F64" s="184">
        <v>0.65341931999999936</v>
      </c>
      <c r="G64" s="184">
        <v>0.83183928586885258</v>
      </c>
      <c r="H64" s="184">
        <v>5.4446359133550715</v>
      </c>
      <c r="I64" s="184">
        <v>4.646489028925572</v>
      </c>
      <c r="J64" s="186">
        <v>7.0994209542746773</v>
      </c>
      <c r="X64" s="113"/>
      <c r="Y64" s="113"/>
      <c r="Z64" s="113"/>
      <c r="AA64" s="113"/>
    </row>
    <row r="65" spans="1:27" ht="16.8">
      <c r="A65" s="86" t="s">
        <v>114</v>
      </c>
      <c r="B65" s="184">
        <v>407.44660500000003</v>
      </c>
      <c r="C65" s="184">
        <v>64.635084849999998</v>
      </c>
      <c r="D65" s="184">
        <v>86.167710119999995</v>
      </c>
      <c r="E65" s="184">
        <v>21.532625269999997</v>
      </c>
      <c r="F65" s="184">
        <v>-321.27889488000005</v>
      </c>
      <c r="G65" s="184">
        <v>33.314144044169211</v>
      </c>
      <c r="H65" s="184">
        <v>-84.125420626478615</v>
      </c>
      <c r="I65" s="184">
        <v>-87.156638036965703</v>
      </c>
      <c r="J65" s="186">
        <v>-78.85177859808158</v>
      </c>
      <c r="X65" s="113"/>
      <c r="Y65" s="113"/>
      <c r="Z65" s="113"/>
      <c r="AA65" s="113"/>
    </row>
    <row r="66" spans="1:27" ht="16.8">
      <c r="A66" s="86" t="s">
        <v>115</v>
      </c>
      <c r="B66" s="184">
        <v>22563.411621216103</v>
      </c>
      <c r="C66" s="184">
        <v>23626.463207662433</v>
      </c>
      <c r="D66" s="184">
        <v>23796.027440300852</v>
      </c>
      <c r="E66" s="184">
        <v>169.56423263841862</v>
      </c>
      <c r="F66" s="184">
        <v>1232.6158190847491</v>
      </c>
      <c r="G66" s="184">
        <v>0.71768775185709899</v>
      </c>
      <c r="H66" s="184">
        <v>10.741930697354917</v>
      </c>
      <c r="I66" s="184">
        <v>5.3551036456198631</v>
      </c>
      <c r="J66" s="186">
        <v>5.4628964793858188</v>
      </c>
      <c r="X66" s="113"/>
      <c r="Y66" s="113"/>
      <c r="Z66" s="113"/>
      <c r="AA66" s="113"/>
    </row>
    <row r="67" spans="1:27" ht="17.399999999999999" thickBot="1">
      <c r="A67" s="214" t="s">
        <v>95</v>
      </c>
      <c r="B67" s="189">
        <v>-12734.262086731322</v>
      </c>
      <c r="C67" s="193">
        <v>-8629.4379975652973</v>
      </c>
      <c r="D67" s="193">
        <v>-11053.374814033788</v>
      </c>
      <c r="E67" s="193">
        <v>-2423.9368164684911</v>
      </c>
      <c r="F67" s="193">
        <v>1680.8872726975333</v>
      </c>
      <c r="G67" s="193">
        <v>28.089161972684394</v>
      </c>
      <c r="H67" s="193">
        <v>-19.060828116721694</v>
      </c>
      <c r="I67" s="193">
        <v>-34.228923719376326</v>
      </c>
      <c r="J67" s="194">
        <v>-13.199722616428332</v>
      </c>
      <c r="X67" s="113"/>
      <c r="Y67" s="113"/>
      <c r="Z67" s="113"/>
      <c r="AA67" s="113"/>
    </row>
    <row r="68" spans="1:27" ht="16.8" hidden="1">
      <c r="A68" s="215"/>
      <c r="B68" s="212"/>
      <c r="C68" s="213"/>
      <c r="D68" s="213"/>
      <c r="E68" s="213"/>
      <c r="F68" s="213"/>
      <c r="G68" s="213"/>
      <c r="H68" s="213"/>
      <c r="I68" s="213"/>
      <c r="J68" s="213"/>
      <c r="X68" s="113"/>
      <c r="Y68" s="113"/>
      <c r="Z68" s="113"/>
      <c r="AA68" s="113"/>
    </row>
    <row r="69" spans="1:27" hidden="1">
      <c r="A69" s="76"/>
      <c r="B69" s="91"/>
      <c r="C69" s="91"/>
      <c r="D69" s="91"/>
      <c r="E69" s="91"/>
      <c r="F69" s="91"/>
      <c r="G69" s="91"/>
      <c r="H69" s="76"/>
      <c r="I69" s="76"/>
      <c r="J69" s="76"/>
    </row>
    <row r="70" spans="1:27">
      <c r="A70" s="76"/>
      <c r="B70" s="91"/>
      <c r="C70" s="91"/>
      <c r="D70" s="91"/>
      <c r="E70" s="91"/>
      <c r="F70" s="91"/>
      <c r="G70" s="91"/>
      <c r="H70" s="76"/>
      <c r="I70" s="76"/>
      <c r="J70" s="76"/>
    </row>
    <row r="71" spans="1:27" ht="13.8" thickBot="1">
      <c r="A71" s="76"/>
      <c r="B71" s="91"/>
      <c r="C71" s="91"/>
      <c r="D71" s="91"/>
      <c r="E71" s="91"/>
      <c r="F71" s="91"/>
      <c r="G71" s="91"/>
      <c r="H71" s="76"/>
      <c r="I71" s="76"/>
      <c r="J71" s="76"/>
    </row>
    <row r="72" spans="1:27">
      <c r="A72" s="292" t="s">
        <v>116</v>
      </c>
      <c r="B72" s="293"/>
      <c r="C72" s="293"/>
      <c r="D72" s="293"/>
      <c r="E72" s="293"/>
      <c r="F72" s="293"/>
      <c r="G72" s="293"/>
      <c r="H72" s="293"/>
      <c r="I72" s="293"/>
      <c r="J72" s="294"/>
    </row>
    <row r="73" spans="1:27" ht="19.5" customHeight="1">
      <c r="A73" s="295"/>
      <c r="B73" s="296"/>
      <c r="C73" s="296"/>
      <c r="D73" s="296"/>
      <c r="E73" s="296"/>
      <c r="F73" s="296"/>
      <c r="G73" s="296"/>
      <c r="H73" s="296"/>
      <c r="I73" s="296"/>
      <c r="J73" s="297"/>
    </row>
    <row r="74" spans="1:27" ht="19.5" customHeight="1">
      <c r="A74" s="104"/>
      <c r="B74" s="286" t="str">
        <f>B4</f>
        <v>N$ Million</v>
      </c>
      <c r="C74" s="288"/>
      <c r="D74" s="287"/>
      <c r="E74" s="286" t="s">
        <v>3</v>
      </c>
      <c r="F74" s="287"/>
      <c r="G74" s="107" t="s">
        <v>4</v>
      </c>
      <c r="H74" s="286" t="str">
        <f>H4</f>
        <v>Annual percentage change</v>
      </c>
      <c r="I74" s="288"/>
      <c r="J74" s="289"/>
    </row>
    <row r="75" spans="1:27" ht="17.399999999999999" thickBot="1">
      <c r="A75" s="105"/>
      <c r="B75" s="103">
        <f>B5</f>
        <v>44286</v>
      </c>
      <c r="C75" s="103">
        <f>C5</f>
        <v>44620</v>
      </c>
      <c r="D75" s="110">
        <f>D5</f>
        <v>44651</v>
      </c>
      <c r="E75" s="110" t="s">
        <v>6</v>
      </c>
      <c r="F75" s="102" t="s">
        <v>7</v>
      </c>
      <c r="G75" s="110" t="s">
        <v>6</v>
      </c>
      <c r="H75" s="103">
        <f>H5</f>
        <v>44592</v>
      </c>
      <c r="I75" s="103">
        <f>I5</f>
        <v>44620</v>
      </c>
      <c r="J75" s="112">
        <f>J5</f>
        <v>44651</v>
      </c>
    </row>
    <row r="76" spans="1:27" ht="17.399999999999999" thickTop="1">
      <c r="A76" s="86" t="s">
        <v>76</v>
      </c>
      <c r="B76" s="184">
        <v>184497.57807164529</v>
      </c>
      <c r="C76" s="184">
        <v>196466.95331712542</v>
      </c>
      <c r="D76" s="184">
        <v>194609.54371479095</v>
      </c>
      <c r="E76" s="184">
        <v>-1857.4096023344609</v>
      </c>
      <c r="F76" s="184">
        <v>10111.965643145668</v>
      </c>
      <c r="G76" s="184">
        <v>-0.94540561197401018</v>
      </c>
      <c r="H76" s="184">
        <v>8.8648485357531399</v>
      </c>
      <c r="I76" s="184">
        <v>10.225251076427554</v>
      </c>
      <c r="J76" s="186">
        <v>5.4808121325142309</v>
      </c>
    </row>
    <row r="77" spans="1:27" ht="16.8">
      <c r="A77" s="86" t="s">
        <v>8</v>
      </c>
      <c r="B77" s="184">
        <v>45289.827625173828</v>
      </c>
      <c r="C77" s="184">
        <v>51775.758153327071</v>
      </c>
      <c r="D77" s="184">
        <v>48038.706532494922</v>
      </c>
      <c r="E77" s="184">
        <v>-3737.0516208321496</v>
      </c>
      <c r="F77" s="184">
        <v>2748.8789073210937</v>
      </c>
      <c r="G77" s="184">
        <v>-7.2177632044814573</v>
      </c>
      <c r="H77" s="184">
        <v>13.181223858321715</v>
      </c>
      <c r="I77" s="184">
        <v>20.510814473500545</v>
      </c>
      <c r="J77" s="186">
        <v>6.069528305718606</v>
      </c>
      <c r="X77" s="113"/>
      <c r="Y77" s="113"/>
      <c r="Z77" s="113"/>
      <c r="AA77" s="113"/>
    </row>
    <row r="78" spans="1:27" ht="16.8">
      <c r="A78" s="86" t="s">
        <v>9</v>
      </c>
      <c r="B78" s="184">
        <v>139207.75044647144</v>
      </c>
      <c r="C78" s="184">
        <v>144691.19516379834</v>
      </c>
      <c r="D78" s="184">
        <v>146570.83718229603</v>
      </c>
      <c r="E78" s="184">
        <v>1879.6420184976887</v>
      </c>
      <c r="F78" s="184">
        <v>7363.0867358245887</v>
      </c>
      <c r="G78" s="184">
        <v>1.2990714579210021</v>
      </c>
      <c r="H78" s="184">
        <v>7.387953104089263</v>
      </c>
      <c r="I78" s="184">
        <v>6.958604465341196</v>
      </c>
      <c r="J78" s="186">
        <v>5.2892793053615605</v>
      </c>
      <c r="X78" s="113"/>
      <c r="Y78" s="113"/>
      <c r="Z78" s="113"/>
      <c r="AA78" s="113"/>
    </row>
    <row r="79" spans="1:27" ht="16.2">
      <c r="A79" s="73" t="s">
        <v>117</v>
      </c>
      <c r="B79" s="185">
        <v>28373.089938589881</v>
      </c>
      <c r="C79" s="185">
        <v>30746.668040656121</v>
      </c>
      <c r="D79" s="185">
        <v>33499.61129318997</v>
      </c>
      <c r="E79" s="185">
        <v>2752.9432525338489</v>
      </c>
      <c r="F79" s="185">
        <v>5126.5213546000887</v>
      </c>
      <c r="G79" s="185">
        <v>8.9536311671028841</v>
      </c>
      <c r="H79" s="185">
        <v>32.197945434076189</v>
      </c>
      <c r="I79" s="185">
        <v>26.92855804415413</v>
      </c>
      <c r="J79" s="187">
        <v>18.068251874208357</v>
      </c>
      <c r="X79" s="113"/>
      <c r="Y79" s="113"/>
      <c r="Z79" s="113"/>
      <c r="AA79" s="113"/>
    </row>
    <row r="80" spans="1:27" ht="16.8">
      <c r="A80" s="86" t="s">
        <v>118</v>
      </c>
      <c r="B80" s="184">
        <v>110834.66050788155</v>
      </c>
      <c r="C80" s="184">
        <v>113944.52712314222</v>
      </c>
      <c r="D80" s="184">
        <v>113071.22588910605</v>
      </c>
      <c r="E80" s="184">
        <v>-873.30123403617472</v>
      </c>
      <c r="F80" s="184">
        <v>2236.5653812245</v>
      </c>
      <c r="G80" s="184">
        <v>-0.7664266604857346</v>
      </c>
      <c r="H80" s="184">
        <v>2.4975765508161487</v>
      </c>
      <c r="I80" s="184">
        <v>2.6026736290307326</v>
      </c>
      <c r="J80" s="186">
        <v>2.017929563708492</v>
      </c>
      <c r="X80" s="113"/>
      <c r="Y80" s="113"/>
      <c r="Z80" s="113"/>
      <c r="AA80" s="113"/>
    </row>
    <row r="81" spans="1:27" ht="16.2">
      <c r="A81" s="77" t="s">
        <v>12</v>
      </c>
      <c r="B81" s="185">
        <v>4628.3385542239675</v>
      </c>
      <c r="C81" s="185">
        <v>4565.8063844999997</v>
      </c>
      <c r="D81" s="185">
        <v>4638.4422461099994</v>
      </c>
      <c r="E81" s="185">
        <v>72.635861609999665</v>
      </c>
      <c r="F81" s="185">
        <v>10.103691886031811</v>
      </c>
      <c r="G81" s="185">
        <v>1.5908660046686265</v>
      </c>
      <c r="H81" s="185">
        <v>-0.95621901467708881</v>
      </c>
      <c r="I81" s="185">
        <v>-1.0110849328164591</v>
      </c>
      <c r="J81" s="187">
        <v>0.21830062273234319</v>
      </c>
      <c r="X81" s="113"/>
      <c r="Y81" s="113"/>
      <c r="Z81" s="113"/>
      <c r="AA81" s="113"/>
    </row>
    <row r="82" spans="1:27" ht="16.2">
      <c r="A82" s="77" t="s">
        <v>13</v>
      </c>
      <c r="B82" s="185">
        <v>259.46110117000001</v>
      </c>
      <c r="C82" s="185">
        <v>213.72949706999998</v>
      </c>
      <c r="D82" s="185">
        <v>174.34213388000003</v>
      </c>
      <c r="E82" s="185">
        <v>-39.387363189999945</v>
      </c>
      <c r="F82" s="185">
        <v>-85.118967289999972</v>
      </c>
      <c r="G82" s="185">
        <v>-18.42860425442349</v>
      </c>
      <c r="H82" s="185">
        <v>-12.925768381311542</v>
      </c>
      <c r="I82" s="185">
        <v>4.7990474781422563</v>
      </c>
      <c r="J82" s="187">
        <v>-32.806061065095719</v>
      </c>
      <c r="X82" s="113"/>
      <c r="Y82" s="113"/>
      <c r="Z82" s="113"/>
      <c r="AA82" s="113"/>
    </row>
    <row r="83" spans="1:27" ht="16.2">
      <c r="A83" s="77" t="s">
        <v>14</v>
      </c>
      <c r="B83" s="185">
        <v>441.14862664097501</v>
      </c>
      <c r="C83" s="185">
        <v>427.3382397900001</v>
      </c>
      <c r="D83" s="185">
        <v>446.67753720999997</v>
      </c>
      <c r="E83" s="185">
        <v>19.339297419999866</v>
      </c>
      <c r="F83" s="185">
        <v>5.5289105690249585</v>
      </c>
      <c r="G83" s="185">
        <v>4.5255246592262495</v>
      </c>
      <c r="H83" s="185">
        <v>13.229293694815354</v>
      </c>
      <c r="I83" s="185">
        <v>-4.4115258160278046</v>
      </c>
      <c r="J83" s="187">
        <v>1.2532988283616646</v>
      </c>
      <c r="X83" s="113"/>
      <c r="Y83" s="113"/>
      <c r="Z83" s="113"/>
      <c r="AA83" s="113"/>
    </row>
    <row r="84" spans="1:27" ht="16.2">
      <c r="A84" s="77" t="s">
        <v>119</v>
      </c>
      <c r="B84" s="185">
        <v>44657.55836740449</v>
      </c>
      <c r="C84" s="185">
        <v>46390.267635786258</v>
      </c>
      <c r="D84" s="185">
        <v>45555.917065079746</v>
      </c>
      <c r="E84" s="185">
        <v>-834.35057070651237</v>
      </c>
      <c r="F84" s="185">
        <v>898.35869767525583</v>
      </c>
      <c r="G84" s="185">
        <v>-1.7985465771766229</v>
      </c>
      <c r="H84" s="185">
        <v>1.8783797288854913</v>
      </c>
      <c r="I84" s="185">
        <v>2.6883961242623542</v>
      </c>
      <c r="J84" s="187">
        <v>2.0116610278697351</v>
      </c>
      <c r="X84" s="113"/>
      <c r="Y84" s="113"/>
      <c r="Z84" s="113"/>
      <c r="AA84" s="113"/>
    </row>
    <row r="85" spans="1:27" ht="16.2">
      <c r="A85" s="77" t="s">
        <v>16</v>
      </c>
      <c r="B85" s="185">
        <v>60848.153858442121</v>
      </c>
      <c r="C85" s="185">
        <v>62347.385365995964</v>
      </c>
      <c r="D85" s="185">
        <v>62255.846906826308</v>
      </c>
      <c r="E85" s="185">
        <v>-91.538459169656562</v>
      </c>
      <c r="F85" s="185">
        <v>1407.6930483841861</v>
      </c>
      <c r="G85" s="185">
        <v>-0.14682004487004008</v>
      </c>
      <c r="H85" s="185">
        <v>3.2149438188031212</v>
      </c>
      <c r="I85" s="185">
        <v>2.8581141230823448</v>
      </c>
      <c r="J85" s="187">
        <v>2.3134523549540376</v>
      </c>
      <c r="X85" s="113"/>
      <c r="Y85" s="113"/>
      <c r="Z85" s="113"/>
      <c r="AA85" s="113"/>
    </row>
    <row r="86" spans="1:27" ht="16.2">
      <c r="A86" s="78"/>
      <c r="B86" s="188"/>
      <c r="C86" s="188"/>
      <c r="D86" s="188"/>
      <c r="E86" s="188"/>
      <c r="F86" s="188"/>
      <c r="G86" s="188"/>
      <c r="H86" s="188"/>
      <c r="I86" s="188"/>
      <c r="J86" s="190"/>
      <c r="X86" s="113"/>
      <c r="Y86" s="113"/>
      <c r="Z86" s="113"/>
      <c r="AA86" s="113"/>
    </row>
    <row r="87" spans="1:27" ht="16.8">
      <c r="A87" s="86" t="s">
        <v>86</v>
      </c>
      <c r="B87" s="184">
        <v>184497.63555363932</v>
      </c>
      <c r="C87" s="184">
        <v>196467.00047497894</v>
      </c>
      <c r="D87" s="184">
        <v>194609.64156956458</v>
      </c>
      <c r="E87" s="184">
        <v>-1857.3589054143522</v>
      </c>
      <c r="F87" s="184">
        <v>10112.006015925261</v>
      </c>
      <c r="G87" s="184">
        <v>-0.94537958075605388</v>
      </c>
      <c r="H87" s="184">
        <v>8.8648408327250365</v>
      </c>
      <c r="I87" s="184">
        <v>10.225241987544081</v>
      </c>
      <c r="J87" s="186">
        <v>5.480832307460858</v>
      </c>
      <c r="X87" s="113"/>
      <c r="Y87" s="113"/>
      <c r="Z87" s="113"/>
      <c r="AA87" s="113"/>
    </row>
    <row r="88" spans="1:27" ht="16.8">
      <c r="A88" s="86" t="s">
        <v>120</v>
      </c>
      <c r="B88" s="184">
        <v>127369.16729333333</v>
      </c>
      <c r="C88" s="184">
        <v>127212.06124753042</v>
      </c>
      <c r="D88" s="184">
        <v>129097.72662216277</v>
      </c>
      <c r="E88" s="184">
        <v>1885.6653746323427</v>
      </c>
      <c r="F88" s="184">
        <v>1728.5593288294331</v>
      </c>
      <c r="G88" s="184">
        <v>1.4823007788256746</v>
      </c>
      <c r="H88" s="184">
        <v>1.6631976896593841</v>
      </c>
      <c r="I88" s="184">
        <v>1.6026067797840255</v>
      </c>
      <c r="J88" s="186">
        <v>1.3571254060635596</v>
      </c>
      <c r="X88" s="113"/>
      <c r="Y88" s="113"/>
      <c r="Z88" s="113"/>
      <c r="AA88" s="113"/>
    </row>
    <row r="89" spans="1:27" ht="16.2">
      <c r="A89" s="73" t="s">
        <v>121</v>
      </c>
      <c r="B89" s="185">
        <v>2779.3753051882322</v>
      </c>
      <c r="C89" s="185">
        <v>3152.9550522762775</v>
      </c>
      <c r="D89" s="185">
        <v>3024.2463085979352</v>
      </c>
      <c r="E89" s="185">
        <v>-128.70874367834222</v>
      </c>
      <c r="F89" s="185">
        <v>244.87100340970301</v>
      </c>
      <c r="G89" s="185">
        <v>-4.0821623380079899</v>
      </c>
      <c r="H89" s="185">
        <v>2.9088533791557012</v>
      </c>
      <c r="I89" s="185">
        <v>4.8621720955738965</v>
      </c>
      <c r="J89" s="187">
        <v>8.8102892384704035</v>
      </c>
      <c r="X89" s="113"/>
      <c r="Y89" s="113"/>
      <c r="Z89" s="113"/>
      <c r="AA89" s="113"/>
    </row>
    <row r="90" spans="1:27" ht="16.2">
      <c r="A90" s="73" t="s">
        <v>122</v>
      </c>
      <c r="B90" s="185">
        <v>63209.685217729086</v>
      </c>
      <c r="C90" s="185">
        <v>63986.55012583419</v>
      </c>
      <c r="D90" s="185">
        <v>65147.360967436965</v>
      </c>
      <c r="E90" s="185">
        <v>1160.8108416027753</v>
      </c>
      <c r="F90" s="185">
        <v>1937.6757497078797</v>
      </c>
      <c r="G90" s="185">
        <v>1.8141481910181909</v>
      </c>
      <c r="H90" s="185">
        <v>6.1164474863727918</v>
      </c>
      <c r="I90" s="185">
        <v>6.3434138474797663</v>
      </c>
      <c r="J90" s="187">
        <v>3.0654728670668874</v>
      </c>
      <c r="X90" s="113"/>
      <c r="Y90" s="113"/>
      <c r="Z90" s="113"/>
      <c r="AA90" s="113"/>
    </row>
    <row r="91" spans="1:27" ht="16.2">
      <c r="A91" s="73" t="s">
        <v>123</v>
      </c>
      <c r="B91" s="185">
        <v>61380.106770416009</v>
      </c>
      <c r="C91" s="185">
        <v>60072.556069419952</v>
      </c>
      <c r="D91" s="185">
        <v>60926.11934612786</v>
      </c>
      <c r="E91" s="185">
        <v>853.56327670790779</v>
      </c>
      <c r="F91" s="185">
        <v>-453.98742428814876</v>
      </c>
      <c r="G91" s="185">
        <v>1.4208872279739921</v>
      </c>
      <c r="H91" s="185">
        <v>-2.6604888982440826</v>
      </c>
      <c r="I91" s="185">
        <v>-3.1541001692765178</v>
      </c>
      <c r="J91" s="187">
        <v>-0.73963283574306615</v>
      </c>
      <c r="X91" s="113"/>
      <c r="Y91" s="113"/>
      <c r="Z91" s="113"/>
      <c r="AA91" s="113"/>
    </row>
    <row r="92" spans="1:27" ht="16.2">
      <c r="A92" s="73" t="s">
        <v>24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v>0</v>
      </c>
      <c r="H92" s="185">
        <v>0</v>
      </c>
      <c r="I92" s="185">
        <v>0</v>
      </c>
      <c r="J92" s="187">
        <v>0</v>
      </c>
      <c r="X92" s="113"/>
      <c r="Y92" s="113"/>
      <c r="Z92" s="113"/>
      <c r="AA92" s="113"/>
    </row>
    <row r="93" spans="1:27" ht="17.399999999999999" thickBot="1">
      <c r="A93" s="92" t="s">
        <v>17</v>
      </c>
      <c r="B93" s="189">
        <v>57128.468260305977</v>
      </c>
      <c r="C93" s="189">
        <v>69254.939227448514</v>
      </c>
      <c r="D93" s="189">
        <v>65511.914947401812</v>
      </c>
      <c r="E93" s="189">
        <v>-3743.0242800467022</v>
      </c>
      <c r="F93" s="189">
        <v>8383.4466870958349</v>
      </c>
      <c r="G93" s="189">
        <v>-5.4047037248185035</v>
      </c>
      <c r="H93" s="189">
        <v>26.305632543640314</v>
      </c>
      <c r="I93" s="189">
        <v>30.581300422553028</v>
      </c>
      <c r="J93" s="191">
        <v>14.674726878544405</v>
      </c>
      <c r="X93" s="113"/>
      <c r="Y93" s="113"/>
      <c r="Z93" s="113"/>
      <c r="AA93" s="113"/>
    </row>
    <row r="94" spans="1:27">
      <c r="A94" s="72"/>
      <c r="X94" s="113"/>
      <c r="Y94" s="113"/>
      <c r="Z94" s="113"/>
      <c r="AA94" s="113"/>
    </row>
    <row r="95" spans="1:27">
      <c r="A95" s="72"/>
    </row>
    <row r="96" spans="1:27">
      <c r="A96" s="72"/>
    </row>
    <row r="97" spans="1:1">
      <c r="A97" s="72"/>
    </row>
    <row r="98" spans="1:1">
      <c r="A98" s="72"/>
    </row>
    <row r="99" spans="1:1">
      <c r="A99" s="72"/>
    </row>
    <row r="100" spans="1:1">
      <c r="A100" s="72"/>
    </row>
    <row r="101" spans="1:1">
      <c r="A101" s="72"/>
    </row>
    <row r="102" spans="1:1">
      <c r="A102" s="72"/>
    </row>
    <row r="103" spans="1:1">
      <c r="A103" s="72"/>
    </row>
    <row r="104" spans="1:1">
      <c r="A104" s="72"/>
    </row>
    <row r="105" spans="1:1">
      <c r="A105" s="72"/>
    </row>
    <row r="106" spans="1:1">
      <c r="A106" s="72"/>
    </row>
    <row r="107" spans="1:1">
      <c r="A107" s="72"/>
    </row>
    <row r="108" spans="1:1">
      <c r="A108" s="72"/>
    </row>
    <row r="109" spans="1:1">
      <c r="A109" s="72"/>
    </row>
    <row r="110" spans="1:1">
      <c r="A110" s="72"/>
    </row>
    <row r="111" spans="1:1">
      <c r="A111" s="72"/>
    </row>
    <row r="112" spans="1:1">
      <c r="A112" s="72"/>
    </row>
    <row r="113" spans="1:1">
      <c r="A113" s="72"/>
    </row>
    <row r="114" spans="1:1">
      <c r="A114" s="72"/>
    </row>
    <row r="115" spans="1:1">
      <c r="A115" s="72"/>
    </row>
    <row r="116" spans="1:1">
      <c r="A116" s="72"/>
    </row>
    <row r="117" spans="1:1">
      <c r="A117" s="72"/>
    </row>
    <row r="118" spans="1:1">
      <c r="A118" s="72"/>
    </row>
    <row r="119" spans="1:1">
      <c r="A119" s="72"/>
    </row>
    <row r="120" spans="1:1">
      <c r="A120" s="72"/>
    </row>
    <row r="121" spans="1:1">
      <c r="A121" s="72"/>
    </row>
    <row r="122" spans="1:1">
      <c r="A122" s="72"/>
    </row>
    <row r="123" spans="1:1">
      <c r="A123" s="72"/>
    </row>
    <row r="124" spans="1:1">
      <c r="A124" s="72"/>
    </row>
    <row r="125" spans="1:1">
      <c r="A125" s="72"/>
    </row>
    <row r="126" spans="1:1">
      <c r="A126" s="72"/>
    </row>
    <row r="127" spans="1:1">
      <c r="A127" s="72"/>
    </row>
    <row r="128" spans="1:1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72"/>
    </row>
    <row r="269" spans="1:1">
      <c r="A269" s="72"/>
    </row>
    <row r="270" spans="1:1">
      <c r="A270" s="72"/>
    </row>
    <row r="271" spans="1:1">
      <c r="A271" s="72"/>
    </row>
    <row r="272" spans="1:1">
      <c r="A272" s="72"/>
    </row>
    <row r="273" spans="1:1">
      <c r="A273" s="72"/>
    </row>
    <row r="274" spans="1:1">
      <c r="A274" s="72"/>
    </row>
    <row r="275" spans="1:1">
      <c r="A275" s="72"/>
    </row>
    <row r="276" spans="1:1">
      <c r="A276" s="72"/>
    </row>
    <row r="277" spans="1:1">
      <c r="A277" s="72"/>
    </row>
    <row r="278" spans="1:1">
      <c r="A278" s="72"/>
    </row>
    <row r="279" spans="1:1">
      <c r="A279" s="72"/>
    </row>
    <row r="280" spans="1:1">
      <c r="A280" s="72"/>
    </row>
    <row r="281" spans="1:1">
      <c r="A281" s="72"/>
    </row>
    <row r="282" spans="1:1">
      <c r="A282" s="72"/>
    </row>
    <row r="283" spans="1:1">
      <c r="A283" s="72"/>
    </row>
    <row r="284" spans="1:1">
      <c r="A284" s="72"/>
    </row>
    <row r="285" spans="1:1">
      <c r="A285" s="72"/>
    </row>
    <row r="286" spans="1:1">
      <c r="A286" s="72"/>
    </row>
    <row r="287" spans="1:1">
      <c r="A287" s="72"/>
    </row>
    <row r="288" spans="1:1">
      <c r="A288" s="72"/>
    </row>
    <row r="289" spans="1:1">
      <c r="A289" s="72"/>
    </row>
    <row r="290" spans="1:1">
      <c r="A290" s="72"/>
    </row>
    <row r="291" spans="1:1">
      <c r="A291" s="72"/>
    </row>
    <row r="292" spans="1:1">
      <c r="A292" s="72"/>
    </row>
    <row r="293" spans="1:1">
      <c r="A293" s="72"/>
    </row>
    <row r="294" spans="1:1">
      <c r="A294" s="72"/>
    </row>
    <row r="295" spans="1:1">
      <c r="A295" s="72"/>
    </row>
    <row r="296" spans="1:1">
      <c r="A296" s="72"/>
    </row>
    <row r="297" spans="1:1">
      <c r="A297" s="72"/>
    </row>
    <row r="298" spans="1:1">
      <c r="A298" s="72"/>
    </row>
    <row r="299" spans="1:1">
      <c r="A299" s="72"/>
    </row>
    <row r="300" spans="1:1">
      <c r="A300" s="72"/>
    </row>
    <row r="301" spans="1:1">
      <c r="A301" s="72"/>
    </row>
    <row r="302" spans="1:1">
      <c r="A302" s="72"/>
    </row>
    <row r="303" spans="1:1">
      <c r="A303" s="72"/>
    </row>
    <row r="304" spans="1:1">
      <c r="A304" s="72"/>
    </row>
    <row r="305" spans="1:1">
      <c r="A305" s="72"/>
    </row>
    <row r="306" spans="1:1">
      <c r="A306" s="72"/>
    </row>
    <row r="307" spans="1:1">
      <c r="A307" s="72"/>
    </row>
    <row r="308" spans="1:1">
      <c r="A308" s="72"/>
    </row>
    <row r="309" spans="1:1">
      <c r="A309" s="72"/>
    </row>
    <row r="310" spans="1:1">
      <c r="A310" s="72"/>
    </row>
    <row r="311" spans="1:1">
      <c r="A311" s="72"/>
    </row>
    <row r="312" spans="1:1">
      <c r="A312" s="72"/>
    </row>
    <row r="313" spans="1:1">
      <c r="A313" s="72"/>
    </row>
    <row r="314" spans="1:1">
      <c r="A314" s="72"/>
    </row>
    <row r="315" spans="1:1">
      <c r="A315" s="72"/>
    </row>
    <row r="316" spans="1:1">
      <c r="A316" s="72"/>
    </row>
    <row r="317" spans="1:1">
      <c r="A317" s="72"/>
    </row>
    <row r="318" spans="1:1">
      <c r="A318" s="72"/>
    </row>
    <row r="319" spans="1:1">
      <c r="A319" s="72"/>
    </row>
    <row r="320" spans="1:1">
      <c r="A320" s="72"/>
    </row>
    <row r="321" spans="1:1">
      <c r="A321" s="72"/>
    </row>
    <row r="322" spans="1:1">
      <c r="A322" s="72"/>
    </row>
    <row r="323" spans="1:1">
      <c r="A323" s="72"/>
    </row>
    <row r="324" spans="1:1">
      <c r="A324" s="72"/>
    </row>
    <row r="325" spans="1:1">
      <c r="A325" s="72"/>
    </row>
    <row r="326" spans="1:1">
      <c r="A326" s="72"/>
    </row>
    <row r="327" spans="1:1">
      <c r="A327" s="72"/>
    </row>
    <row r="328" spans="1:1">
      <c r="A328" s="72"/>
    </row>
    <row r="329" spans="1:1">
      <c r="A329" s="72"/>
    </row>
    <row r="330" spans="1:1">
      <c r="A330" s="72"/>
    </row>
    <row r="331" spans="1:1">
      <c r="A331" s="72"/>
    </row>
    <row r="332" spans="1:1">
      <c r="A332" s="72"/>
    </row>
    <row r="333" spans="1:1">
      <c r="A333" s="72"/>
    </row>
    <row r="334" spans="1:1">
      <c r="A334" s="72"/>
    </row>
    <row r="335" spans="1:1">
      <c r="A335" s="72"/>
    </row>
    <row r="336" spans="1:1">
      <c r="A336" s="72"/>
    </row>
    <row r="337" spans="1:1">
      <c r="A337" s="72"/>
    </row>
    <row r="338" spans="1:1">
      <c r="A338" s="72"/>
    </row>
    <row r="339" spans="1:1">
      <c r="A339" s="72"/>
    </row>
    <row r="340" spans="1:1">
      <c r="A340" s="72"/>
    </row>
    <row r="341" spans="1:1">
      <c r="A341" s="72"/>
    </row>
    <row r="342" spans="1:1">
      <c r="A342" s="72"/>
    </row>
    <row r="343" spans="1:1">
      <c r="A343" s="72"/>
    </row>
    <row r="344" spans="1:1">
      <c r="A344" s="72"/>
    </row>
    <row r="345" spans="1:1">
      <c r="A345" s="72"/>
    </row>
    <row r="346" spans="1:1">
      <c r="A346" s="72"/>
    </row>
    <row r="347" spans="1:1">
      <c r="A347" s="72"/>
    </row>
    <row r="348" spans="1:1">
      <c r="A348" s="72"/>
    </row>
    <row r="349" spans="1:1">
      <c r="A349" s="72"/>
    </row>
    <row r="350" spans="1:1">
      <c r="A350" s="72"/>
    </row>
    <row r="351" spans="1:1">
      <c r="A351" s="72"/>
    </row>
    <row r="352" spans="1:1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  <row r="1075" spans="1:1">
      <c r="A1075" s="72"/>
    </row>
    <row r="1076" spans="1:1">
      <c r="A1076" s="72"/>
    </row>
    <row r="1077" spans="1:1">
      <c r="A1077" s="72"/>
    </row>
    <row r="1078" spans="1:1">
      <c r="A1078" s="72"/>
    </row>
    <row r="1079" spans="1:1">
      <c r="A1079" s="72"/>
    </row>
    <row r="1080" spans="1:1">
      <c r="A1080" s="72"/>
    </row>
    <row r="1081" spans="1:1">
      <c r="A1081" s="72"/>
    </row>
    <row r="1082" spans="1:1">
      <c r="A1082" s="72"/>
    </row>
    <row r="1083" spans="1:1">
      <c r="A1083" s="72"/>
    </row>
    <row r="1084" spans="1:1">
      <c r="A1084" s="72"/>
    </row>
    <row r="1085" spans="1:1">
      <c r="A1085" s="72"/>
    </row>
    <row r="1086" spans="1:1">
      <c r="A1086" s="72"/>
    </row>
    <row r="1087" spans="1:1">
      <c r="A1087" s="72"/>
    </row>
    <row r="1088" spans="1:1">
      <c r="A1088" s="72"/>
    </row>
    <row r="1089" spans="1:1">
      <c r="A1089" s="72"/>
    </row>
    <row r="1090" spans="1:1">
      <c r="A1090" s="72"/>
    </row>
    <row r="1091" spans="1:1">
      <c r="A1091" s="72"/>
    </row>
    <row r="1092" spans="1:1">
      <c r="A1092" s="72"/>
    </row>
    <row r="1093" spans="1:1">
      <c r="A1093" s="72"/>
    </row>
    <row r="1094" spans="1:1">
      <c r="A1094" s="72"/>
    </row>
    <row r="1095" spans="1:1">
      <c r="A1095" s="72"/>
    </row>
    <row r="1096" spans="1:1">
      <c r="A1096" s="72"/>
    </row>
    <row r="1097" spans="1:1">
      <c r="A1097" s="72"/>
    </row>
    <row r="1098" spans="1:1">
      <c r="A1098" s="72"/>
    </row>
    <row r="1099" spans="1:1">
      <c r="A1099" s="72"/>
    </row>
    <row r="1100" spans="1:1">
      <c r="A1100" s="72"/>
    </row>
    <row r="1101" spans="1:1">
      <c r="A1101" s="72"/>
    </row>
    <row r="1102" spans="1:1">
      <c r="A1102" s="72"/>
    </row>
    <row r="1103" spans="1:1">
      <c r="A1103" s="72"/>
    </row>
    <row r="1104" spans="1:1">
      <c r="A1104" s="72"/>
    </row>
    <row r="1105" spans="1:1">
      <c r="A1105" s="72"/>
    </row>
    <row r="1106" spans="1:1">
      <c r="A1106" s="72"/>
    </row>
    <row r="1107" spans="1:1">
      <c r="A1107" s="72"/>
    </row>
    <row r="1108" spans="1:1">
      <c r="A1108" s="72"/>
    </row>
    <row r="1109" spans="1:1">
      <c r="A1109" s="72"/>
    </row>
    <row r="1110" spans="1:1">
      <c r="A1110" s="72"/>
    </row>
    <row r="1111" spans="1:1">
      <c r="A1111" s="72"/>
    </row>
    <row r="1112" spans="1:1">
      <c r="A1112" s="72"/>
    </row>
    <row r="1113" spans="1:1">
      <c r="A1113" s="72"/>
    </row>
    <row r="1114" spans="1:1">
      <c r="A1114" s="72"/>
    </row>
    <row r="1115" spans="1:1">
      <c r="A1115" s="72"/>
    </row>
    <row r="1116" spans="1:1">
      <c r="A1116" s="72"/>
    </row>
    <row r="1117" spans="1:1">
      <c r="A1117" s="72"/>
    </row>
    <row r="1118" spans="1:1">
      <c r="A1118" s="72"/>
    </row>
    <row r="1119" spans="1:1">
      <c r="A1119" s="72"/>
    </row>
    <row r="1120" spans="1:1">
      <c r="A1120" s="72"/>
    </row>
    <row r="1121" spans="1:1">
      <c r="A1121" s="72"/>
    </row>
    <row r="1122" spans="1:1">
      <c r="A1122" s="72"/>
    </row>
    <row r="1123" spans="1:1">
      <c r="A1123" s="72"/>
    </row>
    <row r="1124" spans="1:1">
      <c r="A1124" s="72"/>
    </row>
    <row r="1125" spans="1:1">
      <c r="A1125" s="72"/>
    </row>
    <row r="1126" spans="1:1">
      <c r="A1126" s="72"/>
    </row>
    <row r="1127" spans="1:1">
      <c r="A1127" s="72"/>
    </row>
    <row r="1128" spans="1:1">
      <c r="A1128" s="72"/>
    </row>
    <row r="1129" spans="1:1">
      <c r="A1129" s="72"/>
    </row>
    <row r="1130" spans="1:1">
      <c r="A1130" s="72"/>
    </row>
    <row r="1131" spans="1:1">
      <c r="A1131" s="72"/>
    </row>
    <row r="1132" spans="1:1">
      <c r="A1132" s="72"/>
    </row>
    <row r="1133" spans="1:1">
      <c r="A1133" s="72"/>
    </row>
    <row r="1134" spans="1:1">
      <c r="A1134" s="72"/>
    </row>
    <row r="1135" spans="1:1">
      <c r="A1135" s="72"/>
    </row>
    <row r="1136" spans="1:1">
      <c r="A1136" s="72"/>
    </row>
    <row r="1137" spans="1:1">
      <c r="A1137" s="72"/>
    </row>
    <row r="1138" spans="1:1">
      <c r="A1138" s="72"/>
    </row>
    <row r="1139" spans="1:1">
      <c r="A1139" s="72"/>
    </row>
    <row r="1140" spans="1:1">
      <c r="A1140" s="72"/>
    </row>
    <row r="1141" spans="1:1">
      <c r="A1141" s="72"/>
    </row>
    <row r="1142" spans="1:1">
      <c r="A1142" s="72"/>
    </row>
    <row r="1143" spans="1:1">
      <c r="A1143" s="72"/>
    </row>
    <row r="1144" spans="1:1">
      <c r="A1144" s="72"/>
    </row>
    <row r="1145" spans="1:1">
      <c r="A1145" s="72"/>
    </row>
    <row r="1146" spans="1:1">
      <c r="A1146" s="72"/>
    </row>
    <row r="1147" spans="1:1">
      <c r="A1147" s="72"/>
    </row>
    <row r="1148" spans="1:1">
      <c r="A1148" s="72"/>
    </row>
    <row r="1149" spans="1:1">
      <c r="A1149" s="72"/>
    </row>
    <row r="1150" spans="1:1">
      <c r="A1150" s="72"/>
    </row>
    <row r="1151" spans="1:1">
      <c r="A1151" s="72"/>
    </row>
    <row r="1152" spans="1:1">
      <c r="A1152" s="72"/>
    </row>
    <row r="1153" spans="1:1">
      <c r="A1153" s="72"/>
    </row>
    <row r="1154" spans="1:1">
      <c r="A1154" s="72"/>
    </row>
    <row r="1155" spans="1:1">
      <c r="A1155" s="72"/>
    </row>
    <row r="1156" spans="1:1">
      <c r="A1156" s="72"/>
    </row>
    <row r="1157" spans="1:1">
      <c r="A1157" s="72"/>
    </row>
    <row r="1158" spans="1:1">
      <c r="A1158" s="72"/>
    </row>
    <row r="1159" spans="1:1">
      <c r="A1159" s="72"/>
    </row>
    <row r="1160" spans="1:1">
      <c r="A1160" s="72"/>
    </row>
    <row r="1161" spans="1:1">
      <c r="A1161" s="72"/>
    </row>
    <row r="1162" spans="1:1">
      <c r="A1162" s="72"/>
    </row>
    <row r="1163" spans="1:1">
      <c r="A1163" s="72"/>
    </row>
    <row r="1164" spans="1:1">
      <c r="A1164" s="72"/>
    </row>
    <row r="1165" spans="1:1">
      <c r="A1165" s="72"/>
    </row>
    <row r="1166" spans="1:1">
      <c r="A1166" s="72"/>
    </row>
    <row r="1167" spans="1:1">
      <c r="A1167" s="72"/>
    </row>
    <row r="1168" spans="1:1">
      <c r="A1168" s="72"/>
    </row>
    <row r="1169" spans="1:1">
      <c r="A1169" s="72"/>
    </row>
    <row r="1170" spans="1:1">
      <c r="A1170" s="72"/>
    </row>
    <row r="1171" spans="1:1">
      <c r="A1171" s="72"/>
    </row>
    <row r="1172" spans="1:1">
      <c r="A1172" s="72"/>
    </row>
    <row r="1173" spans="1:1">
      <c r="A1173" s="72"/>
    </row>
    <row r="1174" spans="1:1">
      <c r="A1174" s="72"/>
    </row>
    <row r="1175" spans="1:1">
      <c r="A1175" s="72"/>
    </row>
    <row r="1176" spans="1:1">
      <c r="A1176" s="72"/>
    </row>
    <row r="1177" spans="1:1">
      <c r="A1177" s="72"/>
    </row>
    <row r="1178" spans="1:1">
      <c r="A1178" s="72"/>
    </row>
    <row r="1179" spans="1:1">
      <c r="A1179" s="72"/>
    </row>
    <row r="1180" spans="1:1">
      <c r="A1180" s="72"/>
    </row>
    <row r="1181" spans="1:1">
      <c r="A1181" s="72"/>
    </row>
    <row r="1182" spans="1:1">
      <c r="A1182" s="72"/>
    </row>
    <row r="1183" spans="1:1">
      <c r="A1183" s="72"/>
    </row>
    <row r="1184" spans="1:1">
      <c r="A1184" s="72"/>
    </row>
    <row r="1185" spans="1:1">
      <c r="A1185" s="72"/>
    </row>
    <row r="1186" spans="1:1">
      <c r="A1186" s="72"/>
    </row>
    <row r="1187" spans="1:1">
      <c r="A1187" s="72"/>
    </row>
    <row r="1188" spans="1:1">
      <c r="A1188" s="72"/>
    </row>
    <row r="1189" spans="1:1">
      <c r="A1189" s="72"/>
    </row>
    <row r="1190" spans="1:1">
      <c r="A1190" s="72"/>
    </row>
    <row r="1191" spans="1:1">
      <c r="A1191" s="72"/>
    </row>
    <row r="1192" spans="1:1">
      <c r="A1192" s="72"/>
    </row>
    <row r="1193" spans="1:1">
      <c r="A1193" s="72"/>
    </row>
    <row r="1194" spans="1:1">
      <c r="A1194" s="72"/>
    </row>
    <row r="1195" spans="1:1">
      <c r="A1195" s="72"/>
    </row>
    <row r="1196" spans="1:1">
      <c r="A1196" s="72"/>
    </row>
    <row r="1197" spans="1:1">
      <c r="A1197" s="72"/>
    </row>
    <row r="1198" spans="1:1">
      <c r="A1198" s="72"/>
    </row>
    <row r="1199" spans="1:1">
      <c r="A1199" s="72"/>
    </row>
    <row r="1200" spans="1:1">
      <c r="A1200" s="72"/>
    </row>
    <row r="1201" spans="1:1">
      <c r="A1201" s="72"/>
    </row>
    <row r="1202" spans="1:1">
      <c r="A1202" s="72"/>
    </row>
    <row r="1203" spans="1:1">
      <c r="A1203" s="72"/>
    </row>
    <row r="1204" spans="1:1">
      <c r="A1204" s="72"/>
    </row>
    <row r="1205" spans="1:1">
      <c r="A1205" s="72"/>
    </row>
    <row r="1206" spans="1:1">
      <c r="A1206" s="72"/>
    </row>
    <row r="1207" spans="1:1">
      <c r="A1207" s="72"/>
    </row>
    <row r="1208" spans="1:1">
      <c r="A1208" s="72"/>
    </row>
    <row r="1209" spans="1:1">
      <c r="A1209" s="72"/>
    </row>
    <row r="1210" spans="1:1">
      <c r="A1210" s="72"/>
    </row>
    <row r="1211" spans="1:1">
      <c r="A1211" s="72"/>
    </row>
    <row r="1212" spans="1:1">
      <c r="A1212" s="72"/>
    </row>
    <row r="1213" spans="1:1">
      <c r="A1213" s="72"/>
    </row>
    <row r="1214" spans="1:1">
      <c r="A1214" s="72"/>
    </row>
    <row r="1215" spans="1:1">
      <c r="A1215" s="72"/>
    </row>
    <row r="1216" spans="1:1">
      <c r="A1216" s="72"/>
    </row>
    <row r="1217" spans="1:1">
      <c r="A1217" s="72"/>
    </row>
    <row r="1218" spans="1:1">
      <c r="A1218" s="72"/>
    </row>
    <row r="1219" spans="1:1">
      <c r="A1219" s="72"/>
    </row>
    <row r="1220" spans="1:1">
      <c r="A1220" s="72"/>
    </row>
    <row r="1221" spans="1:1">
      <c r="A1221" s="72"/>
    </row>
    <row r="1222" spans="1:1">
      <c r="A1222" s="72"/>
    </row>
    <row r="1223" spans="1:1">
      <c r="A1223" s="72"/>
    </row>
    <row r="1224" spans="1:1">
      <c r="A1224" s="72"/>
    </row>
    <row r="1225" spans="1:1">
      <c r="A1225" s="72"/>
    </row>
    <row r="1226" spans="1:1">
      <c r="A1226" s="72"/>
    </row>
    <row r="1227" spans="1:1">
      <c r="A1227" s="72"/>
    </row>
    <row r="1228" spans="1:1">
      <c r="A1228" s="72"/>
    </row>
    <row r="1229" spans="1:1">
      <c r="A1229" s="72"/>
    </row>
    <row r="1230" spans="1:1">
      <c r="A1230" s="72"/>
    </row>
    <row r="1231" spans="1:1">
      <c r="A1231" s="72"/>
    </row>
    <row r="1232" spans="1:1">
      <c r="A1232" s="72"/>
    </row>
    <row r="1233" spans="1:1">
      <c r="A1233" s="72"/>
    </row>
    <row r="1234" spans="1:1">
      <c r="A1234" s="72"/>
    </row>
    <row r="1235" spans="1:1">
      <c r="A1235" s="72"/>
    </row>
    <row r="1236" spans="1:1">
      <c r="A1236" s="72"/>
    </row>
    <row r="1237" spans="1:1">
      <c r="A1237" s="72"/>
    </row>
    <row r="1238" spans="1:1">
      <c r="A1238" s="72"/>
    </row>
    <row r="1239" spans="1:1">
      <c r="A1239" s="72"/>
    </row>
    <row r="1240" spans="1:1">
      <c r="A1240" s="72"/>
    </row>
    <row r="1241" spans="1:1">
      <c r="A1241" s="72"/>
    </row>
    <row r="1242" spans="1:1">
      <c r="A1242" s="72"/>
    </row>
    <row r="1243" spans="1:1">
      <c r="A1243" s="72"/>
    </row>
    <row r="1244" spans="1:1">
      <c r="A1244" s="72"/>
    </row>
    <row r="1245" spans="1:1">
      <c r="A1245" s="72"/>
    </row>
    <row r="1246" spans="1:1">
      <c r="A1246" s="72"/>
    </row>
    <row r="1247" spans="1:1">
      <c r="A1247" s="72"/>
    </row>
    <row r="1248" spans="1:1">
      <c r="A1248" s="72"/>
    </row>
    <row r="1249" spans="1:1">
      <c r="A1249" s="72"/>
    </row>
    <row r="1250" spans="1:1">
      <c r="A1250" s="72"/>
    </row>
    <row r="1251" spans="1:1">
      <c r="A1251" s="72"/>
    </row>
    <row r="1252" spans="1:1">
      <c r="A1252" s="72"/>
    </row>
    <row r="1253" spans="1:1">
      <c r="A1253" s="72"/>
    </row>
    <row r="1254" spans="1:1">
      <c r="A1254" s="72"/>
    </row>
    <row r="1255" spans="1:1">
      <c r="A1255" s="72"/>
    </row>
    <row r="1256" spans="1:1">
      <c r="A1256" s="72"/>
    </row>
    <row r="1257" spans="1:1">
      <c r="A1257" s="72"/>
    </row>
    <row r="1258" spans="1:1">
      <c r="A1258" s="72"/>
    </row>
    <row r="1259" spans="1:1">
      <c r="A1259" s="72"/>
    </row>
    <row r="1260" spans="1:1">
      <c r="A1260" s="72"/>
    </row>
    <row r="1261" spans="1:1">
      <c r="A1261" s="72"/>
    </row>
    <row r="1262" spans="1:1">
      <c r="A1262" s="72"/>
    </row>
    <row r="1263" spans="1:1">
      <c r="A1263" s="72"/>
    </row>
    <row r="1264" spans="1:1">
      <c r="A1264" s="72"/>
    </row>
    <row r="1265" spans="1:1">
      <c r="A1265" s="72"/>
    </row>
    <row r="1266" spans="1:1">
      <c r="A1266" s="72"/>
    </row>
    <row r="1267" spans="1:1">
      <c r="A1267" s="72"/>
    </row>
    <row r="1268" spans="1:1">
      <c r="A1268" s="72"/>
    </row>
    <row r="1269" spans="1:1">
      <c r="A1269" s="72"/>
    </row>
    <row r="1270" spans="1:1">
      <c r="A1270" s="72"/>
    </row>
    <row r="1271" spans="1:1">
      <c r="A1271" s="72"/>
    </row>
    <row r="1272" spans="1:1">
      <c r="A1272" s="72"/>
    </row>
    <row r="1273" spans="1:1">
      <c r="A1273" s="72"/>
    </row>
    <row r="1274" spans="1:1">
      <c r="A1274" s="72"/>
    </row>
    <row r="1275" spans="1:1">
      <c r="A1275" s="72"/>
    </row>
    <row r="1276" spans="1:1">
      <c r="A1276" s="72"/>
    </row>
    <row r="1277" spans="1:1">
      <c r="A1277" s="72"/>
    </row>
    <row r="1278" spans="1:1">
      <c r="A1278" s="72"/>
    </row>
    <row r="1279" spans="1:1">
      <c r="A1279" s="72"/>
    </row>
    <row r="1280" spans="1:1">
      <c r="A1280" s="72"/>
    </row>
    <row r="1281" spans="1:1">
      <c r="A1281" s="72"/>
    </row>
    <row r="1282" spans="1:1">
      <c r="A1282" s="72"/>
    </row>
    <row r="1283" spans="1:1">
      <c r="A1283" s="72"/>
    </row>
    <row r="1284" spans="1:1">
      <c r="A1284" s="72"/>
    </row>
    <row r="1285" spans="1:1">
      <c r="A1285" s="72"/>
    </row>
    <row r="1286" spans="1:1">
      <c r="A1286" s="72"/>
    </row>
    <row r="1287" spans="1:1">
      <c r="A1287" s="72"/>
    </row>
    <row r="1288" spans="1:1">
      <c r="A1288" s="72"/>
    </row>
    <row r="1289" spans="1:1">
      <c r="A1289" s="72"/>
    </row>
    <row r="1290" spans="1:1">
      <c r="A1290" s="72"/>
    </row>
    <row r="1291" spans="1:1">
      <c r="A1291" s="72"/>
    </row>
    <row r="1292" spans="1:1">
      <c r="A1292" s="72"/>
    </row>
    <row r="1293" spans="1:1">
      <c r="A1293" s="72"/>
    </row>
    <row r="1294" spans="1:1">
      <c r="A1294" s="72"/>
    </row>
    <row r="1295" spans="1:1">
      <c r="A1295" s="72"/>
    </row>
    <row r="1296" spans="1:1">
      <c r="A1296" s="72"/>
    </row>
    <row r="1297" spans="1:1">
      <c r="A1297" s="72"/>
    </row>
    <row r="1298" spans="1:1">
      <c r="A1298" s="72"/>
    </row>
    <row r="1299" spans="1:1">
      <c r="A1299" s="72"/>
    </row>
    <row r="1300" spans="1:1">
      <c r="A1300" s="72"/>
    </row>
    <row r="1301" spans="1:1">
      <c r="A1301" s="72"/>
    </row>
    <row r="1302" spans="1:1">
      <c r="A1302" s="72"/>
    </row>
    <row r="1303" spans="1:1">
      <c r="A1303" s="72"/>
    </row>
    <row r="1304" spans="1:1">
      <c r="A1304" s="72"/>
    </row>
    <row r="1305" spans="1:1">
      <c r="A1305" s="72"/>
    </row>
    <row r="1306" spans="1:1">
      <c r="A1306" s="72"/>
    </row>
    <row r="1307" spans="1:1">
      <c r="A1307" s="72"/>
    </row>
    <row r="1308" spans="1:1">
      <c r="A1308" s="72"/>
    </row>
    <row r="1309" spans="1:1">
      <c r="A1309" s="72"/>
    </row>
    <row r="1310" spans="1:1">
      <c r="A1310" s="72"/>
    </row>
    <row r="1311" spans="1:1">
      <c r="A1311" s="72"/>
    </row>
    <row r="1312" spans="1:1">
      <c r="A1312" s="72"/>
    </row>
    <row r="1313" spans="1:1">
      <c r="A1313" s="72"/>
    </row>
    <row r="1314" spans="1:1">
      <c r="A1314" s="72"/>
    </row>
    <row r="1315" spans="1:1">
      <c r="A1315" s="72"/>
    </row>
    <row r="1316" spans="1:1">
      <c r="A1316" s="72"/>
    </row>
    <row r="1317" spans="1:1">
      <c r="A1317" s="72"/>
    </row>
    <row r="1318" spans="1:1">
      <c r="A1318" s="72"/>
    </row>
    <row r="1319" spans="1:1">
      <c r="A1319" s="72"/>
    </row>
    <row r="1320" spans="1:1">
      <c r="A1320" s="72"/>
    </row>
    <row r="1321" spans="1:1">
      <c r="A1321" s="72"/>
    </row>
    <row r="1322" spans="1:1">
      <c r="A1322" s="72"/>
    </row>
    <row r="1323" spans="1:1">
      <c r="A1323" s="72"/>
    </row>
    <row r="1324" spans="1:1">
      <c r="A1324" s="72"/>
    </row>
    <row r="1325" spans="1:1">
      <c r="A1325" s="72"/>
    </row>
    <row r="1326" spans="1:1">
      <c r="A1326" s="72"/>
    </row>
    <row r="1327" spans="1:1">
      <c r="A1327" s="72"/>
    </row>
    <row r="1328" spans="1:1">
      <c r="A1328" s="72"/>
    </row>
    <row r="1329" spans="1:1">
      <c r="A1329" s="72"/>
    </row>
    <row r="1330" spans="1:1">
      <c r="A1330" s="72"/>
    </row>
    <row r="1331" spans="1:1">
      <c r="A1331" s="72"/>
    </row>
    <row r="1332" spans="1:1">
      <c r="A1332" s="72"/>
    </row>
    <row r="1333" spans="1:1">
      <c r="A1333" s="72"/>
    </row>
    <row r="1334" spans="1:1">
      <c r="A1334" s="72"/>
    </row>
    <row r="1335" spans="1:1">
      <c r="A1335" s="72"/>
    </row>
    <row r="1336" spans="1:1">
      <c r="A1336" s="72"/>
    </row>
    <row r="1337" spans="1:1">
      <c r="A1337" s="72"/>
    </row>
    <row r="1338" spans="1:1">
      <c r="A1338" s="72"/>
    </row>
    <row r="1339" spans="1:1">
      <c r="A1339" s="72"/>
    </row>
    <row r="1340" spans="1:1">
      <c r="A1340" s="72"/>
    </row>
    <row r="1341" spans="1:1">
      <c r="A1341" s="72"/>
    </row>
    <row r="1342" spans="1:1">
      <c r="A1342" s="72"/>
    </row>
    <row r="1343" spans="1:1">
      <c r="A1343" s="72"/>
    </row>
    <row r="1344" spans="1:1">
      <c r="A1344" s="72"/>
    </row>
    <row r="1345" spans="1:1">
      <c r="A1345" s="72"/>
    </row>
    <row r="1346" spans="1:1">
      <c r="A1346" s="72"/>
    </row>
    <row r="1347" spans="1:1">
      <c r="A1347" s="72"/>
    </row>
    <row r="1348" spans="1:1">
      <c r="A1348" s="72"/>
    </row>
    <row r="1349" spans="1:1">
      <c r="A1349" s="72"/>
    </row>
    <row r="1350" spans="1:1">
      <c r="A1350" s="72"/>
    </row>
    <row r="1351" spans="1:1">
      <c r="A1351" s="72"/>
    </row>
    <row r="1352" spans="1:1">
      <c r="A1352" s="72"/>
    </row>
    <row r="1353" spans="1:1">
      <c r="A1353" s="72"/>
    </row>
    <row r="1354" spans="1:1">
      <c r="A1354" s="72"/>
    </row>
    <row r="1355" spans="1:1">
      <c r="A1355" s="72"/>
    </row>
    <row r="1356" spans="1:1">
      <c r="A1356" s="72"/>
    </row>
    <row r="1357" spans="1:1">
      <c r="A1357" s="72"/>
    </row>
    <row r="1358" spans="1:1">
      <c r="A1358" s="72"/>
    </row>
    <row r="1359" spans="1:1">
      <c r="A1359" s="72"/>
    </row>
    <row r="1360" spans="1:1">
      <c r="A1360" s="72"/>
    </row>
    <row r="1361" spans="1:1">
      <c r="A1361" s="72"/>
    </row>
    <row r="1362" spans="1:1">
      <c r="A1362" s="72"/>
    </row>
    <row r="1363" spans="1:1">
      <c r="A1363" s="72"/>
    </row>
    <row r="1364" spans="1:1">
      <c r="A1364" s="72"/>
    </row>
    <row r="1365" spans="1:1">
      <c r="A1365" s="72"/>
    </row>
    <row r="1366" spans="1:1">
      <c r="A1366" s="72"/>
    </row>
    <row r="1367" spans="1:1">
      <c r="A1367" s="72"/>
    </row>
    <row r="1368" spans="1:1">
      <c r="A1368" s="72"/>
    </row>
    <row r="1369" spans="1:1">
      <c r="A1369" s="72"/>
    </row>
    <row r="1370" spans="1:1">
      <c r="A1370" s="72"/>
    </row>
    <row r="1371" spans="1:1">
      <c r="A1371" s="72"/>
    </row>
    <row r="1372" spans="1:1">
      <c r="A1372" s="72"/>
    </row>
    <row r="1373" spans="1:1">
      <c r="A1373" s="72"/>
    </row>
    <row r="1374" spans="1:1">
      <c r="A1374" s="72"/>
    </row>
    <row r="1375" spans="1:1">
      <c r="A1375" s="72"/>
    </row>
    <row r="1376" spans="1:1">
      <c r="A1376" s="72"/>
    </row>
    <row r="1377" spans="1:1">
      <c r="A1377" s="72"/>
    </row>
    <row r="1378" spans="1:1">
      <c r="A1378" s="72"/>
    </row>
    <row r="1379" spans="1:1">
      <c r="A1379" s="72"/>
    </row>
    <row r="1380" spans="1:1">
      <c r="A1380" s="72"/>
    </row>
    <row r="1381" spans="1:1">
      <c r="A1381" s="72"/>
    </row>
    <row r="1382" spans="1:1">
      <c r="A1382" s="72"/>
    </row>
    <row r="1383" spans="1:1">
      <c r="A1383" s="72"/>
    </row>
    <row r="1384" spans="1:1">
      <c r="A1384" s="72"/>
    </row>
    <row r="1385" spans="1:1">
      <c r="A1385" s="72"/>
    </row>
    <row r="1386" spans="1:1">
      <c r="A1386" s="72"/>
    </row>
    <row r="1387" spans="1:1">
      <c r="A1387" s="72"/>
    </row>
    <row r="1388" spans="1:1">
      <c r="A1388" s="72"/>
    </row>
    <row r="1389" spans="1:1">
      <c r="A1389" s="72"/>
    </row>
    <row r="1390" spans="1:1">
      <c r="A1390" s="72"/>
    </row>
    <row r="1391" spans="1:1">
      <c r="A1391" s="72"/>
    </row>
    <row r="1392" spans="1:1">
      <c r="A1392" s="72"/>
    </row>
    <row r="1393" spans="1:1">
      <c r="A1393" s="72"/>
    </row>
    <row r="1394" spans="1:1">
      <c r="A1394" s="72"/>
    </row>
    <row r="1395" spans="1:1">
      <c r="A1395" s="72"/>
    </row>
    <row r="1396" spans="1:1">
      <c r="A1396" s="72"/>
    </row>
    <row r="1397" spans="1:1">
      <c r="A1397" s="72"/>
    </row>
    <row r="1398" spans="1:1">
      <c r="A1398" s="72"/>
    </row>
    <row r="1399" spans="1:1">
      <c r="A1399" s="72"/>
    </row>
    <row r="1400" spans="1:1">
      <c r="A1400" s="72"/>
    </row>
    <row r="1401" spans="1:1">
      <c r="A1401" s="72"/>
    </row>
    <row r="1402" spans="1:1">
      <c r="A1402" s="72"/>
    </row>
    <row r="1403" spans="1:1">
      <c r="A1403" s="72"/>
    </row>
    <row r="1404" spans="1:1">
      <c r="A1404" s="72"/>
    </row>
    <row r="1405" spans="1:1">
      <c r="A1405" s="72"/>
    </row>
    <row r="1406" spans="1:1">
      <c r="A1406" s="72"/>
    </row>
    <row r="1407" spans="1:1">
      <c r="A1407" s="72"/>
    </row>
    <row r="1408" spans="1:1">
      <c r="A1408" s="72"/>
    </row>
    <row r="1409" spans="1:1">
      <c r="A1409" s="72"/>
    </row>
    <row r="1410" spans="1:1">
      <c r="A1410" s="72"/>
    </row>
    <row r="1411" spans="1:1">
      <c r="A1411" s="72"/>
    </row>
    <row r="1412" spans="1:1">
      <c r="A1412" s="72"/>
    </row>
    <row r="1413" spans="1:1">
      <c r="A1413" s="72"/>
    </row>
    <row r="1414" spans="1:1">
      <c r="A1414" s="72"/>
    </row>
    <row r="1415" spans="1:1">
      <c r="A1415" s="72"/>
    </row>
    <row r="1416" spans="1:1">
      <c r="A1416" s="72"/>
    </row>
    <row r="1417" spans="1:1">
      <c r="A1417" s="72"/>
    </row>
    <row r="1418" spans="1:1">
      <c r="A1418" s="72"/>
    </row>
    <row r="1419" spans="1:1">
      <c r="A1419" s="72"/>
    </row>
    <row r="1420" spans="1:1">
      <c r="A1420" s="72"/>
    </row>
    <row r="1421" spans="1:1">
      <c r="A1421" s="72"/>
    </row>
    <row r="1422" spans="1:1">
      <c r="A1422" s="72"/>
    </row>
    <row r="1423" spans="1:1">
      <c r="A1423" s="72"/>
    </row>
    <row r="1424" spans="1:1">
      <c r="A1424" s="72"/>
    </row>
    <row r="1425" spans="1:1">
      <c r="A1425" s="72"/>
    </row>
    <row r="1426" spans="1:1">
      <c r="A1426" s="72"/>
    </row>
    <row r="1427" spans="1:1">
      <c r="A1427" s="72"/>
    </row>
    <row r="1428" spans="1:1">
      <c r="A1428" s="72"/>
    </row>
    <row r="1429" spans="1:1">
      <c r="A1429" s="72"/>
    </row>
    <row r="1430" spans="1:1">
      <c r="A1430" s="72"/>
    </row>
    <row r="1431" spans="1:1">
      <c r="A1431" s="72"/>
    </row>
    <row r="1432" spans="1:1">
      <c r="A1432" s="72"/>
    </row>
    <row r="1433" spans="1:1">
      <c r="A1433" s="72"/>
    </row>
    <row r="1434" spans="1:1">
      <c r="A1434" s="72"/>
    </row>
    <row r="1435" spans="1:1">
      <c r="A1435" s="72"/>
    </row>
    <row r="1436" spans="1:1">
      <c r="A1436" s="72"/>
    </row>
    <row r="1437" spans="1:1">
      <c r="A1437" s="72"/>
    </row>
    <row r="1438" spans="1:1">
      <c r="A1438" s="72"/>
    </row>
    <row r="1439" spans="1:1">
      <c r="A1439" s="72"/>
    </row>
    <row r="1440" spans="1:1">
      <c r="A1440" s="72"/>
    </row>
    <row r="1441" spans="1:1">
      <c r="A1441" s="72"/>
    </row>
    <row r="1442" spans="1:1">
      <c r="A1442" s="72"/>
    </row>
    <row r="1443" spans="1:1">
      <c r="A1443" s="72"/>
    </row>
    <row r="1444" spans="1:1">
      <c r="A1444" s="72"/>
    </row>
    <row r="1445" spans="1:1">
      <c r="A1445" s="72"/>
    </row>
    <row r="1446" spans="1:1">
      <c r="A1446" s="72"/>
    </row>
    <row r="1447" spans="1:1">
      <c r="A1447" s="72"/>
    </row>
    <row r="1448" spans="1:1">
      <c r="A1448" s="72"/>
    </row>
    <row r="1449" spans="1:1">
      <c r="A1449" s="72"/>
    </row>
    <row r="1450" spans="1:1">
      <c r="A1450" s="72"/>
    </row>
    <row r="1451" spans="1:1">
      <c r="A1451" s="72"/>
    </row>
    <row r="1452" spans="1:1">
      <c r="A1452" s="72"/>
    </row>
    <row r="1453" spans="1:1">
      <c r="A1453" s="72"/>
    </row>
    <row r="1454" spans="1:1">
      <c r="A1454" s="72"/>
    </row>
    <row r="1455" spans="1:1">
      <c r="A1455" s="72"/>
    </row>
    <row r="1456" spans="1:1">
      <c r="A1456" s="72"/>
    </row>
    <row r="1457" spans="1:1">
      <c r="A1457" s="72"/>
    </row>
    <row r="1458" spans="1:1">
      <c r="A1458" s="72"/>
    </row>
    <row r="1459" spans="1:1">
      <c r="A1459" s="72"/>
    </row>
    <row r="1460" spans="1:1">
      <c r="A1460" s="72"/>
    </row>
    <row r="1461" spans="1:1">
      <c r="A1461" s="72"/>
    </row>
    <row r="1462" spans="1:1">
      <c r="A1462" s="72"/>
    </row>
    <row r="1463" spans="1:1">
      <c r="A1463" s="72"/>
    </row>
    <row r="1464" spans="1:1">
      <c r="A1464" s="72"/>
    </row>
    <row r="1465" spans="1:1">
      <c r="A1465" s="72"/>
    </row>
    <row r="1466" spans="1:1">
      <c r="A1466" s="72"/>
    </row>
    <row r="1467" spans="1:1">
      <c r="A1467" s="72"/>
    </row>
    <row r="1468" spans="1:1">
      <c r="A1468" s="72"/>
    </row>
    <row r="1469" spans="1:1">
      <c r="A1469" s="72"/>
    </row>
    <row r="1470" spans="1:1">
      <c r="A1470" s="72"/>
    </row>
    <row r="1471" spans="1:1">
      <c r="A1471" s="72"/>
    </row>
    <row r="1472" spans="1:1">
      <c r="A1472" s="72"/>
    </row>
    <row r="1473" spans="1:1">
      <c r="A1473" s="72"/>
    </row>
    <row r="1474" spans="1:1">
      <c r="A1474" s="72"/>
    </row>
    <row r="1475" spans="1:1">
      <c r="A1475" s="72"/>
    </row>
    <row r="1476" spans="1:1">
      <c r="A1476" s="72"/>
    </row>
    <row r="1477" spans="1:1">
      <c r="A1477" s="72"/>
    </row>
    <row r="1478" spans="1:1">
      <c r="A1478" s="72"/>
    </row>
    <row r="1479" spans="1:1">
      <c r="A1479" s="72"/>
    </row>
    <row r="1480" spans="1:1">
      <c r="A1480" s="72"/>
    </row>
    <row r="1481" spans="1:1">
      <c r="A1481" s="72"/>
    </row>
    <row r="1482" spans="1:1">
      <c r="A1482" s="72"/>
    </row>
    <row r="1483" spans="1:1">
      <c r="A1483" s="72"/>
    </row>
    <row r="1484" spans="1:1">
      <c r="A1484" s="72"/>
    </row>
    <row r="1485" spans="1:1">
      <c r="A1485" s="72"/>
    </row>
    <row r="1486" spans="1:1">
      <c r="A1486" s="72"/>
    </row>
    <row r="1487" spans="1:1">
      <c r="A1487" s="72"/>
    </row>
    <row r="1488" spans="1:1">
      <c r="A1488" s="72"/>
    </row>
    <row r="1489" spans="1:1">
      <c r="A1489" s="72"/>
    </row>
    <row r="1490" spans="1:1">
      <c r="A1490" s="72"/>
    </row>
    <row r="1491" spans="1:1">
      <c r="A1491" s="72"/>
    </row>
    <row r="1492" spans="1:1">
      <c r="A1492" s="72"/>
    </row>
    <row r="1493" spans="1:1">
      <c r="A1493" s="72"/>
    </row>
    <row r="1494" spans="1:1">
      <c r="A1494" s="72"/>
    </row>
    <row r="1495" spans="1:1">
      <c r="A1495" s="72"/>
    </row>
    <row r="1496" spans="1:1">
      <c r="A1496" s="72"/>
    </row>
    <row r="1497" spans="1:1">
      <c r="A1497" s="72"/>
    </row>
    <row r="1498" spans="1:1">
      <c r="A1498" s="72"/>
    </row>
    <row r="1499" spans="1:1">
      <c r="A1499" s="72"/>
    </row>
    <row r="1500" spans="1:1">
      <c r="A1500" s="72"/>
    </row>
    <row r="1501" spans="1:1">
      <c r="A1501" s="72"/>
    </row>
    <row r="1502" spans="1:1">
      <c r="A1502" s="72"/>
    </row>
    <row r="1503" spans="1:1">
      <c r="A1503" s="72"/>
    </row>
    <row r="1504" spans="1:1">
      <c r="A1504" s="72"/>
    </row>
    <row r="1505" spans="1:1">
      <c r="A1505" s="72"/>
    </row>
    <row r="1506" spans="1:1">
      <c r="A1506" s="72"/>
    </row>
    <row r="1507" spans="1:1">
      <c r="A1507" s="72"/>
    </row>
    <row r="1508" spans="1:1">
      <c r="A1508" s="72"/>
    </row>
    <row r="1509" spans="1:1">
      <c r="A1509" s="72"/>
    </row>
    <row r="1510" spans="1:1">
      <c r="A1510" s="72"/>
    </row>
    <row r="1511" spans="1:1">
      <c r="A1511" s="72"/>
    </row>
    <row r="1512" spans="1:1">
      <c r="A1512" s="72"/>
    </row>
    <row r="1513" spans="1:1">
      <c r="A1513" s="72"/>
    </row>
    <row r="1514" spans="1:1">
      <c r="A1514" s="72"/>
    </row>
    <row r="1515" spans="1:1">
      <c r="A1515" s="72"/>
    </row>
    <row r="1516" spans="1:1">
      <c r="A1516" s="72"/>
    </row>
    <row r="1517" spans="1:1">
      <c r="A1517" s="72"/>
    </row>
    <row r="1518" spans="1:1">
      <c r="A1518" s="72"/>
    </row>
  </sheetData>
  <mergeCells count="13">
    <mergeCell ref="A1:J1"/>
    <mergeCell ref="A2:J3"/>
    <mergeCell ref="A30:J31"/>
    <mergeCell ref="A72:J73"/>
    <mergeCell ref="E4:F4"/>
    <mergeCell ref="E74:F74"/>
    <mergeCell ref="E32:F32"/>
    <mergeCell ref="B4:D4"/>
    <mergeCell ref="H4:J4"/>
    <mergeCell ref="B32:D32"/>
    <mergeCell ref="H32:J32"/>
    <mergeCell ref="B74:D74"/>
    <mergeCell ref="H74:J7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3" width="9.5546875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0" t="s">
        <v>41</v>
      </c>
      <c r="D2" s="300"/>
      <c r="E2" s="300"/>
      <c r="F2" s="300"/>
      <c r="G2" s="300"/>
      <c r="H2" s="300"/>
      <c r="I2" s="300"/>
      <c r="J2" s="300"/>
      <c r="K2" s="300"/>
      <c r="L2" s="301"/>
      <c r="M2" s="64"/>
    </row>
    <row r="3" spans="3:14" ht="19.8">
      <c r="C3" s="302" t="s">
        <v>124</v>
      </c>
      <c r="D3" s="302"/>
      <c r="E3" s="302"/>
      <c r="F3" s="302"/>
      <c r="G3" s="302"/>
      <c r="H3" s="302"/>
      <c r="I3" s="302"/>
      <c r="J3" s="302"/>
      <c r="K3" s="302"/>
      <c r="L3" s="303"/>
      <c r="M3" s="65"/>
    </row>
    <row r="4" spans="3:14" ht="16.8">
      <c r="C4" s="42"/>
      <c r="D4" s="298" t="s">
        <v>125</v>
      </c>
      <c r="E4" s="298"/>
      <c r="F4" s="298"/>
      <c r="G4" s="43" t="s">
        <v>3</v>
      </c>
      <c r="H4" s="43"/>
      <c r="I4" s="44" t="s">
        <v>4</v>
      </c>
      <c r="J4" s="298" t="s">
        <v>43</v>
      </c>
      <c r="K4" s="298"/>
      <c r="L4" s="299"/>
      <c r="M4" s="42"/>
    </row>
    <row r="5" spans="3:14" ht="16.8">
      <c r="C5" s="45"/>
      <c r="D5" s="46">
        <v>42278</v>
      </c>
      <c r="E5" s="46">
        <v>42614</v>
      </c>
      <c r="F5" s="46">
        <v>42644</v>
      </c>
      <c r="G5" s="47" t="s">
        <v>6</v>
      </c>
      <c r="H5" s="47" t="s">
        <v>7</v>
      </c>
      <c r="I5" s="47" t="s">
        <v>6</v>
      </c>
      <c r="J5" s="46">
        <v>42583</v>
      </c>
      <c r="K5" s="46">
        <v>42614</v>
      </c>
      <c r="L5" s="46">
        <v>42644</v>
      </c>
      <c r="M5" s="46">
        <v>42675</v>
      </c>
    </row>
    <row r="6" spans="3:14" ht="15">
      <c r="C6" s="52" t="s">
        <v>76</v>
      </c>
      <c r="D6" s="235">
        <v>25821.546940368586</v>
      </c>
      <c r="E6" s="235">
        <v>23832.422585469685</v>
      </c>
      <c r="F6" s="235">
        <v>27913.136372404639</v>
      </c>
      <c r="G6" s="235">
        <v>4080.7137869349535</v>
      </c>
      <c r="H6" s="235">
        <v>2091.589432036053</v>
      </c>
      <c r="I6" s="57">
        <v>17.122530335723869</v>
      </c>
      <c r="J6" s="57">
        <v>64.070730799620321</v>
      </c>
      <c r="K6" s="57">
        <v>57.858886119128648</v>
      </c>
      <c r="L6" s="57">
        <v>8.1001709032627023</v>
      </c>
      <c r="M6" s="57"/>
      <c r="N6" s="53"/>
    </row>
    <row r="7" spans="3:14" ht="15">
      <c r="C7" s="17" t="s">
        <v>77</v>
      </c>
      <c r="D7" s="235">
        <v>25582.971340108586</v>
      </c>
      <c r="E7" s="235">
        <v>23032.798630259684</v>
      </c>
      <c r="F7" s="235">
        <v>27154.23189275464</v>
      </c>
      <c r="G7" s="235">
        <v>4121.4332624949566</v>
      </c>
      <c r="H7" s="235">
        <v>1571.2605526460538</v>
      </c>
      <c r="I7" s="57">
        <v>17.893758064989818</v>
      </c>
      <c r="J7" s="57">
        <v>62.567081531105153</v>
      </c>
      <c r="K7" s="57">
        <v>53.497542480803908</v>
      </c>
      <c r="L7" s="57">
        <v>6.1418219633567572</v>
      </c>
      <c r="M7" s="57"/>
      <c r="N7" s="53"/>
    </row>
    <row r="8" spans="3:14" ht="15">
      <c r="C8" s="20" t="s">
        <v>78</v>
      </c>
      <c r="D8" s="54">
        <v>13248.663775730001</v>
      </c>
      <c r="E8" s="54">
        <v>6878.8990678699993</v>
      </c>
      <c r="F8" s="54">
        <v>11608.962462119998</v>
      </c>
      <c r="G8" s="54">
        <v>4730.063394249999</v>
      </c>
      <c r="H8" s="54">
        <v>-1639.7013136100031</v>
      </c>
      <c r="I8" s="54">
        <v>68.761924656566137</v>
      </c>
      <c r="J8" s="54">
        <v>117.88148955447309</v>
      </c>
      <c r="K8" s="54">
        <v>121.86719569554383</v>
      </c>
      <c r="L8" s="54">
        <v>-12.376352373087947</v>
      </c>
      <c r="M8" s="54"/>
      <c r="N8" s="53"/>
    </row>
    <row r="9" spans="3:14" ht="15">
      <c r="C9" s="20" t="s">
        <v>79</v>
      </c>
      <c r="D9" s="54">
        <v>9310.4095732800015</v>
      </c>
      <c r="E9" s="54">
        <v>13864.28836407</v>
      </c>
      <c r="F9" s="54">
        <v>13342.777335329998</v>
      </c>
      <c r="G9" s="54">
        <v>-521.51102874000208</v>
      </c>
      <c r="H9" s="54">
        <v>4032.3677620499966</v>
      </c>
      <c r="I9" s="54">
        <v>-3.7615419922419102</v>
      </c>
      <c r="J9" s="54">
        <v>20.446201148967727</v>
      </c>
      <c r="K9" s="54">
        <v>44.276395459913367</v>
      </c>
      <c r="L9" s="54">
        <v>43.310315516328217</v>
      </c>
      <c r="M9" s="54"/>
      <c r="N9" s="53"/>
    </row>
    <row r="10" spans="3:14" ht="15">
      <c r="C10" s="20" t="s">
        <v>80</v>
      </c>
      <c r="D10" s="54">
        <v>1850.8695000485827</v>
      </c>
      <c r="E10" s="54">
        <v>264.91599482968348</v>
      </c>
      <c r="F10" s="54">
        <v>229.92258075464349</v>
      </c>
      <c r="G10" s="54">
        <v>-34.993414075039993</v>
      </c>
      <c r="H10" s="54">
        <v>-1620.9469192939391</v>
      </c>
      <c r="I10" s="54">
        <v>-13.209249255613095</v>
      </c>
      <c r="J10" s="54">
        <v>-84.885973108567953</v>
      </c>
      <c r="K10" s="54">
        <v>-86.26236463829089</v>
      </c>
      <c r="L10" s="54">
        <v>-87.577590924232723</v>
      </c>
      <c r="M10" s="54"/>
      <c r="N10" s="53"/>
    </row>
    <row r="11" spans="3:14" ht="15">
      <c r="C11" s="20" t="s">
        <v>81</v>
      </c>
      <c r="D11" s="54">
        <v>1173.02849105</v>
      </c>
      <c r="E11" s="54">
        <v>2024.6952034899998</v>
      </c>
      <c r="F11" s="54">
        <v>1972.5695145500001</v>
      </c>
      <c r="G11" s="54">
        <v>-52.125688939999691</v>
      </c>
      <c r="H11" s="54">
        <v>799.54102350000016</v>
      </c>
      <c r="I11" s="54">
        <v>-2.5744956006291613</v>
      </c>
      <c r="J11" s="54">
        <v>719.75213124583172</v>
      </c>
      <c r="K11" s="54">
        <v>451.78791361693067</v>
      </c>
      <c r="L11" s="54">
        <v>68.160409538247109</v>
      </c>
      <c r="M11" s="54"/>
      <c r="N11" s="53"/>
    </row>
    <row r="12" spans="3:14" ht="15">
      <c r="C12" s="17" t="s">
        <v>82</v>
      </c>
      <c r="D12" s="235">
        <v>238.57560025999999</v>
      </c>
      <c r="E12" s="235">
        <v>799.62395521000008</v>
      </c>
      <c r="F12" s="235">
        <v>758.90447964999998</v>
      </c>
      <c r="G12" s="235">
        <v>-40.719475560000092</v>
      </c>
      <c r="H12" s="235">
        <v>520.32887939</v>
      </c>
      <c r="I12" s="57">
        <v>-5.0923281243251646</v>
      </c>
      <c r="J12" s="57">
        <v>325.96617521621721</v>
      </c>
      <c r="K12" s="57">
        <v>769.39486660773923</v>
      </c>
      <c r="L12" s="57">
        <v>218.09811180311186</v>
      </c>
      <c r="M12" s="57"/>
      <c r="N12" s="53"/>
    </row>
    <row r="13" spans="3:14" ht="15">
      <c r="C13" s="20" t="s">
        <v>83</v>
      </c>
      <c r="D13" s="236">
        <v>197.44736212999999</v>
      </c>
      <c r="E13" s="236">
        <v>757.85883363000005</v>
      </c>
      <c r="F13" s="236">
        <v>486.55187984999998</v>
      </c>
      <c r="G13" s="236">
        <v>-271.30695378000007</v>
      </c>
      <c r="H13" s="236">
        <v>289.10451771999999</v>
      </c>
      <c r="I13" s="237">
        <v>-35.799141177848547</v>
      </c>
      <c r="J13" s="237">
        <v>81.641136542667908</v>
      </c>
      <c r="K13" s="237">
        <v>1390.8359245799641</v>
      </c>
      <c r="L13" s="237">
        <v>146.42105855516704</v>
      </c>
      <c r="M13" s="237"/>
      <c r="N13" s="53"/>
    </row>
    <row r="14" spans="3:14" ht="15">
      <c r="C14" s="20" t="s">
        <v>84</v>
      </c>
      <c r="D14" s="236">
        <v>0</v>
      </c>
      <c r="E14" s="236">
        <v>0</v>
      </c>
      <c r="F14" s="236">
        <v>230.70411918000002</v>
      </c>
      <c r="G14" s="236">
        <v>230.70411918000002</v>
      </c>
      <c r="H14" s="236">
        <v>230.70411918000002</v>
      </c>
      <c r="I14" s="237">
        <v>0</v>
      </c>
      <c r="J14" s="237">
        <v>0</v>
      </c>
      <c r="K14" s="237">
        <v>0</v>
      </c>
      <c r="L14" s="237">
        <v>0</v>
      </c>
      <c r="M14" s="237"/>
      <c r="N14" s="53"/>
    </row>
    <row r="15" spans="3:14" ht="15">
      <c r="C15" s="20" t="s">
        <v>85</v>
      </c>
      <c r="D15" s="236">
        <v>41.12823813</v>
      </c>
      <c r="E15" s="236">
        <v>41.765121579999999</v>
      </c>
      <c r="F15" s="236">
        <v>41.648480619999994</v>
      </c>
      <c r="G15" s="236">
        <v>-0.11664096000000512</v>
      </c>
      <c r="H15" s="236">
        <v>0.52024248999999401</v>
      </c>
      <c r="I15" s="237">
        <v>-0.27927839208269128</v>
      </c>
      <c r="J15" s="237">
        <v>-0.12522144554844655</v>
      </c>
      <c r="K15" s="237">
        <v>1.5187989694396509</v>
      </c>
      <c r="L15" s="237">
        <v>1.2649277325121195</v>
      </c>
      <c r="M15" s="237"/>
      <c r="N15" s="53"/>
    </row>
    <row r="16" spans="3:14" ht="15">
      <c r="C16" s="35"/>
      <c r="D16" s="235"/>
      <c r="E16" s="235"/>
      <c r="F16" s="235"/>
      <c r="G16" s="235"/>
      <c r="H16" s="235"/>
      <c r="I16" s="57"/>
      <c r="J16" s="57"/>
      <c r="K16" s="57"/>
      <c r="L16" s="57"/>
      <c r="M16" s="57"/>
      <c r="N16" s="53"/>
    </row>
    <row r="17" spans="3:14" ht="15">
      <c r="C17" s="17" t="s">
        <v>86</v>
      </c>
      <c r="D17" s="235">
        <v>25821.623594718581</v>
      </c>
      <c r="E17" s="235">
        <v>23832.422585809683</v>
      </c>
      <c r="F17" s="235">
        <v>27913.085311844632</v>
      </c>
      <c r="G17" s="235">
        <v>4080.6627260349487</v>
      </c>
      <c r="H17" s="235">
        <v>2091.4617171260506</v>
      </c>
      <c r="I17" s="57">
        <v>17.122316085753951</v>
      </c>
      <c r="J17" s="57">
        <v>64.080962355121798</v>
      </c>
      <c r="K17" s="57">
        <v>57.858084619521655</v>
      </c>
      <c r="L17" s="57">
        <v>8.0996522525168526</v>
      </c>
      <c r="M17" s="57"/>
      <c r="N17" s="53"/>
    </row>
    <row r="18" spans="3:14" ht="15">
      <c r="C18" s="17" t="s">
        <v>87</v>
      </c>
      <c r="D18" s="235">
        <v>6454.4573465100002</v>
      </c>
      <c r="E18" s="235">
        <v>7021.4911046800007</v>
      </c>
      <c r="F18" s="235">
        <v>6813.6974317599997</v>
      </c>
      <c r="G18" s="235">
        <v>-207.79367292000097</v>
      </c>
      <c r="H18" s="235">
        <v>359.24008524999954</v>
      </c>
      <c r="I18" s="57">
        <v>-2.9593952313277341</v>
      </c>
      <c r="J18" s="57">
        <v>2.8121558623242717</v>
      </c>
      <c r="K18" s="57">
        <v>19.956472063335543</v>
      </c>
      <c r="L18" s="57">
        <v>5.5657674373546646</v>
      </c>
      <c r="M18" s="57"/>
      <c r="N18" s="53"/>
    </row>
    <row r="19" spans="3:14" ht="15">
      <c r="C19" s="20" t="s">
        <v>88</v>
      </c>
      <c r="D19" s="236">
        <v>4111.6364368599998</v>
      </c>
      <c r="E19" s="236">
        <v>3959.9944410399999</v>
      </c>
      <c r="F19" s="236">
        <v>4002.5068606999998</v>
      </c>
      <c r="G19" s="236">
        <v>42.512419659999978</v>
      </c>
      <c r="H19" s="236">
        <v>-109.12957615999994</v>
      </c>
      <c r="I19" s="237">
        <v>1.0735474580321656</v>
      </c>
      <c r="J19" s="237">
        <v>-3.238196260752308</v>
      </c>
      <c r="K19" s="237">
        <v>-4.2995961509409275</v>
      </c>
      <c r="L19" s="237">
        <v>-2.6541640496634158</v>
      </c>
      <c r="M19" s="237"/>
      <c r="N19" s="53"/>
    </row>
    <row r="20" spans="3:14" ht="15">
      <c r="C20" s="20" t="s">
        <v>89</v>
      </c>
      <c r="D20" s="236">
        <v>2342.8209096500009</v>
      </c>
      <c r="E20" s="236">
        <v>3061.4966636400009</v>
      </c>
      <c r="F20" s="236">
        <v>2811.1905710600004</v>
      </c>
      <c r="G20" s="236">
        <v>-250.3060925800005</v>
      </c>
      <c r="H20" s="236">
        <v>468.36966140999948</v>
      </c>
      <c r="I20" s="237">
        <v>-8.17593876723015</v>
      </c>
      <c r="J20" s="237">
        <v>13.979414634894056</v>
      </c>
      <c r="K20" s="237">
        <v>78.465261652828701</v>
      </c>
      <c r="L20" s="237">
        <v>19.991697166471432</v>
      </c>
      <c r="M20" s="237"/>
      <c r="N20" s="53"/>
    </row>
    <row r="21" spans="3:14" ht="15">
      <c r="C21" s="17" t="s">
        <v>90</v>
      </c>
      <c r="D21" s="235">
        <v>17415.780340860001</v>
      </c>
      <c r="E21" s="235">
        <v>13322.46829026</v>
      </c>
      <c r="F21" s="235">
        <v>13106.49580135</v>
      </c>
      <c r="G21" s="235">
        <v>-215.97248890999981</v>
      </c>
      <c r="H21" s="235">
        <v>-4309.2845395100012</v>
      </c>
      <c r="I21" s="57">
        <v>-1.6211146778851513</v>
      </c>
      <c r="J21" s="57">
        <v>79.357433651224241</v>
      </c>
      <c r="K21" s="57">
        <v>83.631092964961766</v>
      </c>
      <c r="L21" s="57">
        <v>-24.743562764166136</v>
      </c>
      <c r="M21" s="57"/>
      <c r="N21" s="53"/>
    </row>
    <row r="22" spans="3:14" ht="15">
      <c r="C22" s="20" t="s">
        <v>91</v>
      </c>
      <c r="D22" s="236">
        <v>12000.27114809</v>
      </c>
      <c r="E22" s="236">
        <v>5619.0553453800003</v>
      </c>
      <c r="F22" s="236">
        <v>5495.3206032400003</v>
      </c>
      <c r="G22" s="236">
        <v>-123.73474213999998</v>
      </c>
      <c r="H22" s="236">
        <v>-6504.9505448499995</v>
      </c>
      <c r="I22" s="237">
        <v>-2.202055942405603</v>
      </c>
      <c r="J22" s="237">
        <v>124.33050833202077</v>
      </c>
      <c r="K22" s="237">
        <v>208.55469913067842</v>
      </c>
      <c r="L22" s="237">
        <v>-54.206696370234496</v>
      </c>
      <c r="M22" s="237"/>
      <c r="N22" s="53"/>
    </row>
    <row r="23" spans="3:14" ht="15">
      <c r="C23" s="31" t="s">
        <v>92</v>
      </c>
      <c r="D23" s="236">
        <v>5415.5091927700005</v>
      </c>
      <c r="E23" s="236">
        <v>7703.4129448800004</v>
      </c>
      <c r="F23" s="236">
        <v>7611.1751981100006</v>
      </c>
      <c r="G23" s="236">
        <v>-92.237746769999831</v>
      </c>
      <c r="H23" s="236">
        <v>2195.6660053400001</v>
      </c>
      <c r="I23" s="237">
        <v>-1.1973620969041361</v>
      </c>
      <c r="J23" s="237">
        <v>58.138213572393724</v>
      </c>
      <c r="K23" s="237">
        <v>41.765069430407642</v>
      </c>
      <c r="L23" s="237">
        <v>40.544036159542188</v>
      </c>
      <c r="M23" s="237"/>
      <c r="N23" s="53"/>
    </row>
    <row r="24" spans="3:14">
      <c r="C24" s="19" t="s">
        <v>93</v>
      </c>
      <c r="D24" s="236">
        <v>2744.0805514850795</v>
      </c>
      <c r="E24" s="236">
        <v>2754.7668222395901</v>
      </c>
      <c r="F24" s="236">
        <v>2953.0278757655578</v>
      </c>
      <c r="G24" s="236">
        <v>198.26105352596778</v>
      </c>
      <c r="H24" s="236">
        <v>208.94732428047837</v>
      </c>
      <c r="I24" s="237">
        <v>7.1970176178027323</v>
      </c>
      <c r="J24" s="237">
        <v>5.2903721822372001</v>
      </c>
      <c r="K24" s="237">
        <v>-9.1318658361769375E-2</v>
      </c>
      <c r="L24" s="237">
        <v>7.6144748800248365</v>
      </c>
      <c r="M24" s="237"/>
      <c r="N24" s="53"/>
    </row>
    <row r="25" spans="3:14">
      <c r="C25" s="19" t="s">
        <v>94</v>
      </c>
      <c r="D25" s="236">
        <v>5.4145244899968041</v>
      </c>
      <c r="E25" s="236">
        <v>4263.7622437</v>
      </c>
      <c r="F25" s="236">
        <v>8867.1508355699862</v>
      </c>
      <c r="G25" s="236">
        <v>4603.3885918699862</v>
      </c>
      <c r="H25" s="236">
        <v>8861.7363110799888</v>
      </c>
      <c r="I25" s="237">
        <v>107.96541478530628</v>
      </c>
      <c r="J25" s="237">
        <v>-725020.18036974536</v>
      </c>
      <c r="K25" s="237">
        <v>168891.05248267495</v>
      </c>
      <c r="L25" s="237">
        <v>163666.01217617208</v>
      </c>
      <c r="M25" s="237"/>
      <c r="N25" s="53"/>
    </row>
    <row r="26" spans="3:14" ht="15">
      <c r="C26" s="29" t="s">
        <v>95</v>
      </c>
      <c r="D26" s="238">
        <v>-798.10916862649697</v>
      </c>
      <c r="E26" s="238">
        <v>-3530.0658750699063</v>
      </c>
      <c r="F26" s="238">
        <v>-3827.2866326009139</v>
      </c>
      <c r="G26" s="238">
        <v>-297.22075753100762</v>
      </c>
      <c r="H26" s="238">
        <v>-3029.1774639744172</v>
      </c>
      <c r="I26" s="239">
        <v>8.4196943640640054</v>
      </c>
      <c r="J26" s="239">
        <v>-8.7186207135814922</v>
      </c>
      <c r="K26" s="239">
        <v>357.96295004229506</v>
      </c>
      <c r="L26" s="239">
        <v>379.54425071791479</v>
      </c>
      <c r="M26" s="239"/>
      <c r="N26" s="53"/>
    </row>
    <row r="27" spans="3:14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3"/>
    </row>
    <row r="28" spans="3:14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3"/>
    </row>
    <row r="29" spans="3:14" ht="19.8">
      <c r="C29" s="304" t="s">
        <v>96</v>
      </c>
      <c r="D29" s="304"/>
      <c r="E29" s="304"/>
      <c r="F29" s="304"/>
      <c r="G29" s="304"/>
      <c r="H29" s="304"/>
      <c r="I29" s="304"/>
      <c r="J29" s="304"/>
      <c r="K29" s="304"/>
      <c r="L29" s="305"/>
      <c r="M29" s="56"/>
      <c r="N29" s="53"/>
    </row>
    <row r="30" spans="3:14" ht="16.8">
      <c r="C30" s="42"/>
      <c r="D30" s="298" t="s">
        <v>125</v>
      </c>
      <c r="E30" s="298"/>
      <c r="F30" s="298"/>
      <c r="G30" s="43" t="s">
        <v>3</v>
      </c>
      <c r="H30" s="43"/>
      <c r="I30" s="44" t="s">
        <v>4</v>
      </c>
      <c r="J30" s="298" t="s">
        <v>43</v>
      </c>
      <c r="K30" s="298"/>
      <c r="L30" s="299"/>
      <c r="M30" s="56"/>
      <c r="N30" s="53"/>
    </row>
    <row r="31" spans="3:14" ht="16.8">
      <c r="C31" s="45"/>
      <c r="D31" s="46">
        <v>42278</v>
      </c>
      <c r="E31" s="46">
        <v>42614</v>
      </c>
      <c r="F31" s="46">
        <v>42644</v>
      </c>
      <c r="G31" s="47" t="s">
        <v>6</v>
      </c>
      <c r="H31" s="47" t="s">
        <v>7</v>
      </c>
      <c r="I31" s="47" t="s">
        <v>6</v>
      </c>
      <c r="J31" s="46">
        <v>42583</v>
      </c>
      <c r="K31" s="46">
        <v>42614</v>
      </c>
      <c r="L31" s="46">
        <v>42644</v>
      </c>
      <c r="M31" s="46"/>
      <c r="N31" s="53"/>
    </row>
    <row r="32" spans="3:14" ht="15">
      <c r="C32" s="18" t="s">
        <v>76</v>
      </c>
      <c r="D32" s="240">
        <v>107162.30321869376</v>
      </c>
      <c r="E32" s="240">
        <v>116801.75480539229</v>
      </c>
      <c r="F32" s="240">
        <v>116330.14734303184</v>
      </c>
      <c r="G32" s="240">
        <v>-471.60746236045088</v>
      </c>
      <c r="H32" s="240">
        <v>9167.8441243380803</v>
      </c>
      <c r="I32" s="241">
        <v>-0.40376744608521797</v>
      </c>
      <c r="J32" s="241">
        <v>10.155700447150663</v>
      </c>
      <c r="K32" s="241">
        <v>8.1585622268718119</v>
      </c>
      <c r="L32" s="241">
        <v>8.6</v>
      </c>
      <c r="M32" s="241"/>
      <c r="N32" s="53"/>
    </row>
    <row r="33" spans="3:22" ht="15">
      <c r="C33" s="18" t="s">
        <v>77</v>
      </c>
      <c r="D33" s="240">
        <v>9614.4869515392311</v>
      </c>
      <c r="E33" s="240">
        <v>9442.208626034706</v>
      </c>
      <c r="F33" s="240">
        <v>10249.495433724815</v>
      </c>
      <c r="G33" s="240">
        <v>807.28680769010862</v>
      </c>
      <c r="H33" s="240">
        <v>635.00848218558349</v>
      </c>
      <c r="I33" s="241">
        <v>8.5497666876815455</v>
      </c>
      <c r="J33" s="241">
        <v>17.352167745436294</v>
      </c>
      <c r="K33" s="241">
        <v>-7.4491331954505347</v>
      </c>
      <c r="L33" s="241">
        <v>6.6047048104206754</v>
      </c>
      <c r="M33" s="241"/>
      <c r="N33" s="53"/>
    </row>
    <row r="34" spans="3:22" ht="15">
      <c r="C34" s="31" t="s">
        <v>97</v>
      </c>
      <c r="D34" s="242">
        <v>204.28658533000001</v>
      </c>
      <c r="E34" s="242">
        <v>120.56316894000001</v>
      </c>
      <c r="F34" s="242">
        <v>162.39642415737811</v>
      </c>
      <c r="G34" s="242">
        <v>41.833255217378095</v>
      </c>
      <c r="H34" s="242">
        <v>-41.890161172621902</v>
      </c>
      <c r="I34" s="243">
        <v>34.698204754552378</v>
      </c>
      <c r="J34" s="243">
        <v>-37.168018590197924</v>
      </c>
      <c r="K34" s="243">
        <v>-55.237667185865178</v>
      </c>
      <c r="L34" s="243">
        <v>-20.505585868476615</v>
      </c>
      <c r="M34" s="243"/>
      <c r="N34" s="53"/>
    </row>
    <row r="35" spans="3:22" ht="15">
      <c r="C35" s="31" t="s">
        <v>78</v>
      </c>
      <c r="D35" s="242">
        <v>6123.5421871654698</v>
      </c>
      <c r="E35" s="242">
        <v>4959.4339367459324</v>
      </c>
      <c r="F35" s="242">
        <v>5783.2699056982801</v>
      </c>
      <c r="G35" s="242">
        <v>823.83596895234768</v>
      </c>
      <c r="H35" s="242">
        <v>-340.27228146718971</v>
      </c>
      <c r="I35" s="243">
        <v>16.611491945649281</v>
      </c>
      <c r="J35" s="243">
        <v>13.443725574808829</v>
      </c>
      <c r="K35" s="243">
        <v>-25.26258185150969</v>
      </c>
      <c r="L35" s="243">
        <v>-5.5567883925153225</v>
      </c>
      <c r="M35" s="243"/>
      <c r="N35" s="53"/>
    </row>
    <row r="36" spans="3:22" ht="15">
      <c r="C36" s="31" t="s">
        <v>98</v>
      </c>
      <c r="D36" s="242">
        <v>395.27760751000005</v>
      </c>
      <c r="E36" s="242">
        <v>585.20842375999996</v>
      </c>
      <c r="F36" s="242">
        <v>586.21057936</v>
      </c>
      <c r="G36" s="242">
        <v>1.0021556000000373</v>
      </c>
      <c r="H36" s="242">
        <v>190.93297184999994</v>
      </c>
      <c r="I36" s="243">
        <v>0.17124763747608523</v>
      </c>
      <c r="J36" s="243">
        <v>71.86318664045001</v>
      </c>
      <c r="K36" s="243">
        <v>39.281857320714451</v>
      </c>
      <c r="L36" s="243">
        <v>48.303513334022988</v>
      </c>
      <c r="M36" s="243"/>
      <c r="N36" s="53"/>
    </row>
    <row r="37" spans="3:22" ht="15">
      <c r="C37" s="31" t="s">
        <v>99</v>
      </c>
      <c r="D37" s="242">
        <v>2891.3805715337612</v>
      </c>
      <c r="E37" s="242">
        <v>3777.0030965887731</v>
      </c>
      <c r="F37" s="242">
        <v>3717.6185245091551</v>
      </c>
      <c r="G37" s="242">
        <v>-59.38457207961801</v>
      </c>
      <c r="H37" s="242">
        <v>826.23795297539391</v>
      </c>
      <c r="I37" s="243">
        <v>-1.5722669683075348</v>
      </c>
      <c r="J37" s="243">
        <v>21.051572246929322</v>
      </c>
      <c r="K37" s="243">
        <v>31.28863962439608</v>
      </c>
      <c r="L37" s="243">
        <v>28.575897656291851</v>
      </c>
      <c r="M37" s="243"/>
      <c r="N37" s="53"/>
    </row>
    <row r="38" spans="3:22" ht="15">
      <c r="C38" s="18" t="s">
        <v>82</v>
      </c>
      <c r="D38" s="240">
        <v>97547.816267154529</v>
      </c>
      <c r="E38" s="240">
        <v>107359.54617935758</v>
      </c>
      <c r="F38" s="240">
        <v>106080.65190930702</v>
      </c>
      <c r="G38" s="240">
        <v>-1278.8942700505577</v>
      </c>
      <c r="H38" s="240">
        <v>8532.835642152495</v>
      </c>
      <c r="I38" s="241">
        <v>-1.1912254806982925</v>
      </c>
      <c r="J38" s="241">
        <v>9.5734498624776752</v>
      </c>
      <c r="K38" s="241">
        <v>11.341441388092171</v>
      </c>
      <c r="L38" s="241">
        <v>8.7473364024711628</v>
      </c>
      <c r="M38" s="241"/>
      <c r="N38" s="53"/>
    </row>
    <row r="39" spans="3:22" ht="15">
      <c r="C39" s="31" t="s">
        <v>100</v>
      </c>
      <c r="D39" s="242">
        <v>4890.3410665699994</v>
      </c>
      <c r="E39" s="242">
        <v>5943.8566574199995</v>
      </c>
      <c r="F39" s="242">
        <v>5016.5021393852448</v>
      </c>
      <c r="G39" s="242">
        <v>-927.35451803475462</v>
      </c>
      <c r="H39" s="242">
        <v>126.16107281524546</v>
      </c>
      <c r="I39" s="243">
        <v>-15.601899094876284</v>
      </c>
      <c r="J39" s="243">
        <v>3.4563484588201812</v>
      </c>
      <c r="K39" s="243">
        <v>32.122472062092143</v>
      </c>
      <c r="L39" s="243">
        <v>2.5798011038058877</v>
      </c>
      <c r="M39" s="243"/>
      <c r="N39" s="53"/>
    </row>
    <row r="40" spans="3:22" ht="15">
      <c r="C40" s="31" t="s">
        <v>84</v>
      </c>
      <c r="D40" s="242">
        <v>10470.027589739628</v>
      </c>
      <c r="E40" s="242">
        <v>11785.755689912452</v>
      </c>
      <c r="F40" s="242">
        <v>11364.540671142126</v>
      </c>
      <c r="G40" s="242">
        <v>-421.21501877032642</v>
      </c>
      <c r="H40" s="242">
        <v>894.51308140249785</v>
      </c>
      <c r="I40" s="243">
        <v>-3.5739330582836417</v>
      </c>
      <c r="J40" s="243">
        <v>10.256900010150272</v>
      </c>
      <c r="K40" s="243">
        <v>14.570654063635798</v>
      </c>
      <c r="L40" s="243">
        <v>8.5435599260416364</v>
      </c>
      <c r="M40" s="243"/>
      <c r="N40" s="53"/>
    </row>
    <row r="41" spans="3:22" ht="15">
      <c r="C41" s="31" t="s">
        <v>12</v>
      </c>
      <c r="D41" s="242">
        <v>2913.3747722300004</v>
      </c>
      <c r="E41" s="242">
        <v>3325.1155336399997</v>
      </c>
      <c r="F41" s="242">
        <v>3341.8595255300002</v>
      </c>
      <c r="G41" s="242">
        <v>16.743991890000416</v>
      </c>
      <c r="H41" s="242">
        <v>428.48475329999974</v>
      </c>
      <c r="I41" s="243">
        <v>0.50356120623787137</v>
      </c>
      <c r="J41" s="243">
        <v>13.19299726981229</v>
      </c>
      <c r="K41" s="243">
        <v>13.00695228627284</v>
      </c>
      <c r="L41" s="243">
        <v>14.707505446407854</v>
      </c>
      <c r="M41" s="243"/>
      <c r="N41" s="53"/>
    </row>
    <row r="42" spans="3:22" ht="15">
      <c r="C42" s="31" t="s">
        <v>101</v>
      </c>
      <c r="D42" s="242">
        <v>187.49760413000001</v>
      </c>
      <c r="E42" s="242">
        <v>244.18191630999999</v>
      </c>
      <c r="F42" s="242">
        <v>240.07499716999999</v>
      </c>
      <c r="G42" s="242">
        <v>-4.1069191400000022</v>
      </c>
      <c r="H42" s="242">
        <v>52.577393039999976</v>
      </c>
      <c r="I42" s="243">
        <v>-1.6819096197058601</v>
      </c>
      <c r="J42" s="243">
        <v>37.043432396701334</v>
      </c>
      <c r="K42" s="243">
        <v>20.487371700042953</v>
      </c>
      <c r="L42" s="243">
        <v>28.041634603259169</v>
      </c>
      <c r="M42" s="243"/>
      <c r="N42" s="53"/>
    </row>
    <row r="43" spans="3:22" ht="15">
      <c r="C43" s="31" t="s">
        <v>14</v>
      </c>
      <c r="D43" s="242">
        <v>2409.7502478899996</v>
      </c>
      <c r="E43" s="242">
        <v>2090.01917138</v>
      </c>
      <c r="F43" s="242">
        <v>1933.96821909</v>
      </c>
      <c r="G43" s="242">
        <v>-156.05095228999994</v>
      </c>
      <c r="H43" s="242">
        <v>-475.78202879999958</v>
      </c>
      <c r="I43" s="243">
        <v>-7.4664842517670529</v>
      </c>
      <c r="J43" s="243">
        <v>-23.101178518231759</v>
      </c>
      <c r="K43" s="243">
        <v>-20.64235945714077</v>
      </c>
      <c r="L43" s="243">
        <v>-19.744039002240953</v>
      </c>
      <c r="M43" s="243"/>
      <c r="N43" s="53"/>
    </row>
    <row r="44" spans="3:22" ht="15">
      <c r="C44" s="31" t="s">
        <v>102</v>
      </c>
      <c r="D44" s="242">
        <v>32029.606437171267</v>
      </c>
      <c r="E44" s="242">
        <v>35402.937573399962</v>
      </c>
      <c r="F44" s="242">
        <v>35233.131761020049</v>
      </c>
      <c r="G44" s="242">
        <v>-169.80581237991282</v>
      </c>
      <c r="H44" s="242">
        <v>3203.5253238487821</v>
      </c>
      <c r="I44" s="243">
        <v>-0.47963763466762888</v>
      </c>
      <c r="J44" s="243">
        <v>11.433856394354034</v>
      </c>
      <c r="K44" s="243">
        <v>12.300255844309078</v>
      </c>
      <c r="L44" s="243">
        <v>10.001762994287061</v>
      </c>
      <c r="M44" s="243"/>
      <c r="N44" s="53"/>
    </row>
    <row r="45" spans="3:22" ht="15">
      <c r="C45" s="31" t="s">
        <v>16</v>
      </c>
      <c r="D45" s="242">
        <v>44647.21854942364</v>
      </c>
      <c r="E45" s="242">
        <v>48567.679637295165</v>
      </c>
      <c r="F45" s="242">
        <v>48950.574595969607</v>
      </c>
      <c r="G45" s="242">
        <v>382.89495867444202</v>
      </c>
      <c r="H45" s="242">
        <v>4303.3560465459668</v>
      </c>
      <c r="I45" s="243">
        <v>0.78837400002205715</v>
      </c>
      <c r="J45" s="243">
        <v>10.237068650239797</v>
      </c>
      <c r="K45" s="243">
        <v>9.5492910577382606</v>
      </c>
      <c r="L45" s="243">
        <v>9.6385758987029213</v>
      </c>
      <c r="M45" s="243"/>
      <c r="N45" s="53"/>
    </row>
    <row r="46" spans="3:22" ht="15">
      <c r="C46" s="32"/>
      <c r="D46" s="240"/>
      <c r="E46" s="240"/>
      <c r="F46" s="240"/>
      <c r="G46" s="240"/>
      <c r="H46" s="242"/>
      <c r="I46" s="243"/>
      <c r="J46" s="243"/>
      <c r="K46" s="243"/>
      <c r="L46" s="243"/>
      <c r="M46" s="243"/>
      <c r="N46" s="53"/>
    </row>
    <row r="47" spans="3:22" ht="15">
      <c r="C47" s="18" t="s">
        <v>86</v>
      </c>
      <c r="D47" s="240">
        <v>107162.30322868268</v>
      </c>
      <c r="E47" s="240">
        <v>116801.52086317226</v>
      </c>
      <c r="F47" s="240">
        <v>116329.91114233705</v>
      </c>
      <c r="G47" s="240">
        <v>-471.60972083521483</v>
      </c>
      <c r="H47" s="240">
        <v>9167.6079136543703</v>
      </c>
      <c r="I47" s="241">
        <v>-0.40377018839308132</v>
      </c>
      <c r="J47" s="241">
        <v>10.155700264665516</v>
      </c>
      <c r="K47" s="241">
        <v>8.1583313252432532</v>
      </c>
      <c r="L47" s="241">
        <v>8.6</v>
      </c>
      <c r="M47" s="241"/>
      <c r="N47" s="53"/>
    </row>
    <row r="48" spans="3:22" ht="15">
      <c r="C48" s="18" t="s">
        <v>103</v>
      </c>
      <c r="D48" s="240">
        <v>4319.4200903800001</v>
      </c>
      <c r="E48" s="240">
        <v>5527.7928176900004</v>
      </c>
      <c r="F48" s="240">
        <v>5045.1586967500007</v>
      </c>
      <c r="G48" s="240">
        <v>-482.63412093999978</v>
      </c>
      <c r="H48" s="240">
        <v>725.73860637000053</v>
      </c>
      <c r="I48" s="241">
        <v>-8.7310457692169248</v>
      </c>
      <c r="J48" s="241">
        <v>23.392442059190525</v>
      </c>
      <c r="K48" s="241">
        <v>49.261885158032683</v>
      </c>
      <c r="L48" s="241">
        <v>16.801760217449786</v>
      </c>
      <c r="M48" s="241"/>
      <c r="N48" s="53"/>
    </row>
    <row r="49" spans="3:14" ht="15">
      <c r="C49" s="32" t="s">
        <v>78</v>
      </c>
      <c r="D49" s="242">
        <v>3009.95812961</v>
      </c>
      <c r="E49" s="242">
        <v>2437.8315435100008</v>
      </c>
      <c r="F49" s="242">
        <v>2218.6077976100005</v>
      </c>
      <c r="G49" s="242">
        <v>-219.22374590000027</v>
      </c>
      <c r="H49" s="242">
        <v>-791.35033199999953</v>
      </c>
      <c r="I49" s="243">
        <v>-8.9925715533387898</v>
      </c>
      <c r="J49" s="243">
        <v>-41.601196987126606</v>
      </c>
      <c r="K49" s="243">
        <v>-17.83003201721845</v>
      </c>
      <c r="L49" s="243">
        <v>-26.29107442443177</v>
      </c>
      <c r="M49" s="243"/>
      <c r="N49" s="53"/>
    </row>
    <row r="50" spans="3:14" ht="15">
      <c r="C50" s="31" t="s">
        <v>104</v>
      </c>
      <c r="D50" s="242">
        <v>100.02689599999999</v>
      </c>
      <c r="E50" s="242">
        <v>101.813288</v>
      </c>
      <c r="F50" s="242">
        <v>100.02974800000001</v>
      </c>
      <c r="G50" s="242">
        <v>-1.7835399999999879</v>
      </c>
      <c r="H50" s="242">
        <v>2.8520000000185064E-3</v>
      </c>
      <c r="I50" s="243">
        <v>-1.7517752692556083</v>
      </c>
      <c r="J50" s="243">
        <v>3.5168398493869352E-2</v>
      </c>
      <c r="K50" s="243">
        <v>0.11975533020667949</v>
      </c>
      <c r="L50" s="243">
        <v>2.8512331323552282E-3</v>
      </c>
      <c r="M50" s="243"/>
      <c r="N50" s="53"/>
    </row>
    <row r="51" spans="3:14" ht="15">
      <c r="C51" s="31" t="s">
        <v>98</v>
      </c>
      <c r="D51" s="242">
        <v>9.4670000000000005</v>
      </c>
      <c r="E51" s="242">
        <v>687.93092531999991</v>
      </c>
      <c r="F51" s="242">
        <v>1050.9971139700001</v>
      </c>
      <c r="G51" s="242">
        <v>363.06618865000019</v>
      </c>
      <c r="H51" s="242">
        <v>1041.53011397</v>
      </c>
      <c r="I51" s="243">
        <v>52.776547075727883</v>
      </c>
      <c r="J51" s="243">
        <v>7973.3359103396879</v>
      </c>
      <c r="K51" s="243">
        <v>7198.2275124124744</v>
      </c>
      <c r="L51" s="243">
        <v>11001.691285201225</v>
      </c>
      <c r="M51" s="243"/>
      <c r="N51" s="53"/>
    </row>
    <row r="52" spans="3:14" ht="15">
      <c r="C52" s="31" t="s">
        <v>105</v>
      </c>
      <c r="D52" s="242">
        <v>1199.9680647700002</v>
      </c>
      <c r="E52" s="242">
        <v>2300.2170608599999</v>
      </c>
      <c r="F52" s="242">
        <v>1675.5240371700002</v>
      </c>
      <c r="G52" s="242">
        <v>-624.69302368999979</v>
      </c>
      <c r="H52" s="242">
        <v>475.55597239999997</v>
      </c>
      <c r="I52" s="243">
        <v>-27.158003230201285</v>
      </c>
      <c r="J52" s="243">
        <v>363.12781036064933</v>
      </c>
      <c r="K52" s="243">
        <v>267.74899100750105</v>
      </c>
      <c r="L52" s="243">
        <v>39.63071904677318</v>
      </c>
      <c r="M52" s="243"/>
      <c r="N52" s="53"/>
    </row>
    <row r="53" spans="3:14" ht="15">
      <c r="C53" s="37" t="s">
        <v>106</v>
      </c>
      <c r="D53" s="240">
        <v>102842.88313830268</v>
      </c>
      <c r="E53" s="240">
        <v>111273.72804548226</v>
      </c>
      <c r="F53" s="240">
        <v>111284.75244558704</v>
      </c>
      <c r="G53" s="240">
        <v>11.024400104783126</v>
      </c>
      <c r="H53" s="240">
        <v>8441.8693072843598</v>
      </c>
      <c r="I53" s="241">
        <v>9.9074600073406262E-3</v>
      </c>
      <c r="J53" s="241">
        <v>9.70469376049898</v>
      </c>
      <c r="K53" s="241">
        <v>8.1141232582411611</v>
      </c>
      <c r="L53" s="241">
        <v>8.2085109340349032</v>
      </c>
      <c r="M53" s="241"/>
      <c r="N53" s="53"/>
    </row>
    <row r="54" spans="3:14" ht="15">
      <c r="C54" s="18" t="s">
        <v>107</v>
      </c>
      <c r="D54" s="242">
        <v>79069.802948911238</v>
      </c>
      <c r="E54" s="242">
        <v>82095.458153184154</v>
      </c>
      <c r="F54" s="242">
        <v>83342.070677879441</v>
      </c>
      <c r="G54" s="242">
        <v>1246.612524695287</v>
      </c>
      <c r="H54" s="242">
        <v>4272.2677289682033</v>
      </c>
      <c r="I54" s="243">
        <v>1.5184914643745562</v>
      </c>
      <c r="J54" s="243">
        <v>8.480599142891089</v>
      </c>
      <c r="K54" s="243">
        <v>4.4021709366828699</v>
      </c>
      <c r="L54" s="243">
        <v>5.4031597014711306</v>
      </c>
      <c r="M54" s="243"/>
      <c r="N54" s="53"/>
    </row>
    <row r="55" spans="3:14" ht="15">
      <c r="C55" s="31" t="s">
        <v>108</v>
      </c>
      <c r="D55" s="242">
        <v>36430.145987191667</v>
      </c>
      <c r="E55" s="242">
        <v>37041.208519020009</v>
      </c>
      <c r="F55" s="242">
        <v>37221.893348656304</v>
      </c>
      <c r="G55" s="242">
        <v>180.68482963629504</v>
      </c>
      <c r="H55" s="242">
        <v>791.74736146463692</v>
      </c>
      <c r="I55" s="243">
        <v>0.48779409976193561</v>
      </c>
      <c r="J55" s="243">
        <v>4.9197361359877814</v>
      </c>
      <c r="K55" s="243">
        <v>0.75592881706506609</v>
      </c>
      <c r="L55" s="243">
        <v>2.1733301912734695</v>
      </c>
      <c r="M55" s="243"/>
      <c r="N55" s="53"/>
    </row>
    <row r="56" spans="3:14">
      <c r="C56" s="33" t="s">
        <v>105</v>
      </c>
      <c r="D56" s="242">
        <v>42639.656961719578</v>
      </c>
      <c r="E56" s="242">
        <v>45054.249634164145</v>
      </c>
      <c r="F56" s="242">
        <v>46120.17732922313</v>
      </c>
      <c r="G56" s="242">
        <v>1065.9276950589847</v>
      </c>
      <c r="H56" s="242">
        <v>3480.5203675035518</v>
      </c>
      <c r="I56" s="243">
        <v>2.3658760354776907</v>
      </c>
      <c r="J56" s="243">
        <v>11.594837682010652</v>
      </c>
      <c r="K56" s="243">
        <v>7.6036546834405625</v>
      </c>
      <c r="L56" s="243">
        <v>8.1626368866622077</v>
      </c>
      <c r="M56" s="243"/>
      <c r="N56" s="53"/>
    </row>
    <row r="57" spans="3:14">
      <c r="C57" s="33" t="s">
        <v>109</v>
      </c>
      <c r="D57" s="242">
        <v>1329.9135467200001</v>
      </c>
      <c r="E57" s="242">
        <v>2001.1041099999998</v>
      </c>
      <c r="F57" s="242">
        <v>1861.66044074</v>
      </c>
      <c r="G57" s="242">
        <v>-139.44366925999975</v>
      </c>
      <c r="H57" s="242">
        <v>531.7468940199999</v>
      </c>
      <c r="I57" s="243">
        <v>-6.9683365579614822</v>
      </c>
      <c r="J57" s="243">
        <v>37.575141164986178</v>
      </c>
      <c r="K57" s="243">
        <v>66.134974117558485</v>
      </c>
      <c r="L57" s="243">
        <v>39.983568505746923</v>
      </c>
      <c r="M57" s="243"/>
      <c r="N57" s="53"/>
    </row>
    <row r="58" spans="3:14" ht="15">
      <c r="C58" s="31" t="s">
        <v>110</v>
      </c>
      <c r="D58" s="242">
        <v>0</v>
      </c>
      <c r="E58" s="242">
        <v>0</v>
      </c>
      <c r="F58" s="242">
        <v>0</v>
      </c>
      <c r="G58" s="242">
        <v>0</v>
      </c>
      <c r="H58" s="242">
        <v>0</v>
      </c>
      <c r="I58" s="243">
        <v>0</v>
      </c>
      <c r="J58" s="243">
        <v>0</v>
      </c>
      <c r="K58" s="243">
        <v>0</v>
      </c>
      <c r="L58" s="243">
        <v>0</v>
      </c>
      <c r="M58" s="243"/>
      <c r="N58" s="53"/>
    </row>
    <row r="59" spans="3:14" ht="15">
      <c r="C59" s="31" t="s">
        <v>111</v>
      </c>
      <c r="D59" s="242">
        <v>21204.25401407</v>
      </c>
      <c r="E59" s="242">
        <v>23030.85816896808</v>
      </c>
      <c r="F59" s="242">
        <v>22400.313376754217</v>
      </c>
      <c r="G59" s="242">
        <v>-630.54479221386282</v>
      </c>
      <c r="H59" s="242">
        <v>1196.0593626842165</v>
      </c>
      <c r="I59" s="243">
        <v>-2.7378258664432349</v>
      </c>
      <c r="J59" s="243">
        <v>13.330210170819415</v>
      </c>
      <c r="K59" s="243">
        <v>7.3933897905103949</v>
      </c>
      <c r="L59" s="243">
        <v>5.6406575864002377</v>
      </c>
      <c r="M59" s="243"/>
      <c r="N59" s="53"/>
    </row>
    <row r="60" spans="3:14" ht="15">
      <c r="C60" s="31" t="s">
        <v>112</v>
      </c>
      <c r="D60" s="242">
        <v>1424.5910341199999</v>
      </c>
      <c r="E60" s="242">
        <v>1686.3044315600002</v>
      </c>
      <c r="F60" s="242">
        <v>1690.55502284</v>
      </c>
      <c r="G60" s="242">
        <v>4.2505912799997532</v>
      </c>
      <c r="H60" s="242">
        <v>265.96398872000009</v>
      </c>
      <c r="I60" s="243">
        <v>0.25206547527527584</v>
      </c>
      <c r="J60" s="243">
        <v>-13.869868230876047</v>
      </c>
      <c r="K60" s="243">
        <v>5.3166664677028379</v>
      </c>
      <c r="L60" s="243">
        <v>18.669497585620544</v>
      </c>
      <c r="M60" s="243"/>
      <c r="N60" s="53"/>
    </row>
    <row r="61" spans="3:14" ht="15">
      <c r="C61" s="31" t="s">
        <v>113</v>
      </c>
      <c r="D61" s="242">
        <v>51.050362079999999</v>
      </c>
      <c r="E61" s="242">
        <v>728.96012425999993</v>
      </c>
      <c r="F61" s="242">
        <v>486.84787979999999</v>
      </c>
      <c r="G61" s="242">
        <v>-242.11224445999994</v>
      </c>
      <c r="H61" s="242">
        <v>435.79751771999997</v>
      </c>
      <c r="I61" s="243">
        <v>-33.213372913337189</v>
      </c>
      <c r="J61" s="243">
        <v>5.4911974927034413</v>
      </c>
      <c r="K61" s="243">
        <v>1333.9872990549286</v>
      </c>
      <c r="L61" s="243">
        <v>853.66195255788875</v>
      </c>
      <c r="M61" s="243"/>
      <c r="N61" s="53"/>
    </row>
    <row r="62" spans="3:14" ht="15">
      <c r="C62" s="31" t="s">
        <v>98</v>
      </c>
      <c r="D62" s="242">
        <v>15.891</v>
      </c>
      <c r="E62" s="242">
        <v>251.02199999999999</v>
      </c>
      <c r="F62" s="242">
        <v>7.766</v>
      </c>
      <c r="G62" s="242">
        <v>-243.256</v>
      </c>
      <c r="H62" s="242">
        <v>-8.125</v>
      </c>
      <c r="I62" s="243">
        <v>-96.906247261196228</v>
      </c>
      <c r="J62" s="243">
        <v>14.330317318720533</v>
      </c>
      <c r="K62" s="243">
        <v>1464.4873792458707</v>
      </c>
      <c r="L62" s="243">
        <v>-51.129570196966831</v>
      </c>
      <c r="M62" s="243"/>
      <c r="N62" s="53"/>
    </row>
    <row r="63" spans="3:14" ht="15">
      <c r="C63" s="31" t="s">
        <v>114</v>
      </c>
      <c r="D63" s="242">
        <v>49.104011889999995</v>
      </c>
      <c r="E63" s="242">
        <v>72.782571869999998</v>
      </c>
      <c r="F63" s="242">
        <v>76.631473999999997</v>
      </c>
      <c r="G63" s="242">
        <v>3.848902129999999</v>
      </c>
      <c r="H63" s="242">
        <v>27.527462110000002</v>
      </c>
      <c r="I63" s="243">
        <v>5.2882194612120665</v>
      </c>
      <c r="J63" s="243">
        <v>-21.267384270145573</v>
      </c>
      <c r="K63" s="243">
        <v>-51.929500017332806</v>
      </c>
      <c r="L63" s="243">
        <v>56.059497076665451</v>
      </c>
      <c r="M63" s="243"/>
      <c r="N63" s="53"/>
    </row>
    <row r="64" spans="3:14" ht="15">
      <c r="C64" s="31" t="s">
        <v>126</v>
      </c>
      <c r="D64" s="242">
        <v>13682.538561822592</v>
      </c>
      <c r="E64" s="242">
        <v>15034.817530319018</v>
      </c>
      <c r="F64" s="242">
        <v>15305.62361596056</v>
      </c>
      <c r="G64" s="242">
        <v>270.80608564154136</v>
      </c>
      <c r="H64" s="242">
        <v>1623.0850541379677</v>
      </c>
      <c r="I64" s="243">
        <v>1.8011930314115041</v>
      </c>
      <c r="J64" s="243">
        <v>14.003093553951535</v>
      </c>
      <c r="K64" s="243">
        <v>12.069418247256539</v>
      </c>
      <c r="L64" s="243">
        <v>11.862455543642653</v>
      </c>
      <c r="M64" s="243"/>
      <c r="N64" s="53"/>
    </row>
    <row r="65" spans="3:14" ht="15">
      <c r="C65" s="31" t="s">
        <v>95</v>
      </c>
      <c r="D65" s="242">
        <v>-13984.262341311147</v>
      </c>
      <c r="E65" s="242">
        <v>-13627.579044678994</v>
      </c>
      <c r="F65" s="242">
        <v>-13886.716042387168</v>
      </c>
      <c r="G65" s="242">
        <v>-259.13699770817402</v>
      </c>
      <c r="H65" s="242">
        <v>97.546298923978611</v>
      </c>
      <c r="I65" s="243">
        <v>1.901562976509436</v>
      </c>
      <c r="J65" s="243">
        <v>11.391880244710496</v>
      </c>
      <c r="K65" s="243">
        <v>0.22999519939950044</v>
      </c>
      <c r="L65" s="243">
        <v>-0.69754339945279376</v>
      </c>
      <c r="M65" s="243"/>
      <c r="N65" s="53"/>
    </row>
    <row r="66" spans="3:14" ht="15">
      <c r="C66" s="3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3"/>
    </row>
    <row r="67" spans="3:14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3"/>
    </row>
    <row r="68" spans="3:14" ht="19.8">
      <c r="C68" s="302" t="s">
        <v>127</v>
      </c>
      <c r="D68" s="302"/>
      <c r="E68" s="302"/>
      <c r="F68" s="302"/>
      <c r="G68" s="302"/>
      <c r="H68" s="302"/>
      <c r="I68" s="302"/>
      <c r="J68" s="302"/>
      <c r="K68" s="302"/>
      <c r="L68" s="303"/>
      <c r="M68" s="56"/>
      <c r="N68" s="53"/>
    </row>
    <row r="69" spans="3:14" ht="16.8">
      <c r="C69" s="42"/>
      <c r="D69" s="298" t="s">
        <v>125</v>
      </c>
      <c r="E69" s="298"/>
      <c r="F69" s="298"/>
      <c r="G69" s="43" t="s">
        <v>3</v>
      </c>
      <c r="H69" s="43"/>
      <c r="I69" s="44" t="s">
        <v>4</v>
      </c>
      <c r="J69" s="298" t="s">
        <v>43</v>
      </c>
      <c r="K69" s="298"/>
      <c r="L69" s="299"/>
      <c r="M69" s="56"/>
      <c r="N69" s="53"/>
    </row>
    <row r="70" spans="3:14" ht="16.8">
      <c r="C70" s="45"/>
      <c r="D70" s="46">
        <v>42278</v>
      </c>
      <c r="E70" s="46">
        <v>42614</v>
      </c>
      <c r="F70" s="46">
        <v>42644</v>
      </c>
      <c r="G70" s="47" t="s">
        <v>6</v>
      </c>
      <c r="H70" s="47" t="s">
        <v>7</v>
      </c>
      <c r="I70" s="47" t="s">
        <v>6</v>
      </c>
      <c r="J70" s="46">
        <v>42583</v>
      </c>
      <c r="K70" s="46">
        <v>42614</v>
      </c>
      <c r="L70" s="46">
        <v>42644</v>
      </c>
      <c r="M70" s="46"/>
      <c r="N70" s="53"/>
    </row>
    <row r="71" spans="3:14" ht="15">
      <c r="C71" s="17" t="s">
        <v>76</v>
      </c>
      <c r="D71" s="244">
        <v>107407.69890628726</v>
      </c>
      <c r="E71" s="244">
        <v>118344.5424829424</v>
      </c>
      <c r="F71" s="244">
        <v>123556.16749760567</v>
      </c>
      <c r="G71" s="244">
        <v>5211.6250146632665</v>
      </c>
      <c r="H71" s="244">
        <v>16148.468591318408</v>
      </c>
      <c r="I71" s="245">
        <v>4.4037730049228463</v>
      </c>
      <c r="J71" s="245">
        <v>16.163065284912086</v>
      </c>
      <c r="K71" s="245">
        <v>10.302689995061007</v>
      </c>
      <c r="L71" s="245">
        <v>15.034658190422237</v>
      </c>
      <c r="M71" s="245"/>
      <c r="N71" s="53"/>
    </row>
    <row r="72" spans="3:14" ht="15">
      <c r="C72" s="17" t="s">
        <v>8</v>
      </c>
      <c r="D72" s="244">
        <v>28133.957649782737</v>
      </c>
      <c r="E72" s="244">
        <v>24192.4476163648</v>
      </c>
      <c r="F72" s="244">
        <v>29405.540753963898</v>
      </c>
      <c r="G72" s="244">
        <v>5213.0931375990986</v>
      </c>
      <c r="H72" s="244">
        <v>1271.5831041811616</v>
      </c>
      <c r="I72" s="245">
        <v>21.548432057253855</v>
      </c>
      <c r="J72" s="245">
        <v>56.983054537063069</v>
      </c>
      <c r="K72" s="245">
        <v>29.048411677313883</v>
      </c>
      <c r="L72" s="245">
        <v>4.5197448578336834</v>
      </c>
      <c r="M72" s="245"/>
      <c r="N72" s="53"/>
    </row>
    <row r="73" spans="3:14" ht="15">
      <c r="C73" s="17" t="s">
        <v>9</v>
      </c>
      <c r="D73" s="244">
        <v>79273.741256504523</v>
      </c>
      <c r="E73" s="244">
        <v>94152.094866577594</v>
      </c>
      <c r="F73" s="244">
        <v>94150.626743641769</v>
      </c>
      <c r="G73" s="244">
        <v>-1.4681229358247947</v>
      </c>
      <c r="H73" s="244">
        <v>14876.885487137246</v>
      </c>
      <c r="I73" s="245">
        <v>-1.5593098994826017E-3</v>
      </c>
      <c r="J73" s="245">
        <v>7.5148084941126143</v>
      </c>
      <c r="K73" s="245">
        <v>6.3338780102320884</v>
      </c>
      <c r="L73" s="245">
        <v>18.766473300409015</v>
      </c>
      <c r="M73" s="245"/>
      <c r="N73" s="53"/>
    </row>
    <row r="74" spans="3:14" ht="15">
      <c r="C74" s="20" t="s">
        <v>117</v>
      </c>
      <c r="D74" s="246">
        <v>-2954.8345924703717</v>
      </c>
      <c r="E74" s="246">
        <v>4480.3959129724517</v>
      </c>
      <c r="F74" s="246">
        <v>4409.3691642421254</v>
      </c>
      <c r="G74" s="246">
        <v>-71.02674873032629</v>
      </c>
      <c r="H74" s="246">
        <v>7364.2037567124971</v>
      </c>
      <c r="I74" s="247">
        <v>-1.5852784019527562</v>
      </c>
      <c r="J74" s="247">
        <v>-23.856998981578872</v>
      </c>
      <c r="K74" s="247">
        <v>-34.73210542776367</v>
      </c>
      <c r="L74" s="247">
        <v>-249.22558357338369</v>
      </c>
      <c r="M74" s="247"/>
      <c r="N74" s="53"/>
    </row>
    <row r="75" spans="3:14" ht="15">
      <c r="C75" s="20" t="s">
        <v>118</v>
      </c>
      <c r="D75" s="246">
        <v>82228.575848974899</v>
      </c>
      <c r="E75" s="246">
        <v>89671.698953605141</v>
      </c>
      <c r="F75" s="246">
        <v>89741.257579399651</v>
      </c>
      <c r="G75" s="246">
        <v>69.55862579451059</v>
      </c>
      <c r="H75" s="246">
        <v>7512.6817304247525</v>
      </c>
      <c r="I75" s="247">
        <v>7.7570322193292254E-2</v>
      </c>
      <c r="J75" s="247">
        <v>9.8476629246744221</v>
      </c>
      <c r="K75" s="247">
        <v>9.7852158965393166</v>
      </c>
      <c r="L75" s="247">
        <v>9.1363393477991366</v>
      </c>
      <c r="M75" s="247"/>
      <c r="N75" s="53"/>
    </row>
    <row r="76" spans="3:14" ht="15">
      <c r="C76" s="25" t="s">
        <v>12</v>
      </c>
      <c r="D76" s="246">
        <v>2913.3757722300006</v>
      </c>
      <c r="E76" s="246">
        <v>3325.1165336399999</v>
      </c>
      <c r="F76" s="246">
        <v>3341.8605255300004</v>
      </c>
      <c r="G76" s="246">
        <v>16.743991890000416</v>
      </c>
      <c r="H76" s="246">
        <v>428.48475329999974</v>
      </c>
      <c r="I76" s="247">
        <v>0.50356105479619973</v>
      </c>
      <c r="J76" s="247">
        <v>13.192992747085661</v>
      </c>
      <c r="K76" s="247">
        <v>13.006947865748133</v>
      </c>
      <c r="L76" s="247">
        <v>14.707500398138562</v>
      </c>
      <c r="M76" s="247"/>
      <c r="N76" s="53"/>
    </row>
    <row r="77" spans="3:14" ht="15">
      <c r="C77" s="25" t="s">
        <v>13</v>
      </c>
      <c r="D77" s="246">
        <v>187.49760413000001</v>
      </c>
      <c r="E77" s="246">
        <v>244.18191630999999</v>
      </c>
      <c r="F77" s="246">
        <v>240.07499716999999</v>
      </c>
      <c r="G77" s="246">
        <v>-4.1069191400000022</v>
      </c>
      <c r="H77" s="246">
        <v>52.577393039999976</v>
      </c>
      <c r="I77" s="247">
        <v>-1.6819096197058601</v>
      </c>
      <c r="J77" s="247">
        <v>37.043432396701334</v>
      </c>
      <c r="K77" s="247">
        <v>20.487371700042953</v>
      </c>
      <c r="L77" s="247">
        <v>28.041634603259169</v>
      </c>
      <c r="M77" s="247"/>
      <c r="N77" s="53"/>
    </row>
    <row r="78" spans="3:14" ht="15">
      <c r="C78" s="25" t="s">
        <v>14</v>
      </c>
      <c r="D78" s="246">
        <v>2409.7502478899996</v>
      </c>
      <c r="E78" s="246">
        <v>2090.01917138</v>
      </c>
      <c r="F78" s="246">
        <v>1933.96821909</v>
      </c>
      <c r="G78" s="246">
        <v>-156.05095228999994</v>
      </c>
      <c r="H78" s="246">
        <v>-475.78202879999958</v>
      </c>
      <c r="I78" s="247">
        <v>-7.4664842517670529</v>
      </c>
      <c r="J78" s="247">
        <v>-23.101178518231759</v>
      </c>
      <c r="K78" s="247">
        <v>-20.64235945714077</v>
      </c>
      <c r="L78" s="247">
        <v>-19.744039002240953</v>
      </c>
      <c r="M78" s="247"/>
      <c r="N78" s="53"/>
    </row>
    <row r="79" spans="3:14" ht="15">
      <c r="C79" s="25" t="s">
        <v>119</v>
      </c>
      <c r="D79" s="246">
        <v>32029.606437171267</v>
      </c>
      <c r="E79" s="246">
        <v>35402.937573399962</v>
      </c>
      <c r="F79" s="246">
        <v>35233.131761020049</v>
      </c>
      <c r="G79" s="246">
        <v>-169.80581237991282</v>
      </c>
      <c r="H79" s="246">
        <v>3203.5253238487821</v>
      </c>
      <c r="I79" s="247">
        <v>-0.47963763466762888</v>
      </c>
      <c r="J79" s="247">
        <v>11.433856394354034</v>
      </c>
      <c r="K79" s="247">
        <v>12.300255844309078</v>
      </c>
      <c r="L79" s="247">
        <v>10.001762994287061</v>
      </c>
      <c r="M79" s="247"/>
      <c r="N79" s="53"/>
    </row>
    <row r="80" spans="3:14" ht="15">
      <c r="C80" s="25" t="s">
        <v>16</v>
      </c>
      <c r="D80" s="246">
        <v>44688.345787553641</v>
      </c>
      <c r="E80" s="246">
        <v>48609.443758875168</v>
      </c>
      <c r="F80" s="246">
        <v>48992.222076589605</v>
      </c>
      <c r="G80" s="246">
        <v>382.77831771443743</v>
      </c>
      <c r="H80" s="246">
        <v>4303.8762890359649</v>
      </c>
      <c r="I80" s="247">
        <v>0.78745669177617217</v>
      </c>
      <c r="J80" s="247">
        <v>10.227408459706458</v>
      </c>
      <c r="K80" s="247">
        <v>9.5418462019599026</v>
      </c>
      <c r="L80" s="247">
        <v>9.6308695548866279</v>
      </c>
      <c r="M80" s="247"/>
      <c r="N80" s="53"/>
    </row>
    <row r="81" spans="3:14" ht="15">
      <c r="C81" s="25"/>
      <c r="D81" s="246"/>
      <c r="E81" s="246"/>
      <c r="F81" s="246"/>
      <c r="G81" s="244"/>
      <c r="H81" s="244"/>
      <c r="I81" s="245"/>
      <c r="J81" s="245"/>
      <c r="K81" s="245"/>
      <c r="L81" s="245"/>
      <c r="M81" s="245"/>
      <c r="N81" s="53"/>
    </row>
    <row r="82" spans="3:14" ht="15">
      <c r="C82" s="17" t="s">
        <v>86</v>
      </c>
      <c r="D82" s="244">
        <v>107407.7755706262</v>
      </c>
      <c r="E82" s="244">
        <v>118344.30854106235</v>
      </c>
      <c r="F82" s="244">
        <v>123555.88023635087</v>
      </c>
      <c r="G82" s="244">
        <v>5211.5716952885268</v>
      </c>
      <c r="H82" s="244">
        <v>16148.104665724677</v>
      </c>
      <c r="I82" s="245">
        <v>4.4037366558107429</v>
      </c>
      <c r="J82" s="245">
        <v>16.163065108294379</v>
      </c>
      <c r="K82" s="245">
        <v>10.30247195020547</v>
      </c>
      <c r="L82" s="245">
        <v>15.034390741205192</v>
      </c>
      <c r="M82" s="245"/>
      <c r="N82" s="53"/>
    </row>
    <row r="83" spans="3:14" ht="15">
      <c r="C83" s="17" t="s">
        <v>120</v>
      </c>
      <c r="D83" s="244">
        <v>82196.608941981249</v>
      </c>
      <c r="E83" s="244">
        <v>85000.147166604147</v>
      </c>
      <c r="F83" s="244">
        <v>86309.101342254187</v>
      </c>
      <c r="G83" s="244">
        <v>1308.9541756500403</v>
      </c>
      <c r="H83" s="244">
        <v>4112.4924002729385</v>
      </c>
      <c r="I83" s="245">
        <v>1.5399434227854107</v>
      </c>
      <c r="J83" s="245">
        <v>8.0797512894577697</v>
      </c>
      <c r="K83" s="245">
        <v>4.2887598266786666</v>
      </c>
      <c r="L83" s="245">
        <v>5.0032385194573603</v>
      </c>
      <c r="M83" s="245"/>
      <c r="N83" s="53"/>
    </row>
    <row r="84" spans="3:14" ht="15">
      <c r="C84" s="20" t="s">
        <v>121</v>
      </c>
      <c r="D84" s="246">
        <v>3126.8059930699997</v>
      </c>
      <c r="E84" s="246">
        <v>2904.6890134199998</v>
      </c>
      <c r="F84" s="246">
        <v>2967.0306643747563</v>
      </c>
      <c r="G84" s="246">
        <v>62.34165095475646</v>
      </c>
      <c r="H84" s="246">
        <v>-159.77532869524339</v>
      </c>
      <c r="I84" s="247">
        <v>2.1462418409244779</v>
      </c>
      <c r="J84" s="247">
        <v>-2.4311823897767191</v>
      </c>
      <c r="K84" s="247">
        <v>1.1822697000568139</v>
      </c>
      <c r="L84" s="247">
        <v>-5.1098574407672404</v>
      </c>
      <c r="M84" s="247"/>
      <c r="N84" s="53"/>
    </row>
    <row r="85" spans="3:14" ht="15">
      <c r="C85" s="20" t="s">
        <v>122</v>
      </c>
      <c r="D85" s="246">
        <v>36430.145987191674</v>
      </c>
      <c r="E85" s="246">
        <v>37041.208519020009</v>
      </c>
      <c r="F85" s="246">
        <v>37221.893348656304</v>
      </c>
      <c r="G85" s="246">
        <v>180.68482963629504</v>
      </c>
      <c r="H85" s="246">
        <v>791.74736146462965</v>
      </c>
      <c r="I85" s="247">
        <v>0.48779409976193561</v>
      </c>
      <c r="J85" s="247">
        <v>4.9197361359877814</v>
      </c>
      <c r="K85" s="247">
        <v>0.75592881706506609</v>
      </c>
      <c r="L85" s="247">
        <v>2.1733301912734695</v>
      </c>
      <c r="M85" s="247"/>
      <c r="N85" s="53"/>
    </row>
    <row r="86" spans="3:14" ht="15">
      <c r="C86" s="20" t="s">
        <v>123</v>
      </c>
      <c r="D86" s="246">
        <v>42639.656961719578</v>
      </c>
      <c r="E86" s="246">
        <v>45054.249634164138</v>
      </c>
      <c r="F86" s="246">
        <v>46120.17732922313</v>
      </c>
      <c r="G86" s="246">
        <v>1065.927695058992</v>
      </c>
      <c r="H86" s="246">
        <v>3480.5203675035518</v>
      </c>
      <c r="I86" s="247">
        <v>2.3658760354777075</v>
      </c>
      <c r="J86" s="247">
        <v>11.594837682010652</v>
      </c>
      <c r="K86" s="247">
        <v>7.6036546834405625</v>
      </c>
      <c r="L86" s="247">
        <v>8.1626368866622077</v>
      </c>
      <c r="M86" s="247"/>
      <c r="N86" s="53"/>
    </row>
    <row r="87" spans="3:14" ht="15">
      <c r="C87" s="20" t="s">
        <v>24</v>
      </c>
      <c r="D87" s="246">
        <v>0</v>
      </c>
      <c r="E87" s="246">
        <v>0</v>
      </c>
      <c r="F87" s="246">
        <v>0</v>
      </c>
      <c r="G87" s="246">
        <v>0</v>
      </c>
      <c r="H87" s="246">
        <v>0</v>
      </c>
      <c r="I87" s="247">
        <v>0</v>
      </c>
      <c r="J87" s="247">
        <v>0</v>
      </c>
      <c r="K87" s="247">
        <v>0</v>
      </c>
      <c r="L87" s="247">
        <v>0</v>
      </c>
      <c r="M87" s="247"/>
      <c r="N87" s="53"/>
    </row>
    <row r="88" spans="3:14" ht="15">
      <c r="C88" s="36" t="s">
        <v>17</v>
      </c>
      <c r="D88" s="248">
        <v>25211.166628644947</v>
      </c>
      <c r="E88" s="248">
        <v>33344.161374458199</v>
      </c>
      <c r="F88" s="248">
        <v>37246.778894096686</v>
      </c>
      <c r="G88" s="248">
        <v>3902.6175196384866</v>
      </c>
      <c r="H88" s="248">
        <v>12035.612265451738</v>
      </c>
      <c r="I88" s="249">
        <v>11.70405060067851</v>
      </c>
      <c r="J88" s="249">
        <v>42.528534938690441</v>
      </c>
      <c r="K88" s="249">
        <v>29.310589121154702</v>
      </c>
      <c r="L88" s="249">
        <v>47.739211924357619</v>
      </c>
      <c r="M88" s="249"/>
      <c r="N88" s="53"/>
    </row>
    <row r="89" spans="3:14">
      <c r="N89" s="53"/>
    </row>
    <row r="90" spans="3:14">
      <c r="N90" s="53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2" ma:contentTypeDescription="Create a new document." ma:contentTypeScope="" ma:versionID="535a83db50ef084b9e4bdfc9e89ad5c7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6156f193b1dee23c217a744206d2a69e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1B6FF0-F89B-4E16-84AA-21B3C12EC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58C4C9-6B17-4596-A44E-A8A32FCDF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BE599-18C7-42D7-A501-14B30694A67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89e6558f-5113-49e0-8f98-ced932a8e8d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2570f71-645b-41be-b316-af6cb6d3d1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Manager/>
  <Company>Bank of Namibia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Katjiuanjo, Mutu</dc:creator>
  <cp:keywords/>
  <dc:description/>
  <cp:lastModifiedBy>Ndana, Doughlas</cp:lastModifiedBy>
  <cp:revision/>
  <dcterms:created xsi:type="dcterms:W3CDTF">2013-04-23T13:55:53Z</dcterms:created>
  <dcterms:modified xsi:type="dcterms:W3CDTF">2022-04-29T13:31:51Z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  <property fmtid="{D5CDD505-2E9C-101B-9397-08002B2CF9AE}" pid="9" name="ContentTypeId">
    <vt:lpwstr>0x0101005A5C19C3C43D934B93D2A323AFC1241B</vt:lpwstr>
  </property>
</Properties>
</file>