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320" documentId="8_{7E904A5E-3A3B-44AA-8278-A5383603C321}" xr6:coauthVersionLast="47" xr6:coauthVersionMax="47" xr10:uidLastSave="{7332FA16-6B4E-49D2-9ABC-B6CACBC2062B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<sst xmlns="http://schemas.openxmlformats.org/spreadsheetml/2006/main" count="174" uniqueCount="116">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</sst>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 * #,##0.000_ ;_ * \-#,##0.000_ ;_ * &quot;-&quot;??_ ;_ @_ "/>
    <numFmt numFmtId="186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8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84" fontId="6" fillId="4" borderId="28" xfId="1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6" fontId="95" fillId="0" borderId="0" xfId="250" applyNumberFormat="1" applyFont="1" applyFill="1" applyBorder="1" applyAlignment="1">
      <alignment horizontal="center"/>
    </xf>
    <xf numFmtId="186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microsoft.com/office/2017/10/relationships/person" Target="persons/perso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53375" cy="106838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January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91440</xdr:rowOff>
    </xdr:from>
    <xdr:to>
      <xdr:col>9</xdr:col>
      <xdr:colOff>541020</xdr:colOff>
      <xdr:row>16</xdr:row>
      <xdr:rowOff>90333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4B710-727A-4521-A22C-FCC7539D7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4320"/>
          <a:ext cx="6164580" cy="27420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9</xdr:col>
      <xdr:colOff>548639</xdr:colOff>
      <xdr:row>32</xdr:row>
      <xdr:rowOff>24299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CCAA704-E653-4429-A059-51A2081FF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91840"/>
          <a:ext cx="6172199" cy="2584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R17" sqref="R17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159" t="s">
        <v>113</v>
      </c>
      <c r="B1" s="159"/>
      <c r="C1" s="159"/>
      <c r="D1" s="159"/>
      <c r="E1" s="159"/>
      <c r="F1" s="159"/>
      <c r="G1" s="159"/>
      <c r="H1" s="79"/>
      <c r="I1" s="79"/>
      <c r="J1" s="79"/>
    </row>
    <row r="2" spans="1:20" ht="16.8">
      <c r="A2" s="160" t="s">
        <v>108</v>
      </c>
      <c r="B2" s="160"/>
      <c r="C2" s="160"/>
      <c r="D2" s="160"/>
      <c r="E2" s="160"/>
      <c r="F2" s="160"/>
      <c r="G2" s="160"/>
      <c r="H2" s="110"/>
      <c r="I2" s="111"/>
      <c r="J2" s="112"/>
    </row>
    <row r="3" spans="1:20" ht="15.75" customHeight="1">
      <c r="A3" s="113"/>
      <c r="B3" s="161" t="s">
        <v>105</v>
      </c>
      <c r="C3" s="162"/>
      <c r="D3" s="114"/>
      <c r="E3" s="163" t="s">
        <v>1</v>
      </c>
      <c r="F3" s="164"/>
      <c r="G3" s="115" t="s">
        <v>2</v>
      </c>
      <c r="H3" s="173" t="s">
        <v>112</v>
      </c>
      <c r="I3" s="174"/>
      <c r="J3" s="175"/>
    </row>
    <row r="4" spans="1:20" ht="17.399999999999999" thickBot="1">
      <c r="A4" s="116"/>
      <c r="B4" s="117">
        <v>45688</v>
      </c>
      <c r="C4" s="117">
        <v>46022</v>
      </c>
      <c r="D4" s="117">
        <v>46053</v>
      </c>
      <c r="E4" s="117" t="s">
        <v>3</v>
      </c>
      <c r="F4" s="117" t="s">
        <v>4</v>
      </c>
      <c r="G4" s="117" t="s">
        <v>3</v>
      </c>
      <c r="H4" s="117">
        <v>45991</v>
      </c>
      <c r="I4" s="117">
        <v>46022</v>
      </c>
      <c r="J4" s="117">
        <v>46053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79487.12580453133</v>
      </c>
      <c r="C6" s="6">
        <v>75409.444818894408</v>
      </c>
      <c r="D6" s="6">
        <v>77395.776133071733</v>
      </c>
      <c r="E6" s="6">
        <v>1986.3313141773251</v>
      </c>
      <c r="F6" s="6">
        <v>-2091.3496714595967</v>
      </c>
      <c r="G6" s="6">
        <v>2.6340617132877071</v>
      </c>
      <c r="H6" s="6">
        <v>-3.3606982264194158</v>
      </c>
      <c r="I6" s="6">
        <v>-8.000015749159445</v>
      </c>
      <c r="J6" s="6">
        <v>-2.6310545893966264</v>
      </c>
      <c r="L6" s="18"/>
      <c r="M6" s="18"/>
      <c r="R6" s="198"/>
      <c r="T6" s="198"/>
    </row>
    <row r="7" spans="1:20" ht="16.8">
      <c r="A7" s="5" t="s">
        <v>6</v>
      </c>
      <c r="B7" s="6">
        <v>159059.60405045835</v>
      </c>
      <c r="C7" s="6">
        <v>179554.14446951036</v>
      </c>
      <c r="D7" s="6">
        <v>180376.83722714667</v>
      </c>
      <c r="E7" s="6">
        <v>822.69275763630867</v>
      </c>
      <c r="F7" s="6">
        <v>21317.233176688314</v>
      </c>
      <c r="G7" s="6">
        <v>0.45818644847599899</v>
      </c>
      <c r="H7" s="6">
        <v>15.873785023015998</v>
      </c>
      <c r="I7" s="6">
        <v>16.842838078540368</v>
      </c>
      <c r="J7" s="6">
        <v>13.402040891492376</v>
      </c>
      <c r="L7" s="18"/>
      <c r="M7" s="18"/>
      <c r="R7" s="198"/>
      <c r="T7" s="198"/>
    </row>
    <row r="8" spans="1:20" ht="16.2">
      <c r="A8" s="8" t="s">
        <v>7</v>
      </c>
      <c r="B8" s="9">
        <v>33368.773339629995</v>
      </c>
      <c r="C8" s="9">
        <v>48950.329572079994</v>
      </c>
      <c r="D8" s="9">
        <v>48407.155526550006</v>
      </c>
      <c r="E8" s="9">
        <v>-543.17404552998778</v>
      </c>
      <c r="F8" s="9">
        <v>15038.382186920011</v>
      </c>
      <c r="G8" s="9">
        <v>-1.1096432859152827</v>
      </c>
      <c r="H8" s="9">
        <v>61.235063612537829</v>
      </c>
      <c r="I8" s="9">
        <v>69.335065539432406</v>
      </c>
      <c r="J8" s="9">
        <v>45.067231072170898</v>
      </c>
      <c r="L8" s="18"/>
      <c r="M8" s="18"/>
      <c r="R8" s="199"/>
      <c r="T8" s="199"/>
    </row>
    <row r="9" spans="1:20" ht="16.8">
      <c r="A9" s="11" t="s">
        <v>8</v>
      </c>
      <c r="B9" s="6">
        <v>125690.83071082836</v>
      </c>
      <c r="C9" s="6">
        <v>130603.81489743038</v>
      </c>
      <c r="D9" s="6">
        <v>131969.68170059664</v>
      </c>
      <c r="E9" s="6">
        <v>1365.8668031662673</v>
      </c>
      <c r="F9" s="6">
        <v>6278.8509897682816</v>
      </c>
      <c r="G9" s="6">
        <v>1.045809269996397</v>
      </c>
      <c r="H9" s="6">
        <v>4.5787491026752178</v>
      </c>
      <c r="I9" s="6">
        <v>4.6805859006692714</v>
      </c>
      <c r="J9" s="6">
        <v>4.9954725848011492</v>
      </c>
      <c r="L9" s="18"/>
      <c r="M9" s="18"/>
      <c r="R9" s="198"/>
      <c r="T9" s="198"/>
    </row>
    <row r="10" spans="1:20" ht="16.2">
      <c r="A10" s="12" t="s">
        <v>9</v>
      </c>
      <c r="B10" s="9">
        <v>4349.7862345000012</v>
      </c>
      <c r="C10" s="9">
        <v>4097.6736566255922</v>
      </c>
      <c r="D10" s="9">
        <v>4229.7747585602347</v>
      </c>
      <c r="E10" s="9">
        <v>132.10110193464243</v>
      </c>
      <c r="F10" s="9">
        <v>-120.01147593976657</v>
      </c>
      <c r="G10" s="9">
        <v>3.2238072868747452</v>
      </c>
      <c r="H10" s="9">
        <v>-6.2472592183161026</v>
      </c>
      <c r="I10" s="9">
        <v>-4.9940462911112462</v>
      </c>
      <c r="J10" s="9">
        <v>-2.7590200867321926</v>
      </c>
      <c r="L10" s="18"/>
      <c r="M10" s="18"/>
      <c r="R10" s="199"/>
      <c r="T10" s="199"/>
    </row>
    <row r="11" spans="1:20" ht="16.2">
      <c r="A11" s="12" t="s">
        <v>100</v>
      </c>
      <c r="B11" s="9">
        <v>173.62583335000002</v>
      </c>
      <c r="C11" s="9">
        <v>114.93021484999997</v>
      </c>
      <c r="D11" s="9">
        <v>114.18104892999992</v>
      </c>
      <c r="E11" s="9">
        <v>-0.74916592000005267</v>
      </c>
      <c r="F11" s="9">
        <v>-59.444784420000104</v>
      </c>
      <c r="G11" s="9">
        <v>-0.65184418299210733</v>
      </c>
      <c r="H11" s="9">
        <v>-39.180861562097192</v>
      </c>
      <c r="I11" s="9">
        <v>-35.228770327518816</v>
      </c>
      <c r="J11" s="9">
        <v>-34.237292500229259</v>
      </c>
      <c r="L11" s="18"/>
      <c r="M11" s="18"/>
      <c r="N11" s="18"/>
      <c r="R11" s="199"/>
      <c r="T11" s="199"/>
    </row>
    <row r="12" spans="1:20" ht="16.2">
      <c r="A12" s="12" t="s">
        <v>10</v>
      </c>
      <c r="B12" s="9">
        <v>1980.5865073699999</v>
      </c>
      <c r="C12" s="9">
        <v>1742.2715481457169</v>
      </c>
      <c r="D12" s="9">
        <v>1675.7548732800001</v>
      </c>
      <c r="E12" s="9">
        <v>-66.516674865716823</v>
      </c>
      <c r="F12" s="9">
        <v>-304.83163408999985</v>
      </c>
      <c r="G12" s="9">
        <v>-3.8178132987656141</v>
      </c>
      <c r="H12" s="9">
        <v>28.885673812611458</v>
      </c>
      <c r="I12" s="9">
        <v>-10.728129848529051</v>
      </c>
      <c r="J12" s="9">
        <v>-15.390978023715945</v>
      </c>
      <c r="L12" s="18"/>
      <c r="M12" s="18"/>
      <c r="R12" s="199"/>
      <c r="T12" s="199"/>
    </row>
    <row r="13" spans="1:20" ht="16.8">
      <c r="A13" s="13" t="s">
        <v>11</v>
      </c>
      <c r="B13" s="6">
        <v>119186.83213560836</v>
      </c>
      <c r="C13" s="6">
        <v>124648.93947780906</v>
      </c>
      <c r="D13" s="6">
        <v>125949.97101982642</v>
      </c>
      <c r="E13" s="6">
        <v>1301.0315420173574</v>
      </c>
      <c r="F13" s="6">
        <v>6763.1388842180604</v>
      </c>
      <c r="G13" s="6">
        <v>1.0437566075313356</v>
      </c>
      <c r="H13" s="6">
        <v>4.7277274235961926</v>
      </c>
      <c r="I13" s="6">
        <v>5.3472521808260751</v>
      </c>
      <c r="J13" s="6">
        <v>5.6744010752153287</v>
      </c>
      <c r="L13" s="18"/>
      <c r="M13" s="18"/>
      <c r="N13" s="18"/>
      <c r="R13" s="198"/>
      <c r="T13" s="198"/>
    </row>
    <row r="14" spans="1:20" ht="16.2">
      <c r="A14" s="12" t="s">
        <v>12</v>
      </c>
      <c r="B14" s="9">
        <v>50365.900237487345</v>
      </c>
      <c r="C14" s="9">
        <v>53742.03540828923</v>
      </c>
      <c r="D14" s="9">
        <v>54896.39416852616</v>
      </c>
      <c r="E14" s="9">
        <v>1154.3587602369298</v>
      </c>
      <c r="F14" s="9">
        <v>4530.4939310388145</v>
      </c>
      <c r="G14" s="9">
        <v>2.147962486844861</v>
      </c>
      <c r="H14" s="9">
        <v>7.6790883372885901</v>
      </c>
      <c r="I14" s="9">
        <v>8.7989410678359405</v>
      </c>
      <c r="J14" s="9">
        <v>8.9951612294755847</v>
      </c>
      <c r="L14" s="18"/>
      <c r="M14" s="18"/>
      <c r="R14" s="199"/>
      <c r="T14" s="199"/>
    </row>
    <row r="15" spans="1:20" ht="16.2">
      <c r="A15" s="12" t="s">
        <v>13</v>
      </c>
      <c r="B15" s="9">
        <v>68820.931898121024</v>
      </c>
      <c r="C15" s="9">
        <v>70906.904069519835</v>
      </c>
      <c r="D15" s="9">
        <v>71053.576851300255</v>
      </c>
      <c r="E15" s="9">
        <v>146.67278178042034</v>
      </c>
      <c r="F15" s="9">
        <v>2232.6449531792314</v>
      </c>
      <c r="G15" s="9">
        <v>0.20685261005984046</v>
      </c>
      <c r="H15" s="9">
        <v>2.6001099880119654</v>
      </c>
      <c r="I15" s="9">
        <v>2.8736118621714297</v>
      </c>
      <c r="J15" s="9">
        <v>3.244136473601273</v>
      </c>
      <c r="L15" s="18"/>
      <c r="M15" s="18"/>
      <c r="R15" s="199"/>
      <c r="T15" s="199"/>
    </row>
    <row r="16" spans="1:20" s="14" customFormat="1" ht="16.8">
      <c r="A16" s="5" t="s">
        <v>14</v>
      </c>
      <c r="B16" s="6">
        <v>80126.926842133369</v>
      </c>
      <c r="C16" s="6">
        <v>86986.964613351884</v>
      </c>
      <c r="D16" s="6">
        <v>87311.055010066091</v>
      </c>
      <c r="E16" s="6">
        <v>324.0903967142076</v>
      </c>
      <c r="F16" s="6">
        <v>7184.1281679327221</v>
      </c>
      <c r="G16" s="6">
        <v>0.37257352081977047</v>
      </c>
      <c r="H16" s="6">
        <v>14.032057770696824</v>
      </c>
      <c r="I16" s="6">
        <v>11.640663938843616</v>
      </c>
      <c r="J16" s="6">
        <v>8.9659349872321314</v>
      </c>
      <c r="K16" s="1"/>
      <c r="L16" s="18"/>
      <c r="M16" s="18"/>
      <c r="R16" s="198"/>
      <c r="T16" s="198"/>
    </row>
    <row r="17" spans="1:20" ht="17.399999999999999" thickBot="1">
      <c r="A17" s="15" t="s">
        <v>15</v>
      </c>
      <c r="B17" s="16">
        <v>158420.3055185175</v>
      </c>
      <c r="C17" s="16">
        <v>167975.69592199949</v>
      </c>
      <c r="D17" s="16">
        <v>170459.15382195532</v>
      </c>
      <c r="E17" s="16">
        <v>2483.4578999558289</v>
      </c>
      <c r="F17" s="16">
        <v>12038.848303437815</v>
      </c>
      <c r="G17" s="16">
        <v>1.4784626349213283</v>
      </c>
      <c r="H17" s="16">
        <v>7.1141430038556734</v>
      </c>
      <c r="I17" s="16">
        <v>6.5014895622404367</v>
      </c>
      <c r="J17" s="16">
        <v>7.599308853769756</v>
      </c>
      <c r="L17" s="18"/>
      <c r="M17" s="18"/>
      <c r="R17" s="198"/>
      <c r="T17" s="198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200"/>
    </row>
    <row r="19" spans="1:20" ht="16.8">
      <c r="A19" s="169" t="s">
        <v>109</v>
      </c>
      <c r="B19" s="170"/>
      <c r="C19" s="170"/>
      <c r="D19" s="170"/>
      <c r="E19" s="170"/>
      <c r="F19" s="170"/>
      <c r="G19" s="170"/>
      <c r="H19" s="177"/>
      <c r="I19" s="170"/>
      <c r="J19" s="170"/>
      <c r="L19" s="18"/>
      <c r="M19" s="18"/>
      <c r="T19" s="201"/>
    </row>
    <row r="20" spans="1:20" ht="15.75" customHeight="1">
      <c r="A20" s="118"/>
      <c r="B20" s="165" t="str">
        <f>B3</f>
        <v xml:space="preserve">             N$ Million</v>
      </c>
      <c r="C20" s="166"/>
      <c r="D20" s="119"/>
      <c r="E20" s="167" t="s">
        <v>1</v>
      </c>
      <c r="F20" s="168"/>
      <c r="G20" s="120" t="s">
        <v>2</v>
      </c>
      <c r="H20" s="176" t="s">
        <v>112</v>
      </c>
      <c r="I20" s="160"/>
      <c r="J20" s="160"/>
      <c r="L20" s="18"/>
      <c r="M20" s="18"/>
      <c r="T20" s="200"/>
    </row>
    <row r="21" spans="1:20" ht="17.399999999999999" thickBot="1">
      <c r="A21" s="116"/>
      <c r="B21" s="121">
        <f>B4</f>
        <v>45688</v>
      </c>
      <c r="C21" s="121">
        <f>C4</f>
        <v>46022</v>
      </c>
      <c r="D21" s="121">
        <f>D4</f>
        <v>46053</v>
      </c>
      <c r="E21" s="122" t="s">
        <v>3</v>
      </c>
      <c r="F21" s="122" t="s">
        <v>4</v>
      </c>
      <c r="G21" s="122" t="s">
        <v>3</v>
      </c>
      <c r="H21" s="123">
        <f>H4</f>
        <v>45991</v>
      </c>
      <c r="I21" s="123">
        <f t="shared" ref="I21:J21" si="0">I4</f>
        <v>46022</v>
      </c>
      <c r="J21" s="123">
        <f t="shared" si="0"/>
        <v>46053</v>
      </c>
      <c r="L21" s="18"/>
      <c r="M21" s="18"/>
      <c r="T21" s="200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158420.3055185175</v>
      </c>
      <c r="C23" s="22">
        <v>167975.69592199949</v>
      </c>
      <c r="D23" s="22">
        <v>170459.15382195532</v>
      </c>
      <c r="E23" s="22">
        <v>2483.4578999558289</v>
      </c>
      <c r="F23" s="22">
        <v>12038.848303437815</v>
      </c>
      <c r="G23" s="22">
        <v>1.4784626349213283</v>
      </c>
      <c r="H23" s="22">
        <v>7.1141430038556734</v>
      </c>
      <c r="I23" s="22">
        <v>6.5014895622404367</v>
      </c>
      <c r="J23" s="33">
        <v>7.599308853769756</v>
      </c>
      <c r="L23" s="18"/>
      <c r="M23" s="18"/>
      <c r="R23" s="202"/>
    </row>
    <row r="24" spans="1:20" ht="16.2">
      <c r="A24" s="23" t="s">
        <v>17</v>
      </c>
      <c r="B24" s="24">
        <v>3742.7240187488833</v>
      </c>
      <c r="C24" s="24">
        <v>4042.6933513282916</v>
      </c>
      <c r="D24" s="24">
        <v>3905.4171023054096</v>
      </c>
      <c r="E24" s="24">
        <v>-137.27624902288198</v>
      </c>
      <c r="F24" s="24">
        <v>162.69308355652629</v>
      </c>
      <c r="G24" s="24">
        <v>-3.3956631654433522</v>
      </c>
      <c r="H24" s="24">
        <v>4.5864156602793713</v>
      </c>
      <c r="I24" s="24">
        <v>4.2317881929437391</v>
      </c>
      <c r="J24" s="35">
        <v>4.3469163834022595</v>
      </c>
      <c r="L24" s="18"/>
      <c r="M24" s="18"/>
      <c r="R24" s="203"/>
    </row>
    <row r="25" spans="1:20" ht="16.2">
      <c r="A25" s="23" t="s">
        <v>18</v>
      </c>
      <c r="B25" s="24">
        <v>86233.117515346006</v>
      </c>
      <c r="C25" s="24">
        <v>88461.875121497374</v>
      </c>
      <c r="D25" s="24">
        <v>89421.618330350815</v>
      </c>
      <c r="E25" s="24">
        <v>959.74320885344059</v>
      </c>
      <c r="F25" s="24">
        <v>3188.5008150048088</v>
      </c>
      <c r="G25" s="24">
        <v>1.0849229767459576</v>
      </c>
      <c r="H25" s="24">
        <v>3.2033092275287203</v>
      </c>
      <c r="I25" s="24">
        <v>4.2834617752914852</v>
      </c>
      <c r="J25" s="35">
        <v>3.6975362910164762</v>
      </c>
      <c r="L25" s="18"/>
      <c r="M25" s="18"/>
      <c r="R25" s="203"/>
    </row>
    <row r="26" spans="1:20" ht="16.2">
      <c r="A26" s="23" t="s">
        <v>19</v>
      </c>
      <c r="B26" s="24">
        <v>68444.463984422619</v>
      </c>
      <c r="C26" s="24">
        <v>75471.12744917383</v>
      </c>
      <c r="D26" s="24">
        <v>77132.11838929911</v>
      </c>
      <c r="E26" s="24">
        <v>1660.9909401252808</v>
      </c>
      <c r="F26" s="24">
        <v>8687.6544048764918</v>
      </c>
      <c r="G26" s="24">
        <v>2.200829636795703</v>
      </c>
      <c r="H26" s="24">
        <v>12.326494641273356</v>
      </c>
      <c r="I26" s="24">
        <v>9.3553011408844498</v>
      </c>
      <c r="J26" s="35">
        <v>12.692997941884272</v>
      </c>
      <c r="L26" s="18"/>
      <c r="M26" s="18"/>
      <c r="R26" s="203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204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171" t="s">
        <v>110</v>
      </c>
      <c r="B29" s="172"/>
      <c r="C29" s="172"/>
      <c r="D29" s="172"/>
      <c r="E29" s="172"/>
      <c r="F29" s="172"/>
      <c r="G29" s="172"/>
      <c r="H29" s="177"/>
      <c r="I29" s="170"/>
      <c r="J29" s="170"/>
      <c r="L29" s="18"/>
      <c r="M29" s="18"/>
    </row>
    <row r="30" spans="1:20" ht="23.25" customHeight="1">
      <c r="A30" s="113"/>
      <c r="B30" s="165" t="str">
        <f>B3</f>
        <v xml:space="preserve">             N$ Million</v>
      </c>
      <c r="C30" s="178"/>
      <c r="D30" s="166"/>
      <c r="E30" s="167" t="s">
        <v>1</v>
      </c>
      <c r="F30" s="168"/>
      <c r="G30" s="115" t="s">
        <v>2</v>
      </c>
      <c r="H30" s="176" t="s">
        <v>112</v>
      </c>
      <c r="I30" s="160"/>
      <c r="J30" s="160"/>
      <c r="L30" s="18"/>
      <c r="M30" s="18"/>
    </row>
    <row r="31" spans="1:20" ht="17.399999999999999" thickBot="1">
      <c r="A31" s="116"/>
      <c r="B31" s="117">
        <f>B4</f>
        <v>45688</v>
      </c>
      <c r="C31" s="121">
        <f>C4</f>
        <v>46022</v>
      </c>
      <c r="D31" s="121">
        <f>D4</f>
        <v>46053</v>
      </c>
      <c r="E31" s="121" t="s">
        <v>3</v>
      </c>
      <c r="F31" s="121" t="s">
        <v>4</v>
      </c>
      <c r="G31" s="121" t="s">
        <v>3</v>
      </c>
      <c r="H31" s="124">
        <f>H21</f>
        <v>45991</v>
      </c>
      <c r="I31" s="124">
        <f t="shared" ref="I31:J31" si="1">I21</f>
        <v>46022</v>
      </c>
      <c r="J31" s="124">
        <f t="shared" si="1"/>
        <v>46053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118246.77487211407</v>
      </c>
      <c r="C33" s="33">
        <v>123938.28792597112</v>
      </c>
      <c r="D33" s="33">
        <v>124492.35507409312</v>
      </c>
      <c r="E33" s="33">
        <v>554.06714812200516</v>
      </c>
      <c r="F33" s="33">
        <v>6245.5802019790572</v>
      </c>
      <c r="G33" s="33">
        <v>0.44705083263127676</v>
      </c>
      <c r="H33" s="33">
        <v>-0.62410949980463215</v>
      </c>
      <c r="I33" s="33">
        <v>-0.56961469751590244</v>
      </c>
      <c r="J33" s="33">
        <v>4.1026988522907573</v>
      </c>
      <c r="L33" s="18"/>
      <c r="M33" s="18"/>
    </row>
    <row r="34" spans="1:13" ht="16.2">
      <c r="A34" s="34" t="s">
        <v>9</v>
      </c>
      <c r="B34" s="35">
        <v>4349.7862335000009</v>
      </c>
      <c r="C34" s="35">
        <v>4097.6736556255919</v>
      </c>
      <c r="D34" s="35">
        <v>4229.7747575602343</v>
      </c>
      <c r="E34" s="35">
        <v>132.10110193464243</v>
      </c>
      <c r="F34" s="35">
        <v>-120.01147593976657</v>
      </c>
      <c r="G34" s="35">
        <v>3.2238072876614723</v>
      </c>
      <c r="H34" s="35">
        <v>-6.2472592198112267</v>
      </c>
      <c r="I34" s="35">
        <v>-4.9940462922691324</v>
      </c>
      <c r="J34" s="35">
        <v>-2.7590200873664656</v>
      </c>
      <c r="L34" s="18"/>
      <c r="M34" s="18"/>
    </row>
    <row r="35" spans="1:13" ht="16.8">
      <c r="A35" s="32" t="s">
        <v>22</v>
      </c>
      <c r="B35" s="33">
        <v>49329.29150827734</v>
      </c>
      <c r="C35" s="33">
        <v>51747.610387839231</v>
      </c>
      <c r="D35" s="33">
        <v>52203.340657889363</v>
      </c>
      <c r="E35" s="33">
        <v>455.73027005013137</v>
      </c>
      <c r="F35" s="33">
        <v>2874.049149612023</v>
      </c>
      <c r="G35" s="33">
        <v>0.88067886929370331</v>
      </c>
      <c r="H35" s="33">
        <v>7.2033339915686865</v>
      </c>
      <c r="I35" s="33">
        <v>6.8235182041894493</v>
      </c>
      <c r="J35" s="33">
        <v>5.8262526416576739</v>
      </c>
      <c r="L35" s="18"/>
      <c r="M35" s="2"/>
    </row>
    <row r="36" spans="1:13" ht="16.8">
      <c r="A36" s="32" t="s">
        <v>23</v>
      </c>
      <c r="B36" s="106">
        <v>42971.693629738285</v>
      </c>
      <c r="C36" s="106">
        <v>43947.990756647378</v>
      </c>
      <c r="D36" s="106">
        <v>44429.814496657877</v>
      </c>
      <c r="E36" s="106">
        <v>481.82374001049902</v>
      </c>
      <c r="F36" s="106">
        <v>1458.1208669195912</v>
      </c>
      <c r="G36" s="106">
        <v>1.0963498710976154</v>
      </c>
      <c r="H36" s="106">
        <v>4.8854445260390262</v>
      </c>
      <c r="I36" s="106">
        <v>4.4877605132672445</v>
      </c>
      <c r="J36" s="106">
        <v>3.3932124702446171</v>
      </c>
      <c r="L36" s="18"/>
      <c r="M36" s="18"/>
    </row>
    <row r="37" spans="1:13" ht="16.2">
      <c r="A37" s="36" t="s">
        <v>24</v>
      </c>
      <c r="B37" s="107">
        <v>13691.828606568159</v>
      </c>
      <c r="C37" s="107">
        <v>13640.338806432776</v>
      </c>
      <c r="D37" s="107">
        <v>13653.92595354369</v>
      </c>
      <c r="E37" s="107">
        <v>13.587147110914884</v>
      </c>
      <c r="F37" s="107">
        <v>-37.902653024468236</v>
      </c>
      <c r="G37" s="107">
        <v>9.9610041244034164E-2</v>
      </c>
      <c r="H37" s="107">
        <v>-2.1687785411110099</v>
      </c>
      <c r="I37" s="107">
        <v>-0.87289379885143603</v>
      </c>
      <c r="J37" s="107">
        <v>-0.27682681483673832</v>
      </c>
      <c r="L37" s="18"/>
      <c r="M37" s="2"/>
    </row>
    <row r="38" spans="1:13" ht="16.2">
      <c r="A38" s="36" t="s">
        <v>25</v>
      </c>
      <c r="B38" s="107">
        <v>19515.436586814576</v>
      </c>
      <c r="C38" s="107">
        <v>20321.718148644934</v>
      </c>
      <c r="D38" s="107">
        <v>20172.134931800509</v>
      </c>
      <c r="E38" s="107">
        <v>-149.5832168444249</v>
      </c>
      <c r="F38" s="107">
        <v>656.69834498593264</v>
      </c>
      <c r="G38" s="107">
        <v>-0.73607563962005429</v>
      </c>
      <c r="H38" s="107">
        <v>6.805057815765764</v>
      </c>
      <c r="I38" s="107">
        <v>6.2869869877744975</v>
      </c>
      <c r="J38" s="107">
        <v>3.3650200038549229</v>
      </c>
      <c r="L38" s="18"/>
      <c r="M38" s="18"/>
    </row>
    <row r="39" spans="1:13" ht="16.2">
      <c r="A39" s="36" t="s">
        <v>26</v>
      </c>
      <c r="B39" s="107">
        <v>9764.4284363555416</v>
      </c>
      <c r="C39" s="107">
        <v>9985.933801569663</v>
      </c>
      <c r="D39" s="107">
        <v>10603.753611313676</v>
      </c>
      <c r="E39" s="107">
        <v>617.81980974401267</v>
      </c>
      <c r="F39" s="107">
        <v>839.32517495813408</v>
      </c>
      <c r="G39" s="107">
        <v>6.1869007147523831</v>
      </c>
      <c r="H39" s="107">
        <v>11.471671503644231</v>
      </c>
      <c r="I39" s="107">
        <v>8.7756836992503509</v>
      </c>
      <c r="J39" s="107">
        <v>8.5957430117783957</v>
      </c>
      <c r="L39" s="18"/>
      <c r="M39" s="18"/>
    </row>
    <row r="40" spans="1:13" ht="16.8">
      <c r="A40" s="32" t="s">
        <v>27</v>
      </c>
      <c r="B40" s="106">
        <v>6357.5978785390525</v>
      </c>
      <c r="C40" s="106">
        <v>7799.6196311918566</v>
      </c>
      <c r="D40" s="106">
        <v>7773.5261612314844</v>
      </c>
      <c r="E40" s="106">
        <v>-26.093469960372204</v>
      </c>
      <c r="F40" s="106">
        <v>1415.9282826924318</v>
      </c>
      <c r="G40" s="106">
        <v>-0.33454798046844303</v>
      </c>
      <c r="H40" s="106">
        <v>22.662437327598965</v>
      </c>
      <c r="I40" s="106">
        <v>22.217921543006142</v>
      </c>
      <c r="J40" s="106">
        <v>22.271435056817495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68566.023944996588</v>
      </c>
      <c r="C42" s="106">
        <v>70570.297787599833</v>
      </c>
      <c r="D42" s="106">
        <v>70649.216947610257</v>
      </c>
      <c r="E42" s="106">
        <v>78.919160010424093</v>
      </c>
      <c r="F42" s="106">
        <v>2083.1930026136688</v>
      </c>
      <c r="G42" s="106">
        <v>0.111830561134866</v>
      </c>
      <c r="H42" s="106">
        <v>2.5433918435405887</v>
      </c>
      <c r="I42" s="106">
        <v>2.7398586247892287</v>
      </c>
      <c r="J42" s="106">
        <v>3.038229261018254</v>
      </c>
      <c r="L42" s="18"/>
      <c r="M42" s="18"/>
    </row>
    <row r="43" spans="1:13" ht="16.8">
      <c r="A43" s="32" t="s">
        <v>29</v>
      </c>
      <c r="B43" s="106">
        <v>60640.205200335091</v>
      </c>
      <c r="C43" s="106">
        <v>61607.460477311957</v>
      </c>
      <c r="D43" s="106">
        <v>61647.937817699974</v>
      </c>
      <c r="E43" s="106">
        <v>40.477340388017183</v>
      </c>
      <c r="F43" s="106">
        <v>1007.7326173648835</v>
      </c>
      <c r="G43" s="106">
        <v>6.570201088376848E-2</v>
      </c>
      <c r="H43" s="106">
        <v>0.8830506888497458</v>
      </c>
      <c r="I43" s="106">
        <v>1.1160801206569786</v>
      </c>
      <c r="J43" s="106">
        <v>1.6618225714040209</v>
      </c>
      <c r="L43" s="18"/>
      <c r="M43" s="18"/>
    </row>
    <row r="44" spans="1:13" ht="16.2">
      <c r="A44" s="36" t="s">
        <v>24</v>
      </c>
      <c r="B44" s="107">
        <v>45763.731677316318</v>
      </c>
      <c r="C44" s="107">
        <v>45910.339256870371</v>
      </c>
      <c r="D44" s="107">
        <v>45881.67455157981</v>
      </c>
      <c r="E44" s="107">
        <v>-28.66470529056096</v>
      </c>
      <c r="F44" s="107">
        <v>117.94287426349183</v>
      </c>
      <c r="G44" s="107">
        <v>-6.2436274169485273E-2</v>
      </c>
      <c r="H44" s="107">
        <v>-3.2332467725922243E-2</v>
      </c>
      <c r="I44" s="107">
        <v>0.18871241728439259</v>
      </c>
      <c r="J44" s="107">
        <v>0.25772127827143265</v>
      </c>
      <c r="L44" s="18"/>
      <c r="M44" s="18"/>
    </row>
    <row r="45" spans="1:13" ht="16.2">
      <c r="A45" s="36" t="s">
        <v>30</v>
      </c>
      <c r="B45" s="107">
        <v>12445.965220772707</v>
      </c>
      <c r="C45" s="107">
        <v>13280.239517347381</v>
      </c>
      <c r="D45" s="107">
        <v>13301.182644081851</v>
      </c>
      <c r="E45" s="107">
        <v>20.943126734469843</v>
      </c>
      <c r="F45" s="107">
        <v>855.21742330914458</v>
      </c>
      <c r="G45" s="107">
        <v>0.15770142328466363</v>
      </c>
      <c r="H45" s="107">
        <v>7.1856206634080166</v>
      </c>
      <c r="I45" s="107">
        <v>7.134603132028559</v>
      </c>
      <c r="J45" s="107">
        <v>6.8714431395144828</v>
      </c>
      <c r="L45" s="18"/>
      <c r="M45" s="18"/>
    </row>
    <row r="46" spans="1:13" ht="16.2">
      <c r="A46" s="36" t="s">
        <v>26</v>
      </c>
      <c r="B46" s="107">
        <v>2430.5083022460658</v>
      </c>
      <c r="C46" s="107">
        <v>2416.881703094205</v>
      </c>
      <c r="D46" s="107">
        <v>2465.0806220383156</v>
      </c>
      <c r="E46" s="107">
        <v>48.198918944110574</v>
      </c>
      <c r="F46" s="107">
        <v>34.5723197922498</v>
      </c>
      <c r="G46" s="107">
        <v>1.9942605747895783</v>
      </c>
      <c r="H46" s="107">
        <v>-12.626603128056388</v>
      </c>
      <c r="I46" s="107">
        <v>-10.742135369731059</v>
      </c>
      <c r="J46" s="107">
        <v>1.4224316683181542</v>
      </c>
      <c r="L46" s="18"/>
      <c r="M46" s="18"/>
    </row>
    <row r="47" spans="1:13" ht="16.8">
      <c r="A47" s="32" t="s">
        <v>31</v>
      </c>
      <c r="B47" s="106">
        <v>7925.8187446615066</v>
      </c>
      <c r="C47" s="106">
        <v>8962.8373102878704</v>
      </c>
      <c r="D47" s="106">
        <v>9001.2791299102792</v>
      </c>
      <c r="E47" s="106">
        <v>38.44181962240873</v>
      </c>
      <c r="F47" s="106">
        <v>1075.4603852487726</v>
      </c>
      <c r="G47" s="106">
        <v>0.42890234745512146</v>
      </c>
      <c r="H47" s="106">
        <v>15.789564783581184</v>
      </c>
      <c r="I47" s="106">
        <v>15.487483477155493</v>
      </c>
      <c r="J47" s="106">
        <v>13.569076203933591</v>
      </c>
      <c r="L47" s="18"/>
      <c r="M47" s="18"/>
    </row>
    <row r="48" spans="1:13" ht="17.399999999999999" thickBot="1">
      <c r="A48" s="38" t="s">
        <v>111</v>
      </c>
      <c r="B48" s="105">
        <v>351.45941884013905</v>
      </c>
      <c r="C48" s="105">
        <v>1620.3797505320601</v>
      </c>
      <c r="D48" s="105">
        <v>1639.7974685934985</v>
      </c>
      <c r="E48" s="105">
        <v>19.417718061438336</v>
      </c>
      <c r="F48" s="105">
        <v>1288.3380497533594</v>
      </c>
      <c r="G48" s="105">
        <v>1.1983436632716717</v>
      </c>
      <c r="H48" s="105">
        <v>-96.42003736813227</v>
      </c>
      <c r="I48" s="105">
        <v>-96.302731389731647</v>
      </c>
      <c r="J48" s="105">
        <v>-30.140912719378264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J28" sqref="J28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46022</v>
      </c>
      <c r="C2" s="131">
        <v>46053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6.5</v>
      </c>
      <c r="C4" s="42">
        <v>6.5</v>
      </c>
    </row>
    <row r="5" spans="1:5" ht="16.2">
      <c r="A5" s="127"/>
      <c r="B5" s="42"/>
      <c r="C5" s="42"/>
    </row>
    <row r="6" spans="1:5" ht="16.2">
      <c r="A6" s="126" t="s">
        <v>35</v>
      </c>
      <c r="B6" s="42">
        <v>10</v>
      </c>
      <c r="C6" s="158">
        <v>10</v>
      </c>
    </row>
    <row r="7" spans="1:5" ht="16.2">
      <c r="A7" s="127"/>
      <c r="B7" s="42"/>
      <c r="C7" s="42"/>
    </row>
    <row r="8" spans="1:5" ht="16.2">
      <c r="A8" s="126" t="s">
        <v>36</v>
      </c>
      <c r="B8" s="156">
        <v>11</v>
      </c>
      <c r="C8" s="158">
        <v>11</v>
      </c>
    </row>
    <row r="9" spans="1:5" ht="15">
      <c r="A9" s="127"/>
      <c r="B9" s="43"/>
      <c r="C9" s="43"/>
    </row>
    <row r="10" spans="1:5" ht="16.2">
      <c r="A10" s="126" t="s">
        <v>37</v>
      </c>
      <c r="B10" s="42">
        <v>9.6627180936917547</v>
      </c>
      <c r="C10" s="42">
        <v>9.7514004492165505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4.1583693898641663</v>
      </c>
      <c r="C12" s="42">
        <v>4.1384922715648242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46022</v>
      </c>
      <c r="C14" s="131">
        <f>C2</f>
        <v>46053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51576.55762439</v>
      </c>
      <c r="C16" s="45">
        <v>51879.286749359999</v>
      </c>
      <c r="E16" s="98"/>
    </row>
    <row r="17" spans="1:3" ht="16.2">
      <c r="A17" s="128" t="s">
        <v>103</v>
      </c>
      <c r="B17" s="45">
        <v>2414.4622886700017</v>
      </c>
      <c r="C17" s="45">
        <f>C16-B16</f>
        <v>302.72912496999925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46022</v>
      </c>
      <c r="C19" s="131">
        <f>C2</f>
        <v>46053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16.617000000000001</v>
      </c>
      <c r="C21" s="47">
        <v>15.81495</v>
      </c>
    </row>
    <row r="22" spans="1:3" ht="16.2">
      <c r="A22" s="126" t="s">
        <v>42</v>
      </c>
      <c r="B22" s="47">
        <v>6.0179334416561349E-2</v>
      </c>
      <c r="C22" s="47">
        <f>1/C21</f>
        <v>6.3231309615269099E-2</v>
      </c>
    </row>
    <row r="23" spans="1:3" ht="16.8">
      <c r="A23" s="129" t="s">
        <v>43</v>
      </c>
      <c r="B23" s="96">
        <v>22.367349999999998</v>
      </c>
      <c r="C23" s="96">
        <v>21.75075</v>
      </c>
    </row>
    <row r="24" spans="1:3" ht="16.2">
      <c r="A24" s="126" t="s">
        <v>44</v>
      </c>
      <c r="B24" s="47">
        <v>4.470802307828152E-2</v>
      </c>
      <c r="C24" s="47">
        <f>1/C23</f>
        <v>4.5975426134730983E-2</v>
      </c>
    </row>
    <row r="25" spans="1:3" ht="16.8">
      <c r="A25" s="129" t="s">
        <v>45</v>
      </c>
      <c r="B25" s="47">
        <v>9.4224099999999993</v>
      </c>
      <c r="C25" s="47">
        <v>9.7323599999999999</v>
      </c>
    </row>
    <row r="26" spans="1:3" ht="16.2">
      <c r="A26" s="126" t="s">
        <v>46</v>
      </c>
      <c r="B26" s="47">
        <v>0.1061299603816858</v>
      </c>
      <c r="C26" s="47">
        <f>1/C25</f>
        <v>0.10275000102750001</v>
      </c>
    </row>
    <row r="27" spans="1:3" ht="16.8">
      <c r="A27" s="129" t="s">
        <v>47</v>
      </c>
      <c r="B27" s="47">
        <v>19.504249999999999</v>
      </c>
      <c r="C27" s="47">
        <v>18.857150000000001</v>
      </c>
    </row>
    <row r="28" spans="1:3" ht="16.2">
      <c r="A28" s="126" t="s">
        <v>48</v>
      </c>
      <c r="B28" s="47">
        <v>5.1270876860171503E-2</v>
      </c>
      <c r="C28" s="47">
        <f>1/C27</f>
        <v>5.3030282943074637E-2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46022</v>
      </c>
      <c r="C30" s="131">
        <f>C2</f>
        <v>46053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3.1907334095227213</v>
      </c>
      <c r="C32" s="49">
        <v>2.9224945790977443</v>
      </c>
    </row>
    <row r="33" spans="1:3" ht="16.2">
      <c r="A33" s="126" t="s">
        <v>51</v>
      </c>
      <c r="B33" s="49">
        <v>3.1907334095227213</v>
      </c>
      <c r="C33" s="49">
        <v>0.81104880322628503</v>
      </c>
    </row>
    <row r="34" spans="1:3" ht="16.8" thickBot="1">
      <c r="A34" s="130" t="s">
        <v>52</v>
      </c>
      <c r="B34" s="50">
        <v>7.8825188372277921E-2</v>
      </c>
      <c r="C34" s="50">
        <v>0.81104880322628503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N26" sqref="N26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4" sqref="J14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79" t="s">
        <v>0</v>
      </c>
      <c r="B1" s="180"/>
      <c r="C1" s="180"/>
      <c r="D1" s="180"/>
      <c r="E1" s="180"/>
      <c r="F1" s="180"/>
      <c r="G1" s="180"/>
    </row>
    <row r="2" spans="1:13" ht="19.5" customHeight="1">
      <c r="A2" s="181" t="s">
        <v>106</v>
      </c>
      <c r="B2" s="181"/>
      <c r="C2" s="181"/>
      <c r="D2" s="181"/>
      <c r="E2" s="181"/>
      <c r="F2" s="181"/>
      <c r="G2" s="181"/>
      <c r="H2" s="132"/>
      <c r="I2" s="132"/>
      <c r="J2" s="132"/>
    </row>
    <row r="3" spans="1:13" ht="19.5" customHeight="1">
      <c r="A3" s="181"/>
      <c r="B3" s="181"/>
      <c r="C3" s="181"/>
      <c r="D3" s="181"/>
      <c r="E3" s="181"/>
      <c r="F3" s="181"/>
      <c r="G3" s="181"/>
      <c r="H3" s="133"/>
      <c r="I3" s="133"/>
      <c r="J3" s="133"/>
    </row>
    <row r="4" spans="1:13" ht="19.5" customHeight="1">
      <c r="A4" s="134"/>
      <c r="B4" s="176" t="s">
        <v>107</v>
      </c>
      <c r="C4" s="160"/>
      <c r="D4" s="135"/>
      <c r="E4" s="160" t="s">
        <v>1</v>
      </c>
      <c r="F4" s="182"/>
      <c r="G4" s="136" t="s">
        <v>2</v>
      </c>
      <c r="H4" s="176" t="s">
        <v>112</v>
      </c>
      <c r="I4" s="160"/>
      <c r="J4" s="160"/>
    </row>
    <row r="5" spans="1:13" ht="17.399999999999999" thickBot="1">
      <c r="A5" s="137"/>
      <c r="B5" s="117">
        <v>45688</v>
      </c>
      <c r="C5" s="121">
        <v>46022</v>
      </c>
      <c r="D5" s="121">
        <v>46053</v>
      </c>
      <c r="E5" s="117" t="s">
        <v>3</v>
      </c>
      <c r="F5" s="138" t="s">
        <v>4</v>
      </c>
      <c r="G5" s="117" t="s">
        <v>3</v>
      </c>
      <c r="H5" s="139">
        <v>45991</v>
      </c>
      <c r="I5" s="139">
        <v>46022</v>
      </c>
      <c r="J5" s="139">
        <v>46053</v>
      </c>
    </row>
    <row r="6" spans="1:13" ht="17.399999999999999" thickTop="1">
      <c r="A6" s="54" t="s">
        <v>56</v>
      </c>
      <c r="B6" s="7">
        <v>59582.505998062341</v>
      </c>
      <c r="C6" s="6">
        <v>57091.792224055316</v>
      </c>
      <c r="D6" s="6">
        <v>55684.157088670421</v>
      </c>
      <c r="E6" s="6">
        <v>-1407.635135384895</v>
      </c>
      <c r="F6" s="6">
        <v>-3898.3489093919197</v>
      </c>
      <c r="G6" s="6">
        <v>-2.4655648045881406</v>
      </c>
      <c r="H6" s="92">
        <v>-10.491281996719138</v>
      </c>
      <c r="I6" s="92">
        <v>-10.024260190807581</v>
      </c>
      <c r="J6" s="92">
        <v>-6.5427743329874346</v>
      </c>
      <c r="L6" s="157"/>
      <c r="M6" s="157"/>
    </row>
    <row r="7" spans="1:13" ht="16.8">
      <c r="A7" s="54" t="s">
        <v>57</v>
      </c>
      <c r="B7" s="7">
        <v>59066.584826992344</v>
      </c>
      <c r="C7" s="6">
        <v>54493.61200105532</v>
      </c>
      <c r="D7" s="6">
        <v>55141.705341360423</v>
      </c>
      <c r="E7" s="6">
        <v>648.09334030510217</v>
      </c>
      <c r="F7" s="6">
        <v>-3924.8794856319219</v>
      </c>
      <c r="G7" s="6">
        <v>1.1893014915079334</v>
      </c>
      <c r="H7" s="89">
        <v>-14.517453253210348</v>
      </c>
      <c r="I7" s="89">
        <v>-13.40399200282053</v>
      </c>
      <c r="J7" s="89">
        <v>-6.6448390356882925</v>
      </c>
      <c r="L7" s="157"/>
      <c r="M7" s="157"/>
    </row>
    <row r="8" spans="1:13" ht="16.2">
      <c r="A8" s="23" t="s">
        <v>58</v>
      </c>
      <c r="B8" s="10">
        <v>12940.081141179997</v>
      </c>
      <c r="C8" s="9">
        <v>9806.0459415799996</v>
      </c>
      <c r="D8" s="9">
        <v>9056.2439261500003</v>
      </c>
      <c r="E8" s="9">
        <v>-749.8020154299993</v>
      </c>
      <c r="F8" s="9">
        <v>-3883.8372150299965</v>
      </c>
      <c r="G8" s="9">
        <v>-7.6463237057727582</v>
      </c>
      <c r="H8" s="90">
        <v>-21.879033216110528</v>
      </c>
      <c r="I8" s="90">
        <v>-24.490111122646724</v>
      </c>
      <c r="J8" s="90">
        <v>-30.014009747359523</v>
      </c>
      <c r="L8" s="157"/>
      <c r="M8" s="157"/>
    </row>
    <row r="9" spans="1:13" ht="16.2">
      <c r="A9" s="23" t="s">
        <v>59</v>
      </c>
      <c r="B9" s="10">
        <v>39331.174745959994</v>
      </c>
      <c r="C9" s="9">
        <v>40329.429565280006</v>
      </c>
      <c r="D9" s="9">
        <v>41860.486229410002</v>
      </c>
      <c r="E9" s="9">
        <v>1531.0566641299956</v>
      </c>
      <c r="F9" s="9">
        <v>2529.3114834500084</v>
      </c>
      <c r="G9" s="9">
        <v>3.7963757004093566</v>
      </c>
      <c r="H9" s="90">
        <v>-8.9608756228197848</v>
      </c>
      <c r="I9" s="90">
        <v>-6.6028578623717777</v>
      </c>
      <c r="J9" s="90">
        <v>6.4308058424057464</v>
      </c>
      <c r="L9" s="157"/>
      <c r="M9" s="157"/>
    </row>
    <row r="10" spans="1:13" ht="16.2">
      <c r="A10" s="23" t="s">
        <v>60</v>
      </c>
      <c r="B10" s="10">
        <v>4220.6360095623531</v>
      </c>
      <c r="C10" s="9">
        <v>3904.6831131553113</v>
      </c>
      <c r="D10" s="9">
        <v>3759.1969169104273</v>
      </c>
      <c r="E10" s="9">
        <v>-145.48619624488401</v>
      </c>
      <c r="F10" s="9">
        <v>-461.43909265192588</v>
      </c>
      <c r="G10" s="9">
        <v>-3.7259411846949746</v>
      </c>
      <c r="H10" s="90">
        <v>-5.6089309921044332</v>
      </c>
      <c r="I10" s="90">
        <v>-6.8039634447220863</v>
      </c>
      <c r="J10" s="90">
        <v>-10.932927919073819</v>
      </c>
      <c r="L10" s="157"/>
      <c r="M10" s="157"/>
    </row>
    <row r="11" spans="1:13" ht="16.2">
      <c r="A11" s="23" t="s">
        <v>61</v>
      </c>
      <c r="B11" s="10">
        <v>2574.6929302899998</v>
      </c>
      <c r="C11" s="9">
        <v>453.45338103999995</v>
      </c>
      <c r="D11" s="9">
        <v>465.77826888999999</v>
      </c>
      <c r="E11" s="9">
        <v>12.324887850000039</v>
      </c>
      <c r="F11" s="9">
        <v>-2108.9146613999997</v>
      </c>
      <c r="G11" s="9">
        <v>2.7180055029543979</v>
      </c>
      <c r="H11" s="90">
        <v>-82.514016397974984</v>
      </c>
      <c r="I11" s="90">
        <v>-82.368084495734792</v>
      </c>
      <c r="J11" s="90">
        <v>-81.909366223430098</v>
      </c>
      <c r="L11" s="157"/>
      <c r="M11" s="157"/>
    </row>
    <row r="12" spans="1:13" ht="16.8">
      <c r="A12" s="54" t="s">
        <v>62</v>
      </c>
      <c r="B12" s="7">
        <v>515.9211710699999</v>
      </c>
      <c r="C12" s="6">
        <v>2598.180222999993</v>
      </c>
      <c r="D12" s="6">
        <v>542.45174730999997</v>
      </c>
      <c r="E12" s="6">
        <v>-2055.728475689993</v>
      </c>
      <c r="F12" s="6">
        <v>26.530576240000073</v>
      </c>
      <c r="G12" s="6">
        <v>-79.121858348853976</v>
      </c>
      <c r="H12" s="89">
        <v>108.28002703789852</v>
      </c>
      <c r="I12" s="89">
        <v>395.95044201166337</v>
      </c>
      <c r="J12" s="89">
        <v>5.1423701386350729</v>
      </c>
      <c r="L12" s="157"/>
      <c r="M12" s="157"/>
    </row>
    <row r="13" spans="1:13" ht="16.2">
      <c r="A13" s="23" t="s">
        <v>63</v>
      </c>
      <c r="B13" s="10">
        <v>350.13234981999994</v>
      </c>
      <c r="C13" s="9">
        <v>923.37469651999299</v>
      </c>
      <c r="D13" s="9">
        <v>340.18257159999996</v>
      </c>
      <c r="E13" s="9">
        <v>-583.19212491999303</v>
      </c>
      <c r="F13" s="9">
        <v>-9.9497782199999847</v>
      </c>
      <c r="G13" s="9">
        <v>-63.158772610720519</v>
      </c>
      <c r="H13" s="90">
        <v>-61.034405183327038</v>
      </c>
      <c r="I13" s="90">
        <v>158.45680162574115</v>
      </c>
      <c r="J13" s="90">
        <v>-2.8417192027857823</v>
      </c>
      <c r="L13" s="157"/>
      <c r="M13" s="157"/>
    </row>
    <row r="14" spans="1:13" ht="16.2">
      <c r="A14" s="23" t="s">
        <v>64</v>
      </c>
      <c r="B14" s="10">
        <v>0</v>
      </c>
      <c r="C14" s="10">
        <v>1475.6204294200002</v>
      </c>
      <c r="D14" s="10">
        <v>0</v>
      </c>
      <c r="E14" s="10">
        <v>-1475.6204294200002</v>
      </c>
      <c r="F14" s="10">
        <v>0</v>
      </c>
      <c r="G14" s="10">
        <v>-100</v>
      </c>
      <c r="H14" s="10">
        <v>0</v>
      </c>
      <c r="I14" s="10">
        <v>0</v>
      </c>
      <c r="J14" s="10">
        <v>0</v>
      </c>
      <c r="L14" s="157"/>
      <c r="M14" s="157"/>
    </row>
    <row r="15" spans="1:13" ht="16.2">
      <c r="A15" s="23" t="s">
        <v>65</v>
      </c>
      <c r="B15" s="10">
        <v>165.78882125000001</v>
      </c>
      <c r="C15" s="9">
        <v>199.18509705999998</v>
      </c>
      <c r="D15" s="9">
        <v>202.26917571000001</v>
      </c>
      <c r="E15" s="9">
        <v>3.0840786500000377</v>
      </c>
      <c r="F15" s="9">
        <v>36.480354460000001</v>
      </c>
      <c r="G15" s="9">
        <v>1.5483480920618291</v>
      </c>
      <c r="H15" s="90">
        <v>19.188072693289371</v>
      </c>
      <c r="I15" s="90">
        <v>19.548558218177988</v>
      </c>
      <c r="J15" s="90">
        <v>22.004109918237319</v>
      </c>
      <c r="L15" s="157"/>
      <c r="M15" s="157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7"/>
      <c r="M16" s="157"/>
    </row>
    <row r="17" spans="1:13" ht="16.8">
      <c r="A17" s="54" t="s">
        <v>66</v>
      </c>
      <c r="B17" s="7">
        <v>59583.00946999235</v>
      </c>
      <c r="C17" s="6">
        <v>57090.863502085311</v>
      </c>
      <c r="D17" s="6">
        <v>55681.75282910042</v>
      </c>
      <c r="E17" s="6">
        <v>-1409.1106729848907</v>
      </c>
      <c r="F17" s="6">
        <v>-3901.2566408919301</v>
      </c>
      <c r="G17" s="6">
        <v>-2.4681894554518777</v>
      </c>
      <c r="H17" s="89">
        <v>-10.49296451702773</v>
      </c>
      <c r="I17" s="89">
        <v>-10.025818288289912</v>
      </c>
      <c r="J17" s="89">
        <v>-6.5475991823754782</v>
      </c>
      <c r="L17" s="157"/>
      <c r="M17" s="157"/>
    </row>
    <row r="18" spans="1:13" ht="16.8">
      <c r="A18" s="54" t="s">
        <v>67</v>
      </c>
      <c r="B18" s="7">
        <v>11203.19187457</v>
      </c>
      <c r="C18" s="6">
        <v>9690.6590130699988</v>
      </c>
      <c r="D18" s="6">
        <v>8928.6199152299996</v>
      </c>
      <c r="E18" s="6">
        <v>-762.03909783999916</v>
      </c>
      <c r="F18" s="6">
        <v>-2274.5719593400008</v>
      </c>
      <c r="G18" s="6">
        <v>-7.863645772823304</v>
      </c>
      <c r="H18" s="89">
        <v>-13.047957762327854</v>
      </c>
      <c r="I18" s="89">
        <v>-15.205615833011066</v>
      </c>
      <c r="J18" s="89">
        <v>-20.302892111515348</v>
      </c>
      <c r="L18" s="157"/>
      <c r="M18" s="157"/>
    </row>
    <row r="19" spans="1:13" ht="16.2">
      <c r="A19" s="23" t="s">
        <v>68</v>
      </c>
      <c r="B19" s="10">
        <v>5217.9579418100002</v>
      </c>
      <c r="C19" s="9">
        <v>5941.0145163299994</v>
      </c>
      <c r="D19" s="9">
        <v>5409.1592521299999</v>
      </c>
      <c r="E19" s="9">
        <v>-531.85526419999951</v>
      </c>
      <c r="F19" s="9">
        <v>191.20131031999972</v>
      </c>
      <c r="G19" s="9">
        <v>-8.9522633337807065</v>
      </c>
      <c r="H19" s="90">
        <v>4.5099671649062856</v>
      </c>
      <c r="I19" s="90">
        <v>5.9058011106064612</v>
      </c>
      <c r="J19" s="90">
        <v>3.6642938186212319</v>
      </c>
      <c r="L19" s="157"/>
      <c r="M19" s="157"/>
    </row>
    <row r="20" spans="1:13" ht="16.2">
      <c r="A20" s="23" t="s">
        <v>69</v>
      </c>
      <c r="B20" s="10">
        <v>5985.2339327600002</v>
      </c>
      <c r="C20" s="10">
        <v>3749.6444967399998</v>
      </c>
      <c r="D20" s="10">
        <v>3519.4606630999992</v>
      </c>
      <c r="E20" s="10">
        <v>-230.18383364000056</v>
      </c>
      <c r="F20" s="10">
        <v>-2465.773269660001</v>
      </c>
      <c r="G20" s="10">
        <v>-6.1388175289717708</v>
      </c>
      <c r="H20" s="90">
        <v>-30.553323707460962</v>
      </c>
      <c r="I20" s="90">
        <v>-35.558778960435518</v>
      </c>
      <c r="J20" s="90">
        <v>-41.197608938285001</v>
      </c>
      <c r="L20" s="157"/>
      <c r="M20" s="157"/>
    </row>
    <row r="21" spans="1:13" ht="16.2">
      <c r="A21" s="23" t="s">
        <v>70</v>
      </c>
      <c r="B21" s="10">
        <v>16972.570715380003</v>
      </c>
      <c r="C21" s="9">
        <v>12717.34815285</v>
      </c>
      <c r="D21" s="9">
        <v>12594.768061159997</v>
      </c>
      <c r="E21" s="9">
        <v>-122.58009169000252</v>
      </c>
      <c r="F21" s="9">
        <v>-4377.8026542200059</v>
      </c>
      <c r="G21" s="9">
        <v>-0.96388091461136582</v>
      </c>
      <c r="H21" s="90">
        <v>-28.325319583318773</v>
      </c>
      <c r="I21" s="90">
        <v>-36.734672412950808</v>
      </c>
      <c r="J21" s="90">
        <v>-25.793397639244958</v>
      </c>
      <c r="L21" s="157"/>
      <c r="M21" s="157"/>
    </row>
    <row r="22" spans="1:13" ht="16.8">
      <c r="A22" s="54" t="s">
        <v>71</v>
      </c>
      <c r="B22" s="7">
        <v>3742.6058065700004</v>
      </c>
      <c r="C22" s="7">
        <v>763.77091047999988</v>
      </c>
      <c r="D22" s="7">
        <v>1122.0810667299997</v>
      </c>
      <c r="E22" s="7">
        <v>358.31015624999986</v>
      </c>
      <c r="F22" s="7">
        <v>-2620.5247398400006</v>
      </c>
      <c r="G22" s="7">
        <v>46.913302317944527</v>
      </c>
      <c r="H22" s="89">
        <v>-86.14162841713005</v>
      </c>
      <c r="I22" s="89">
        <v>-88.516866705407466</v>
      </c>
      <c r="J22" s="89">
        <v>-70.018721588038204</v>
      </c>
      <c r="L22" s="157"/>
      <c r="M22" s="157"/>
    </row>
    <row r="23" spans="1:13" ht="16.8">
      <c r="A23" s="56" t="s">
        <v>104</v>
      </c>
      <c r="B23" s="7">
        <v>13229.964908810001</v>
      </c>
      <c r="C23" s="7">
        <v>11953.57724237</v>
      </c>
      <c r="D23" s="7">
        <v>11472.686994429998</v>
      </c>
      <c r="E23" s="7">
        <v>-480.89024794000215</v>
      </c>
      <c r="F23" s="7">
        <v>-1757.2779143800035</v>
      </c>
      <c r="G23" s="7">
        <v>-4.0229818922779401</v>
      </c>
      <c r="H23" s="89">
        <v>-2.2873279909211135</v>
      </c>
      <c r="I23" s="89">
        <v>-11.128242408134199</v>
      </c>
      <c r="J23" s="89">
        <v>-13.282559148813846</v>
      </c>
      <c r="L23" s="157"/>
      <c r="M23" s="157"/>
    </row>
    <row r="24" spans="1:13" ht="16.8">
      <c r="A24" s="56" t="s">
        <v>72</v>
      </c>
      <c r="B24" s="7">
        <v>7629.9729616799996</v>
      </c>
      <c r="C24" s="57">
        <v>7171.3823211600002</v>
      </c>
      <c r="D24" s="57">
        <v>6915.2461936499994</v>
      </c>
      <c r="E24" s="57">
        <v>-256.13612751000073</v>
      </c>
      <c r="F24" s="57">
        <v>-714.72676803000013</v>
      </c>
      <c r="G24" s="7">
        <v>-3.5716423422893229</v>
      </c>
      <c r="H24" s="89">
        <v>-2.7326574776891022</v>
      </c>
      <c r="I24" s="89">
        <v>-5.9260948701394085</v>
      </c>
      <c r="J24" s="89">
        <v>-9.3673564981104249</v>
      </c>
      <c r="L24" s="157"/>
      <c r="M24" s="157"/>
    </row>
    <row r="25" spans="1:13" ht="16.8">
      <c r="A25" s="56" t="s">
        <v>73</v>
      </c>
      <c r="B25" s="7">
        <v>24679.780975629998</v>
      </c>
      <c r="C25" s="7">
        <v>28036.670035520001</v>
      </c>
      <c r="D25" s="7">
        <v>28215.27805357999</v>
      </c>
      <c r="E25" s="7">
        <v>178.60801805998926</v>
      </c>
      <c r="F25" s="7">
        <v>3535.4970779499927</v>
      </c>
      <c r="G25" s="7">
        <v>0.63705146807274105</v>
      </c>
      <c r="H25" s="89">
        <v>1.0644231088702014</v>
      </c>
      <c r="I25" s="89">
        <v>11.668733271580777</v>
      </c>
      <c r="J25" s="89">
        <v>14.325479960462829</v>
      </c>
      <c r="L25" s="157"/>
      <c r="M25" s="157"/>
    </row>
    <row r="26" spans="1:13" ht="17.399999999999999" thickBot="1">
      <c r="A26" s="58" t="s">
        <v>74</v>
      </c>
      <c r="B26" s="17">
        <v>-902.50705726764704</v>
      </c>
      <c r="C26" s="17">
        <v>-525.19602051468894</v>
      </c>
      <c r="D26" s="17">
        <v>-972.15939451957342</v>
      </c>
      <c r="E26" s="17">
        <v>-446.96337400488449</v>
      </c>
      <c r="F26" s="17">
        <v>-69.652337251926383</v>
      </c>
      <c r="G26" s="17">
        <v>85.104105238052483</v>
      </c>
      <c r="H26" s="88">
        <v>-2.2866124723216359</v>
      </c>
      <c r="I26" s="88">
        <v>-34.974020556560788</v>
      </c>
      <c r="J26" s="88">
        <v>7.7176501492187697</v>
      </c>
      <c r="L26" s="157"/>
      <c r="M26" s="157"/>
    </row>
    <row r="27" spans="1:13" ht="16.8">
      <c r="A27" s="205"/>
      <c r="B27" s="206"/>
      <c r="C27" s="206"/>
      <c r="D27" s="206"/>
      <c r="E27" s="206"/>
      <c r="F27" s="206"/>
      <c r="G27" s="206"/>
      <c r="H27" s="207"/>
      <c r="I27" s="207"/>
      <c r="J27" s="207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83" t="s">
        <v>114</v>
      </c>
      <c r="B30" s="184"/>
      <c r="C30" s="184"/>
      <c r="D30" s="184"/>
      <c r="E30" s="184"/>
      <c r="F30" s="184"/>
      <c r="G30" s="184"/>
      <c r="H30" s="132"/>
      <c r="I30" s="151"/>
      <c r="J30" s="151"/>
      <c r="L30" s="18"/>
    </row>
    <row r="31" spans="1:13" ht="19.5" customHeight="1">
      <c r="A31" s="185"/>
      <c r="B31" s="186"/>
      <c r="C31" s="186"/>
      <c r="D31" s="186"/>
      <c r="E31" s="186"/>
      <c r="F31" s="186"/>
      <c r="G31" s="186"/>
      <c r="H31" s="133"/>
      <c r="I31" s="152"/>
      <c r="J31" s="152"/>
      <c r="L31" s="18"/>
    </row>
    <row r="32" spans="1:13" ht="19.5" customHeight="1">
      <c r="A32" s="118"/>
      <c r="B32" s="176" t="str">
        <f>B4</f>
        <v xml:space="preserve">           N$ Million</v>
      </c>
      <c r="C32" s="160"/>
      <c r="D32" s="135"/>
      <c r="E32" s="176" t="s">
        <v>1</v>
      </c>
      <c r="F32" s="182"/>
      <c r="G32" s="153" t="s">
        <v>2</v>
      </c>
      <c r="H32" s="176" t="s">
        <v>112</v>
      </c>
      <c r="I32" s="160"/>
      <c r="J32" s="160"/>
      <c r="L32" s="18"/>
    </row>
    <row r="33" spans="1:13" ht="17.399999999999999" thickBot="1">
      <c r="A33" s="116"/>
      <c r="B33" s="117">
        <f>B5</f>
        <v>45688</v>
      </c>
      <c r="C33" s="117">
        <f>C5</f>
        <v>46022</v>
      </c>
      <c r="D33" s="121">
        <f>D5</f>
        <v>46053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45991</v>
      </c>
      <c r="I33" s="139">
        <f t="shared" si="0"/>
        <v>46022</v>
      </c>
      <c r="J33" s="139">
        <f>J5</f>
        <v>46053</v>
      </c>
      <c r="L33" s="18"/>
    </row>
    <row r="34" spans="1:13" ht="17.399999999999999" thickTop="1">
      <c r="A34" s="61" t="s">
        <v>56</v>
      </c>
      <c r="B34" s="63">
        <v>218515.29441729802</v>
      </c>
      <c r="C34" s="63">
        <v>227663.3627640768</v>
      </c>
      <c r="D34" s="63">
        <v>231224.08852923237</v>
      </c>
      <c r="E34" s="63">
        <v>3560.7257651555701</v>
      </c>
      <c r="F34" s="63">
        <v>12708.794111934345</v>
      </c>
      <c r="G34" s="63">
        <v>1.5640310860406146</v>
      </c>
      <c r="H34" s="89">
        <v>4.1566517438863286</v>
      </c>
      <c r="I34" s="89">
        <v>3.0058775913549312</v>
      </c>
      <c r="J34" s="89">
        <v>5.815974641877645</v>
      </c>
      <c r="L34" s="157"/>
      <c r="M34" s="157"/>
    </row>
    <row r="35" spans="1:13" ht="16.8">
      <c r="A35" s="56" t="s">
        <v>57</v>
      </c>
      <c r="B35" s="63">
        <v>35594.754284368559</v>
      </c>
      <c r="C35" s="63">
        <v>37577.751930334722</v>
      </c>
      <c r="D35" s="63">
        <v>39354.018770957133</v>
      </c>
      <c r="E35" s="63">
        <v>1776.2668406224111</v>
      </c>
      <c r="F35" s="63">
        <v>3759.2644865885741</v>
      </c>
      <c r="G35" s="63">
        <v>4.7269108698025093</v>
      </c>
      <c r="H35" s="89">
        <v>9.1748866911258773</v>
      </c>
      <c r="I35" s="89">
        <v>-5.6492681589727454</v>
      </c>
      <c r="J35" s="89">
        <v>10.561287926180341</v>
      </c>
      <c r="L35" s="157"/>
      <c r="M35" s="157"/>
    </row>
    <row r="36" spans="1:13" ht="16.2">
      <c r="A36" s="64" t="s">
        <v>75</v>
      </c>
      <c r="B36" s="65">
        <v>150.02450972888298</v>
      </c>
      <c r="C36" s="65">
        <v>152.60992963829224</v>
      </c>
      <c r="D36" s="65">
        <v>147.39611551540963</v>
      </c>
      <c r="E36" s="65">
        <v>-5.21381412288261</v>
      </c>
      <c r="F36" s="65">
        <v>-2.6283942134733422</v>
      </c>
      <c r="G36" s="65">
        <v>-3.416431771667888</v>
      </c>
      <c r="H36" s="90">
        <v>10.855284769698343</v>
      </c>
      <c r="I36" s="90">
        <v>-13.334434239951065</v>
      </c>
      <c r="J36" s="90">
        <v>-1.751976539182337</v>
      </c>
      <c r="L36" s="157"/>
      <c r="M36" s="157"/>
    </row>
    <row r="37" spans="1:13" ht="16.2">
      <c r="A37" s="64" t="s">
        <v>58</v>
      </c>
      <c r="B37" s="65">
        <v>25842.648954314296</v>
      </c>
      <c r="C37" s="65">
        <v>19884.60036995788</v>
      </c>
      <c r="D37" s="65">
        <v>23228.72650717065</v>
      </c>
      <c r="E37" s="65">
        <v>3344.1261372127701</v>
      </c>
      <c r="F37" s="65">
        <v>-2613.9224471436464</v>
      </c>
      <c r="G37" s="65">
        <v>16.81766832118565</v>
      </c>
      <c r="H37" s="90">
        <v>-3.5554971790704144</v>
      </c>
      <c r="I37" s="90">
        <v>-19.214321010340981</v>
      </c>
      <c r="J37" s="90">
        <v>-10.114762042252892</v>
      </c>
      <c r="L37" s="157"/>
      <c r="M37" s="157"/>
    </row>
    <row r="38" spans="1:13" ht="16.2">
      <c r="A38" s="64" t="s">
        <v>76</v>
      </c>
      <c r="B38" s="65">
        <v>351.45941884013905</v>
      </c>
      <c r="C38" s="65">
        <v>695.17389677206017</v>
      </c>
      <c r="D38" s="65">
        <v>1134.3586772634987</v>
      </c>
      <c r="E38" s="65">
        <v>439.18478049143857</v>
      </c>
      <c r="F38" s="65">
        <v>782.8992584233597</v>
      </c>
      <c r="G38" s="65">
        <v>63.17624734339563</v>
      </c>
      <c r="H38" s="90">
        <v>-70.011701089010757</v>
      </c>
      <c r="I38" s="90">
        <v>-88.632699714924968</v>
      </c>
      <c r="J38" s="90">
        <v>222.75665879350373</v>
      </c>
      <c r="L38" s="157"/>
      <c r="M38" s="157"/>
    </row>
    <row r="39" spans="1:13" ht="16.2">
      <c r="A39" s="64" t="s">
        <v>77</v>
      </c>
      <c r="B39" s="65">
        <v>9250.6214014852394</v>
      </c>
      <c r="C39" s="65">
        <v>16845.36773396649</v>
      </c>
      <c r="D39" s="65">
        <v>14843.53747100757</v>
      </c>
      <c r="E39" s="65">
        <v>-2001.8302629589198</v>
      </c>
      <c r="F39" s="65">
        <v>5592.9160695223309</v>
      </c>
      <c r="G39" s="65">
        <v>-11.883565230354037</v>
      </c>
      <c r="H39" s="90">
        <v>95.450238877115112</v>
      </c>
      <c r="I39" s="90">
        <v>88.805780965849493</v>
      </c>
      <c r="J39" s="90">
        <v>60.459895900878138</v>
      </c>
      <c r="L39" s="157"/>
      <c r="M39" s="157"/>
    </row>
    <row r="40" spans="1:13" ht="16.8">
      <c r="A40" s="56" t="s">
        <v>62</v>
      </c>
      <c r="B40" s="63">
        <v>182920.54013292945</v>
      </c>
      <c r="C40" s="63">
        <v>190085.61083374207</v>
      </c>
      <c r="D40" s="63">
        <v>191870.06975827523</v>
      </c>
      <c r="E40" s="63">
        <v>1784.458924533159</v>
      </c>
      <c r="F40" s="63">
        <v>8949.5296253457782</v>
      </c>
      <c r="G40" s="63">
        <v>0.938765915371647</v>
      </c>
      <c r="H40" s="89">
        <v>3.0615419377030975</v>
      </c>
      <c r="I40" s="89">
        <v>4.9083605042379332</v>
      </c>
      <c r="J40" s="89">
        <v>4.8925777383130935</v>
      </c>
      <c r="L40" s="157"/>
      <c r="M40" s="157"/>
    </row>
    <row r="41" spans="1:13" ht="16.2">
      <c r="A41" s="64" t="s">
        <v>78</v>
      </c>
      <c r="B41" s="65">
        <v>16529.814424341115</v>
      </c>
      <c r="C41" s="65">
        <v>7854.753125971707</v>
      </c>
      <c r="D41" s="65">
        <v>6969.3335815685896</v>
      </c>
      <c r="E41" s="65">
        <v>-885.41954440311747</v>
      </c>
      <c r="F41" s="65">
        <v>-9560.4808427725256</v>
      </c>
      <c r="G41" s="65">
        <v>-11.272404494489862</v>
      </c>
      <c r="H41" s="90">
        <v>-58.899920809517901</v>
      </c>
      <c r="I41" s="90">
        <v>-54.741477394968221</v>
      </c>
      <c r="J41" s="90">
        <v>-57.837799005741772</v>
      </c>
      <c r="L41" s="157"/>
      <c r="M41" s="157"/>
    </row>
    <row r="42" spans="1:13" ht="16.2">
      <c r="A42" s="64" t="s">
        <v>64</v>
      </c>
      <c r="B42" s="65">
        <v>40865.683819009995</v>
      </c>
      <c r="C42" s="65">
        <v>51826.227907399996</v>
      </c>
      <c r="D42" s="65">
        <v>53133.323651820006</v>
      </c>
      <c r="E42" s="65">
        <v>1307.0957444200103</v>
      </c>
      <c r="F42" s="65">
        <v>12267.639832810011</v>
      </c>
      <c r="G42" s="65">
        <v>2.5220738556459281</v>
      </c>
      <c r="H42" s="90">
        <v>26.431160247210215</v>
      </c>
      <c r="I42" s="90">
        <v>32.07754767936018</v>
      </c>
      <c r="J42" s="90">
        <v>30.01941650393556</v>
      </c>
      <c r="L42" s="157"/>
      <c r="M42" s="157"/>
    </row>
    <row r="43" spans="1:13" ht="16.2">
      <c r="A43" s="64" t="s">
        <v>9</v>
      </c>
      <c r="B43" s="65">
        <v>4349.7862335000009</v>
      </c>
      <c r="C43" s="65">
        <v>4097.6736556255919</v>
      </c>
      <c r="D43" s="65">
        <v>4229.7747575602343</v>
      </c>
      <c r="E43" s="65">
        <v>132.10110193464243</v>
      </c>
      <c r="F43" s="65">
        <v>-120.01147593976657</v>
      </c>
      <c r="G43" s="65">
        <v>3.2238072876614723</v>
      </c>
      <c r="H43" s="90">
        <v>-6.2472592198112267</v>
      </c>
      <c r="I43" s="90">
        <v>-4.9940462922691324</v>
      </c>
      <c r="J43" s="90">
        <v>-2.7590200873664656</v>
      </c>
      <c r="L43" s="157"/>
      <c r="M43" s="157"/>
    </row>
    <row r="44" spans="1:13" ht="16.2">
      <c r="A44" s="64" t="s">
        <v>101</v>
      </c>
      <c r="B44" s="65">
        <v>173.62583335000002</v>
      </c>
      <c r="C44" s="65">
        <v>114.93021484999997</v>
      </c>
      <c r="D44" s="65">
        <v>114.18104892999992</v>
      </c>
      <c r="E44" s="65">
        <v>-0.74916592000005267</v>
      </c>
      <c r="F44" s="65">
        <v>-59.444784420000104</v>
      </c>
      <c r="G44" s="65">
        <v>-0.65184418299210733</v>
      </c>
      <c r="H44" s="90">
        <v>-39.180861562097192</v>
      </c>
      <c r="I44" s="90">
        <v>-35.228770327518816</v>
      </c>
      <c r="J44" s="90">
        <v>-34.237292500229259</v>
      </c>
      <c r="L44" s="157"/>
      <c r="M44" s="157"/>
    </row>
    <row r="45" spans="1:13" ht="16.2">
      <c r="A45" s="64" t="s">
        <v>10</v>
      </c>
      <c r="B45" s="65">
        <v>1980.5865073699999</v>
      </c>
      <c r="C45" s="65">
        <v>1742.2715481457169</v>
      </c>
      <c r="D45" s="65">
        <v>1675.7548732800001</v>
      </c>
      <c r="E45" s="65">
        <v>-66.516674865716823</v>
      </c>
      <c r="F45" s="65">
        <v>-304.83163408999985</v>
      </c>
      <c r="G45" s="65">
        <v>-3.8178132987656141</v>
      </c>
      <c r="H45" s="90">
        <v>28.885673812611458</v>
      </c>
      <c r="I45" s="90">
        <v>-10.728129848529051</v>
      </c>
      <c r="J45" s="90">
        <v>-15.390978023715945</v>
      </c>
      <c r="L45" s="157"/>
      <c r="M45" s="157"/>
    </row>
    <row r="46" spans="1:13" ht="16.2">
      <c r="A46" s="64" t="s">
        <v>79</v>
      </c>
      <c r="B46" s="65">
        <v>50365.900237487345</v>
      </c>
      <c r="C46" s="65">
        <v>53742.03540828923</v>
      </c>
      <c r="D46" s="65">
        <v>54896.39416852616</v>
      </c>
      <c r="E46" s="65">
        <v>1154.3587602369298</v>
      </c>
      <c r="F46" s="65">
        <v>4530.4939310388145</v>
      </c>
      <c r="G46" s="65">
        <v>2.147962486844861</v>
      </c>
      <c r="H46" s="90">
        <v>7.6790883372885901</v>
      </c>
      <c r="I46" s="90">
        <v>8.7989410678359405</v>
      </c>
      <c r="J46" s="90">
        <v>8.9951612294755847</v>
      </c>
      <c r="L46" s="157"/>
      <c r="M46" s="157"/>
    </row>
    <row r="47" spans="1:13" ht="16.2">
      <c r="A47" s="64" t="s">
        <v>13</v>
      </c>
      <c r="B47" s="65">
        <v>68655.14307787102</v>
      </c>
      <c r="C47" s="65">
        <v>70707.718973459836</v>
      </c>
      <c r="D47" s="65">
        <v>70851.307676590252</v>
      </c>
      <c r="E47" s="65">
        <v>143.58870313041552</v>
      </c>
      <c r="F47" s="65">
        <v>2196.1645987192314</v>
      </c>
      <c r="G47" s="65">
        <v>0.20307358972266343</v>
      </c>
      <c r="H47" s="90">
        <v>2.5607206015714041</v>
      </c>
      <c r="I47" s="90">
        <v>2.8332060822755096</v>
      </c>
      <c r="J47" s="90">
        <v>3.1988347853681773</v>
      </c>
      <c r="L47" s="157"/>
      <c r="M47" s="157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7"/>
      <c r="M48" s="157"/>
    </row>
    <row r="49" spans="1:13" ht="16.8">
      <c r="A49" s="56" t="s">
        <v>66</v>
      </c>
      <c r="B49" s="63">
        <v>218515.55345102918</v>
      </c>
      <c r="C49" s="63">
        <v>227663.63873299336</v>
      </c>
      <c r="D49" s="63">
        <v>231224.43726060539</v>
      </c>
      <c r="E49" s="63">
        <v>3560.7985276120307</v>
      </c>
      <c r="F49" s="63">
        <v>12708.883809576218</v>
      </c>
      <c r="G49" s="63">
        <v>1.5640611506645428</v>
      </c>
      <c r="H49" s="89">
        <v>4.1564766005659237</v>
      </c>
      <c r="I49" s="89">
        <v>3.005572507730264</v>
      </c>
      <c r="J49" s="89">
        <v>5.8160087961081359</v>
      </c>
      <c r="L49" s="157"/>
      <c r="M49" s="157"/>
    </row>
    <row r="50" spans="1:13" ht="16.8">
      <c r="A50" s="56" t="s">
        <v>80</v>
      </c>
      <c r="B50" s="63">
        <v>7544.500345149575</v>
      </c>
      <c r="C50" s="63">
        <v>9490.8127913356275</v>
      </c>
      <c r="D50" s="63">
        <v>10185.050785595828</v>
      </c>
      <c r="E50" s="63">
        <v>694.23799426020014</v>
      </c>
      <c r="F50" s="63">
        <v>2640.5504404462527</v>
      </c>
      <c r="G50" s="63">
        <v>7.3148423588545057</v>
      </c>
      <c r="H50" s="89">
        <v>-17.120677645178446</v>
      </c>
      <c r="I50" s="89">
        <v>-27.921132789438715</v>
      </c>
      <c r="J50" s="89">
        <v>34.999672869574255</v>
      </c>
      <c r="L50" s="157"/>
      <c r="M50" s="157"/>
    </row>
    <row r="51" spans="1:13" ht="16.2">
      <c r="A51" s="64" t="s">
        <v>58</v>
      </c>
      <c r="B51" s="65">
        <v>3946.8684290411884</v>
      </c>
      <c r="C51" s="65">
        <v>4859.3658405146134</v>
      </c>
      <c r="D51" s="65">
        <v>4771.5945902227377</v>
      </c>
      <c r="E51" s="65">
        <v>-87.771250291875731</v>
      </c>
      <c r="F51" s="65">
        <v>824.72616118154929</v>
      </c>
      <c r="G51" s="65">
        <v>-1.8062284909707671</v>
      </c>
      <c r="H51" s="90">
        <v>-36.455284703550241</v>
      </c>
      <c r="I51" s="90">
        <v>-49.843159354018496</v>
      </c>
      <c r="J51" s="90">
        <v>20.895709497514204</v>
      </c>
      <c r="L51" s="157"/>
      <c r="M51" s="157"/>
    </row>
    <row r="52" spans="1:13" ht="16.2">
      <c r="A52" s="64" t="s">
        <v>81</v>
      </c>
      <c r="B52" s="65">
        <v>1674.5458151500002</v>
      </c>
      <c r="C52" s="65">
        <v>1344.9331733700001</v>
      </c>
      <c r="D52" s="65">
        <v>1349.36157301</v>
      </c>
      <c r="E52" s="65">
        <v>4.4283996399999523</v>
      </c>
      <c r="F52" s="65">
        <v>-325.18424214000015</v>
      </c>
      <c r="G52" s="65">
        <v>0.32926540349239986</v>
      </c>
      <c r="H52" s="90">
        <v>-16.835871911282013</v>
      </c>
      <c r="I52" s="90">
        <v>-19.22751817705695</v>
      </c>
      <c r="J52" s="90">
        <v>-19.419250234779099</v>
      </c>
      <c r="L52" s="157"/>
      <c r="M52" s="157"/>
    </row>
    <row r="53" spans="1:13" ht="16.2">
      <c r="A53" s="64" t="s">
        <v>76</v>
      </c>
      <c r="B53" s="65">
        <v>1003.9237460815376</v>
      </c>
      <c r="C53" s="65">
        <v>692.49436520101324</v>
      </c>
      <c r="D53" s="65">
        <v>695.85935710308968</v>
      </c>
      <c r="E53" s="65">
        <v>3.3649919020764401</v>
      </c>
      <c r="F53" s="65">
        <v>-308.06438897844794</v>
      </c>
      <c r="G53" s="65">
        <v>0.48592336214889542</v>
      </c>
      <c r="H53" s="90">
        <v>-12.238648205334499</v>
      </c>
      <c r="I53" s="90">
        <v>-30.528317265437636</v>
      </c>
      <c r="J53" s="90">
        <v>-30.686034689474042</v>
      </c>
      <c r="L53" s="157"/>
      <c r="M53" s="157"/>
    </row>
    <row r="54" spans="1:13" ht="16.2">
      <c r="A54" s="64" t="s">
        <v>82</v>
      </c>
      <c r="B54" s="65">
        <v>919.16235487684935</v>
      </c>
      <c r="C54" s="65">
        <v>2594.0194122500002</v>
      </c>
      <c r="D54" s="65">
        <v>3368.2352652599993</v>
      </c>
      <c r="E54" s="65">
        <v>774.21585300999914</v>
      </c>
      <c r="F54" s="65">
        <v>2449.07291038315</v>
      </c>
      <c r="G54" s="65">
        <v>29.846185782336136</v>
      </c>
      <c r="H54" s="90">
        <v>231.90865690840207</v>
      </c>
      <c r="I54" s="90">
        <v>217.4934308509346</v>
      </c>
      <c r="J54" s="90">
        <v>266.44617214673463</v>
      </c>
      <c r="L54" s="157"/>
      <c r="M54" s="157"/>
    </row>
    <row r="55" spans="1:13" ht="16.8">
      <c r="A55" s="56" t="s">
        <v>83</v>
      </c>
      <c r="B55" s="63">
        <v>210971.0531058796</v>
      </c>
      <c r="C55" s="63">
        <v>218172.82594165773</v>
      </c>
      <c r="D55" s="63">
        <v>221039.38647500955</v>
      </c>
      <c r="E55" s="63">
        <v>2866.5605333518179</v>
      </c>
      <c r="F55" s="63">
        <v>10068.333369129949</v>
      </c>
      <c r="G55" s="63">
        <v>1.3138943958668676</v>
      </c>
      <c r="H55" s="89">
        <v>5.5237347660647202</v>
      </c>
      <c r="I55" s="89">
        <v>4.9647414777757888</v>
      </c>
      <c r="J55" s="89">
        <v>4.7723766938191972</v>
      </c>
      <c r="L55" s="157"/>
      <c r="M55" s="157"/>
    </row>
    <row r="56" spans="1:13" ht="16.8">
      <c r="A56" s="56" t="s">
        <v>84</v>
      </c>
      <c r="B56" s="63">
        <v>154677.58147837862</v>
      </c>
      <c r="C56" s="63">
        <v>163933.00254928117</v>
      </c>
      <c r="D56" s="63">
        <v>166553.73669825989</v>
      </c>
      <c r="E56" s="63">
        <v>2620.7341489787214</v>
      </c>
      <c r="F56" s="63">
        <v>11876.155219881271</v>
      </c>
      <c r="G56" s="63">
        <v>1.598661714373776</v>
      </c>
      <c r="H56" s="89">
        <v>7.1813309918466075</v>
      </c>
      <c r="I56" s="89">
        <v>6.5587114135992266</v>
      </c>
      <c r="J56" s="89">
        <v>7.6780067973466259</v>
      </c>
      <c r="L56" s="157"/>
      <c r="M56" s="157"/>
    </row>
    <row r="57" spans="1:13" ht="16.2">
      <c r="A57" s="67" t="s">
        <v>85</v>
      </c>
      <c r="B57" s="65">
        <v>86233.117493956001</v>
      </c>
      <c r="C57" s="65">
        <v>88461.875100107369</v>
      </c>
      <c r="D57" s="65">
        <v>89421.618308960795</v>
      </c>
      <c r="E57" s="65">
        <v>959.74320885342604</v>
      </c>
      <c r="F57" s="65">
        <v>3188.5008150047943</v>
      </c>
      <c r="G57" s="65">
        <v>1.08492297700829</v>
      </c>
      <c r="H57" s="90">
        <v>3.2033092283136426</v>
      </c>
      <c r="I57" s="90">
        <v>4.2834617763715954</v>
      </c>
      <c r="J57" s="90">
        <v>3.6975362919336305</v>
      </c>
      <c r="L57" s="157"/>
      <c r="M57" s="157"/>
    </row>
    <row r="58" spans="1:13" ht="16.2">
      <c r="A58" s="67" t="s">
        <v>82</v>
      </c>
      <c r="B58" s="65">
        <v>68444.463984422619</v>
      </c>
      <c r="C58" s="65">
        <v>75471.127449173815</v>
      </c>
      <c r="D58" s="65">
        <v>77132.11838929911</v>
      </c>
      <c r="E58" s="65">
        <v>1660.9909401252953</v>
      </c>
      <c r="F58" s="65">
        <v>8687.6544048764918</v>
      </c>
      <c r="G58" s="65">
        <v>2.2008296367957314</v>
      </c>
      <c r="H58" s="90">
        <v>12.326494641273328</v>
      </c>
      <c r="I58" s="90">
        <v>9.3553011408844355</v>
      </c>
      <c r="J58" s="90">
        <v>12.692997941884272</v>
      </c>
      <c r="L58" s="157"/>
      <c r="M58" s="157"/>
    </row>
    <row r="59" spans="1:13" ht="16.2">
      <c r="A59" s="67" t="s">
        <v>86</v>
      </c>
      <c r="B59" s="65">
        <v>8842.5011990677685</v>
      </c>
      <c r="C59" s="65">
        <v>9856.4494786024297</v>
      </c>
      <c r="D59" s="65">
        <v>9886.7315284090619</v>
      </c>
      <c r="E59" s="65">
        <v>30.282049806632131</v>
      </c>
      <c r="F59" s="65">
        <v>1044.2303293412933</v>
      </c>
      <c r="G59" s="65">
        <v>0.30723081239723626</v>
      </c>
      <c r="H59" s="90">
        <v>26.55909864965173</v>
      </c>
      <c r="I59" s="90">
        <v>15.039484673825342</v>
      </c>
      <c r="J59" s="90">
        <v>11.809218973601986</v>
      </c>
      <c r="L59" s="157"/>
      <c r="M59" s="157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7"/>
      <c r="M60" s="157"/>
    </row>
    <row r="61" spans="1:13" ht="16.8">
      <c r="A61" s="56" t="s">
        <v>88</v>
      </c>
      <c r="B61" s="63">
        <v>17673.097950176725</v>
      </c>
      <c r="C61" s="63">
        <v>17901.584349912104</v>
      </c>
      <c r="D61" s="63">
        <v>18982.962533843987</v>
      </c>
      <c r="E61" s="63">
        <v>1081.3781839318835</v>
      </c>
      <c r="F61" s="63">
        <v>1309.8645836672622</v>
      </c>
      <c r="G61" s="63">
        <v>6.0406842366284508</v>
      </c>
      <c r="H61" s="91">
        <v>-0.4918624032054737</v>
      </c>
      <c r="I61" s="91">
        <v>-4.7065342900675802</v>
      </c>
      <c r="J61" s="91">
        <v>7.4116297400714757</v>
      </c>
      <c r="L61" s="157"/>
      <c r="M61" s="157"/>
    </row>
    <row r="62" spans="1:13" ht="16.8">
      <c r="A62" s="56" t="s">
        <v>89</v>
      </c>
      <c r="B62" s="63">
        <v>3754.3046728099994</v>
      </c>
      <c r="C62" s="63">
        <v>3587.7478542600011</v>
      </c>
      <c r="D62" s="63">
        <v>3604.0870585399998</v>
      </c>
      <c r="E62" s="63">
        <v>16.339204279998739</v>
      </c>
      <c r="F62" s="63">
        <v>-150.21761426999956</v>
      </c>
      <c r="G62" s="63">
        <v>0.45541673896056523</v>
      </c>
      <c r="H62" s="89">
        <v>3.9614708652393915E-2</v>
      </c>
      <c r="I62" s="89">
        <v>-2.523298753677139</v>
      </c>
      <c r="J62" s="89">
        <v>-4.001210007219953</v>
      </c>
      <c r="L62" s="157"/>
      <c r="M62" s="157"/>
    </row>
    <row r="63" spans="1:13" ht="16.8">
      <c r="A63" s="56" t="s">
        <v>90</v>
      </c>
      <c r="B63" s="63">
        <v>349.61178503999997</v>
      </c>
      <c r="C63" s="63">
        <v>944.89235773999997</v>
      </c>
      <c r="D63" s="63">
        <v>428.65113530000002</v>
      </c>
      <c r="E63" s="63">
        <v>-516.24122244</v>
      </c>
      <c r="F63" s="63">
        <v>79.039350260000049</v>
      </c>
      <c r="G63" s="63">
        <v>-54.63492409598372</v>
      </c>
      <c r="H63" s="63">
        <v>-85.457781876935655</v>
      </c>
      <c r="I63" s="63">
        <v>2.887865045416163</v>
      </c>
      <c r="J63" s="63">
        <v>22.607747691044494</v>
      </c>
      <c r="L63" s="157"/>
      <c r="M63" s="157"/>
    </row>
    <row r="64" spans="1:13" ht="16.8">
      <c r="A64" s="56" t="s">
        <v>76</v>
      </c>
      <c r="B64" s="63">
        <v>217.37200000000001</v>
      </c>
      <c r="C64" s="63">
        <v>216.374</v>
      </c>
      <c r="D64" s="63">
        <v>226.387</v>
      </c>
      <c r="E64" s="63">
        <v>10.013000000000005</v>
      </c>
      <c r="F64" s="63">
        <v>9.0149999999999864</v>
      </c>
      <c r="G64" s="63">
        <v>4.6276354830062871</v>
      </c>
      <c r="H64" s="89">
        <v>12.941188567785588</v>
      </c>
      <c r="I64" s="89">
        <v>13.113074389670132</v>
      </c>
      <c r="J64" s="89">
        <v>4.1472682774230236</v>
      </c>
      <c r="L64" s="157"/>
      <c r="M64" s="157"/>
    </row>
    <row r="65" spans="1:13" ht="16.8">
      <c r="A65" s="56" t="s">
        <v>91</v>
      </c>
      <c r="B65" s="63">
        <v>201.03761451</v>
      </c>
      <c r="C65" s="63">
        <v>224.5393488</v>
      </c>
      <c r="D65" s="63">
        <v>273.16341237</v>
      </c>
      <c r="E65" s="63">
        <v>48.624063570000004</v>
      </c>
      <c r="F65" s="63">
        <v>72.125797860000006</v>
      </c>
      <c r="G65" s="63">
        <v>21.655030100452493</v>
      </c>
      <c r="H65" s="89">
        <v>126.56802750711327</v>
      </c>
      <c r="I65" s="89">
        <v>-23.19136473887184</v>
      </c>
      <c r="J65" s="89">
        <v>35.876767656538391</v>
      </c>
      <c r="L65" s="157"/>
      <c r="M65" s="157"/>
    </row>
    <row r="66" spans="1:13" ht="16.8">
      <c r="A66" s="56" t="s">
        <v>92</v>
      </c>
      <c r="B66" s="63">
        <v>28781.16707257594</v>
      </c>
      <c r="C66" s="63">
        <v>30123.517707019997</v>
      </c>
      <c r="D66" s="63">
        <v>30543.352760139998</v>
      </c>
      <c r="E66" s="63">
        <v>419.83505312000125</v>
      </c>
      <c r="F66" s="63">
        <v>1762.1856875640588</v>
      </c>
      <c r="G66" s="63">
        <v>1.3937119070996289</v>
      </c>
      <c r="H66" s="89">
        <v>8.203376846232004</v>
      </c>
      <c r="I66" s="89">
        <v>5.9524724711514096</v>
      </c>
      <c r="J66" s="89">
        <v>6.1227040693674724</v>
      </c>
      <c r="L66" s="157"/>
      <c r="M66" s="157"/>
    </row>
    <row r="67" spans="1:13" ht="17.399999999999999" thickBot="1">
      <c r="A67" s="68" t="s">
        <v>74</v>
      </c>
      <c r="B67" s="69">
        <v>-3525.6206666794242</v>
      </c>
      <c r="C67" s="69">
        <v>-8615.2817039579695</v>
      </c>
      <c r="D67" s="69">
        <v>-9459.685651853375</v>
      </c>
      <c r="E67" s="69">
        <v>-844.40394789540551</v>
      </c>
      <c r="F67" s="69">
        <v>-5934.0649851739508</v>
      </c>
      <c r="G67" s="69">
        <v>9.8012343288493469</v>
      </c>
      <c r="H67" s="63">
        <v>27.46291916153649</v>
      </c>
      <c r="I67" s="63">
        <v>25.644787752566288</v>
      </c>
      <c r="J67" s="63">
        <v>168.31263332600383</v>
      </c>
      <c r="L67" s="157"/>
      <c r="M67" s="157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90" t="s">
        <v>115</v>
      </c>
      <c r="B72" s="191"/>
      <c r="C72" s="191"/>
      <c r="D72" s="191"/>
      <c r="E72" s="191"/>
      <c r="F72" s="191"/>
      <c r="G72" s="191"/>
      <c r="H72" s="140"/>
      <c r="I72" s="141"/>
      <c r="J72" s="141"/>
      <c r="L72" s="18"/>
    </row>
    <row r="73" spans="1:13" ht="19.2" customHeight="1">
      <c r="A73" s="192"/>
      <c r="B73" s="193"/>
      <c r="C73" s="193"/>
      <c r="D73" s="194"/>
      <c r="E73" s="193"/>
      <c r="F73" s="193"/>
      <c r="G73" s="193"/>
      <c r="H73" s="142"/>
      <c r="I73" s="143"/>
      <c r="J73" s="143"/>
      <c r="L73" s="18"/>
    </row>
    <row r="74" spans="1:13" ht="19.5" customHeight="1">
      <c r="A74" s="144"/>
      <c r="B74" s="195" t="str">
        <f>B4</f>
        <v xml:space="preserve">           N$ Million</v>
      </c>
      <c r="C74" s="196"/>
      <c r="D74" s="145"/>
      <c r="E74" s="196" t="s">
        <v>1</v>
      </c>
      <c r="F74" s="197"/>
      <c r="G74" s="146" t="s">
        <v>2</v>
      </c>
      <c r="H74" s="187" t="s">
        <v>112</v>
      </c>
      <c r="I74" s="188"/>
      <c r="J74" s="189"/>
      <c r="L74" s="18"/>
    </row>
    <row r="75" spans="1:13" ht="17.399999999999999" thickBot="1">
      <c r="A75" s="147"/>
      <c r="B75" s="148">
        <f>B5</f>
        <v>45688</v>
      </c>
      <c r="C75" s="149">
        <f>C5</f>
        <v>46022</v>
      </c>
      <c r="D75" s="149">
        <f>D5</f>
        <v>46053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45991</v>
      </c>
      <c r="I75" s="139">
        <f t="shared" si="1"/>
        <v>46022</v>
      </c>
      <c r="J75" s="139">
        <f>J33</f>
        <v>46053</v>
      </c>
      <c r="L75" s="18"/>
    </row>
    <row r="76" spans="1:13" ht="17.399999999999999" thickTop="1">
      <c r="A76" s="56" t="s">
        <v>56</v>
      </c>
      <c r="B76" s="63">
        <v>238546.72985498968</v>
      </c>
      <c r="C76" s="63">
        <v>254963.58928840476</v>
      </c>
      <c r="D76" s="63">
        <v>257772.61336021841</v>
      </c>
      <c r="E76" s="63">
        <v>2809.0240718136483</v>
      </c>
      <c r="F76" s="63">
        <v>19225.883505228732</v>
      </c>
      <c r="G76" s="63">
        <v>1.1017353809826602</v>
      </c>
      <c r="H76" s="62">
        <v>9.3448991559284451</v>
      </c>
      <c r="I76" s="62">
        <v>8.2012494968779066</v>
      </c>
      <c r="J76" s="62">
        <v>8.0595879544925992</v>
      </c>
      <c r="L76" s="18"/>
    </row>
    <row r="77" spans="1:13" ht="16.8">
      <c r="A77" s="56" t="s">
        <v>5</v>
      </c>
      <c r="B77" s="63">
        <v>79487.12580453133</v>
      </c>
      <c r="C77" s="63">
        <v>75409.444818894408</v>
      </c>
      <c r="D77" s="63">
        <v>77395.776133071733</v>
      </c>
      <c r="E77" s="63">
        <v>1986.3313141773251</v>
      </c>
      <c r="F77" s="63">
        <v>-2091.3496714595967</v>
      </c>
      <c r="G77" s="63">
        <v>2.6340617132877071</v>
      </c>
      <c r="H77" s="62">
        <v>-3.3606982264194158</v>
      </c>
      <c r="I77" s="62">
        <v>-8.000015749159445</v>
      </c>
      <c r="J77" s="62">
        <v>-2.6310545893966264</v>
      </c>
      <c r="L77" s="18"/>
    </row>
    <row r="78" spans="1:13" ht="16.8">
      <c r="A78" s="56" t="s">
        <v>6</v>
      </c>
      <c r="B78" s="63">
        <v>159059.60405045835</v>
      </c>
      <c r="C78" s="63">
        <v>179554.14446951036</v>
      </c>
      <c r="D78" s="63">
        <v>180376.83722714667</v>
      </c>
      <c r="E78" s="63">
        <v>822.69275763630867</v>
      </c>
      <c r="F78" s="63">
        <v>21317.233176688314</v>
      </c>
      <c r="G78" s="63">
        <v>0.45818644847599899</v>
      </c>
      <c r="H78" s="62">
        <v>15.873785023015998</v>
      </c>
      <c r="I78" s="62">
        <v>16.842838078540368</v>
      </c>
      <c r="J78" s="62">
        <v>13.402040891492376</v>
      </c>
      <c r="L78" s="18"/>
    </row>
    <row r="79" spans="1:13" ht="16.2">
      <c r="A79" s="23" t="s">
        <v>93</v>
      </c>
      <c r="B79" s="65">
        <v>33368.773339629995</v>
      </c>
      <c r="C79" s="65">
        <v>48950.329572079994</v>
      </c>
      <c r="D79" s="65">
        <v>48407.155526550006</v>
      </c>
      <c r="E79" s="65">
        <v>-543.17404552998778</v>
      </c>
      <c r="F79" s="65">
        <v>15038.382186920011</v>
      </c>
      <c r="G79" s="65">
        <v>-1.1096432859152827</v>
      </c>
      <c r="H79" s="87">
        <v>61.235063612537829</v>
      </c>
      <c r="I79" s="87">
        <v>69.335065539432406</v>
      </c>
      <c r="J79" s="87">
        <v>45.067231072170898</v>
      </c>
      <c r="L79" s="18"/>
    </row>
    <row r="80" spans="1:13" ht="16.8">
      <c r="A80" s="56" t="s">
        <v>94</v>
      </c>
      <c r="B80" s="63">
        <v>125690.83071082836</v>
      </c>
      <c r="C80" s="63">
        <v>130603.81489743038</v>
      </c>
      <c r="D80" s="63">
        <v>131969.68170059664</v>
      </c>
      <c r="E80" s="63">
        <v>1365.8668031662673</v>
      </c>
      <c r="F80" s="63">
        <v>6278.8509897682816</v>
      </c>
      <c r="G80" s="63">
        <v>1.045809269996397</v>
      </c>
      <c r="H80" s="62">
        <v>4.5787491026752178</v>
      </c>
      <c r="I80" s="62">
        <v>4.6805859006692714</v>
      </c>
      <c r="J80" s="62">
        <v>4.9954725848011492</v>
      </c>
      <c r="L80" s="18"/>
    </row>
    <row r="81" spans="1:12" ht="16.2">
      <c r="A81" s="34" t="s">
        <v>9</v>
      </c>
      <c r="B81" s="65">
        <v>4349.7862345000012</v>
      </c>
      <c r="C81" s="65">
        <v>4097.6736566255922</v>
      </c>
      <c r="D81" s="65">
        <v>4229.7747585602347</v>
      </c>
      <c r="E81" s="65">
        <v>132.10110193464243</v>
      </c>
      <c r="F81" s="65">
        <v>-120.01147593976657</v>
      </c>
      <c r="G81" s="65">
        <v>3.2238072868747452</v>
      </c>
      <c r="H81" s="87">
        <v>-6.2472592183161026</v>
      </c>
      <c r="I81" s="87">
        <v>-4.9940462911112462</v>
      </c>
      <c r="J81" s="87">
        <v>-2.7590200867321926</v>
      </c>
      <c r="L81" s="18"/>
    </row>
    <row r="82" spans="1:12" ht="16.2">
      <c r="A82" s="34" t="s">
        <v>100</v>
      </c>
      <c r="B82" s="65">
        <v>173.62583335000002</v>
      </c>
      <c r="C82" s="65">
        <v>114.93021484999997</v>
      </c>
      <c r="D82" s="65">
        <v>114.18104892999992</v>
      </c>
      <c r="E82" s="65">
        <v>-0.74916592000005267</v>
      </c>
      <c r="F82" s="65">
        <v>-59.444784420000104</v>
      </c>
      <c r="G82" s="65">
        <v>-0.65184418299210733</v>
      </c>
      <c r="H82" s="87">
        <v>-39.180861562097192</v>
      </c>
      <c r="I82" s="87">
        <v>-35.228770327518816</v>
      </c>
      <c r="J82" s="87">
        <v>-34.237292500229259</v>
      </c>
      <c r="L82" s="18"/>
    </row>
    <row r="83" spans="1:12" ht="16.2">
      <c r="A83" s="34" t="s">
        <v>10</v>
      </c>
      <c r="B83" s="65">
        <v>1980.5865073699999</v>
      </c>
      <c r="C83" s="65">
        <v>1742.2715481457169</v>
      </c>
      <c r="D83" s="65">
        <v>1675.7548732800001</v>
      </c>
      <c r="E83" s="65">
        <v>-66.516674865716823</v>
      </c>
      <c r="F83" s="65">
        <v>-304.83163408999985</v>
      </c>
      <c r="G83" s="65">
        <v>-3.8178132987656141</v>
      </c>
      <c r="H83" s="87">
        <v>28.885673812611458</v>
      </c>
      <c r="I83" s="87">
        <v>-10.728129848529051</v>
      </c>
      <c r="J83" s="87">
        <v>-15.390978023715945</v>
      </c>
      <c r="L83" s="18"/>
    </row>
    <row r="84" spans="1:12" ht="16.2">
      <c r="A84" s="34" t="s">
        <v>95</v>
      </c>
      <c r="B84" s="65">
        <v>50365.900237487345</v>
      </c>
      <c r="C84" s="65">
        <v>53742.03540828923</v>
      </c>
      <c r="D84" s="65">
        <v>54896.39416852616</v>
      </c>
      <c r="E84" s="65">
        <v>1154.3587602369298</v>
      </c>
      <c r="F84" s="65">
        <v>4530.4939310388145</v>
      </c>
      <c r="G84" s="65">
        <v>2.147962486844861</v>
      </c>
      <c r="H84" s="87">
        <v>7.6790883372885901</v>
      </c>
      <c r="I84" s="87">
        <v>8.7989410678359405</v>
      </c>
      <c r="J84" s="87">
        <v>8.9951612294755847</v>
      </c>
      <c r="L84" s="18"/>
    </row>
    <row r="85" spans="1:12" ht="16.2">
      <c r="A85" s="34" t="s">
        <v>13</v>
      </c>
      <c r="B85" s="65">
        <v>68820.931898121024</v>
      </c>
      <c r="C85" s="65">
        <v>70906.904069519835</v>
      </c>
      <c r="D85" s="65">
        <v>71053.576851300255</v>
      </c>
      <c r="E85" s="65">
        <v>146.67278178042034</v>
      </c>
      <c r="F85" s="65">
        <v>2232.6449531792314</v>
      </c>
      <c r="G85" s="65">
        <v>0.20685261005984046</v>
      </c>
      <c r="H85" s="87">
        <v>2.6001099880119654</v>
      </c>
      <c r="I85" s="87">
        <v>2.8736118621714297</v>
      </c>
      <c r="J85" s="87">
        <v>3.244136473601273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238547.23236065087</v>
      </c>
      <c r="C87" s="63">
        <v>254962.66053535137</v>
      </c>
      <c r="D87" s="63">
        <v>257770.2088320214</v>
      </c>
      <c r="E87" s="63">
        <v>2807.548296670022</v>
      </c>
      <c r="F87" s="63">
        <v>19222.976471370523</v>
      </c>
      <c r="G87" s="63">
        <v>1.1011605741699384</v>
      </c>
      <c r="H87" s="62">
        <v>9.3444372716896282</v>
      </c>
      <c r="I87" s="62">
        <v>8.200824981651337</v>
      </c>
      <c r="J87" s="62">
        <v>8.0583523359885447</v>
      </c>
      <c r="L87" s="18"/>
    </row>
    <row r="88" spans="1:12" ht="16.8">
      <c r="A88" s="56" t="s">
        <v>96</v>
      </c>
      <c r="B88" s="63">
        <v>158420.3055185175</v>
      </c>
      <c r="C88" s="63">
        <v>167975.69592199949</v>
      </c>
      <c r="D88" s="63">
        <v>170459.15382195532</v>
      </c>
      <c r="E88" s="63">
        <v>2483.4578999558289</v>
      </c>
      <c r="F88" s="63">
        <v>12038.848303437815</v>
      </c>
      <c r="G88" s="63">
        <v>1.4784626349213283</v>
      </c>
      <c r="H88" s="62">
        <v>7.1141430038556734</v>
      </c>
      <c r="I88" s="62">
        <v>6.5014895622404367</v>
      </c>
      <c r="J88" s="62">
        <v>7.599308853769756</v>
      </c>
      <c r="L88" s="18"/>
    </row>
    <row r="89" spans="1:12" ht="16.2">
      <c r="A89" s="23" t="s">
        <v>97</v>
      </c>
      <c r="B89" s="65">
        <v>3742.7240187488833</v>
      </c>
      <c r="C89" s="65">
        <v>4042.6933513282916</v>
      </c>
      <c r="D89" s="65">
        <v>3905.4171023054096</v>
      </c>
      <c r="E89" s="65">
        <v>-137.27624902288198</v>
      </c>
      <c r="F89" s="65">
        <v>162.69308355652629</v>
      </c>
      <c r="G89" s="65">
        <v>-3.3956631654433522</v>
      </c>
      <c r="H89" s="87">
        <v>4.5864156602793713</v>
      </c>
      <c r="I89" s="87">
        <v>4.2317881929437391</v>
      </c>
      <c r="J89" s="87">
        <v>4.3469163834022595</v>
      </c>
      <c r="L89" s="18"/>
    </row>
    <row r="90" spans="1:12" ht="16.2">
      <c r="A90" s="23" t="s">
        <v>98</v>
      </c>
      <c r="B90" s="65">
        <v>86233.117515346006</v>
      </c>
      <c r="C90" s="65">
        <v>88461.875121497374</v>
      </c>
      <c r="D90" s="65">
        <v>89421.618330350815</v>
      </c>
      <c r="E90" s="65">
        <v>959.74320885344059</v>
      </c>
      <c r="F90" s="65">
        <v>3188.5008150048088</v>
      </c>
      <c r="G90" s="65">
        <v>1.0849229767459576</v>
      </c>
      <c r="H90" s="87">
        <v>3.2033092275287203</v>
      </c>
      <c r="I90" s="87">
        <v>4.2834617752914852</v>
      </c>
      <c r="J90" s="87">
        <v>3.6975362910164762</v>
      </c>
      <c r="L90" s="18"/>
    </row>
    <row r="91" spans="1:12" ht="16.2">
      <c r="A91" s="23" t="s">
        <v>99</v>
      </c>
      <c r="B91" s="65">
        <v>68444.463984422619</v>
      </c>
      <c r="C91" s="65">
        <v>75471.12744917383</v>
      </c>
      <c r="D91" s="65">
        <v>77132.11838929911</v>
      </c>
      <c r="E91" s="65">
        <v>1660.9909401252808</v>
      </c>
      <c r="F91" s="65">
        <v>8687.6544048764918</v>
      </c>
      <c r="G91" s="65">
        <v>2.200829636795703</v>
      </c>
      <c r="H91" s="87">
        <v>12.326494641273356</v>
      </c>
      <c r="I91" s="87">
        <v>9.3553011408844498</v>
      </c>
      <c r="J91" s="87">
        <v>12.692997941884272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80126.926842133369</v>
      </c>
      <c r="C93" s="69">
        <v>86986.964613351884</v>
      </c>
      <c r="D93" s="69">
        <v>87311.055010066091</v>
      </c>
      <c r="E93" s="69">
        <v>324.0903967142076</v>
      </c>
      <c r="F93" s="69">
        <v>7184.1281679327221</v>
      </c>
      <c r="G93" s="69">
        <v>0.37257352081977047</v>
      </c>
      <c r="H93" s="85">
        <v>14.032057770696824</v>
      </c>
      <c r="I93" s="85">
        <v>11.640663938843616</v>
      </c>
      <c r="J93" s="85">
        <v>8.9659349872321314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2026-02-27T09:29:55Z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