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ResearchandFinancialSectorDevelopment/Shared Documents/General/Statistics and Publications Division/Monetary and Financial Statistics/Monthly Selected Statistics/Selected Monthly Statistics-Excel files/2023/"/>
    </mc:Choice>
  </mc:AlternateContent>
  <xr:revisionPtr revIDLastSave="317" documentId="8_{B309A551-56FC-482F-963E-A57100FB3912}" xr6:coauthVersionLast="47" xr6:coauthVersionMax="47" xr10:uidLastSave="{CEB90E6A-459A-48E0-869B-7D4C4E77ABC8}"/>
  <bookViews>
    <workbookView xWindow="20370" yWindow="-120" windowWidth="21840" windowHeight="13020" activeTab="4" xr2:uid="{6FD48217-FEC5-429E-A7C1-6D99FA67C368}"/>
  </bookViews>
  <sheets>
    <sheet name="Coverpage" sheetId="1" r:id="rId1"/>
    <sheet name="S1" sheetId="2" r:id="rId2"/>
    <sheet name="S2" sheetId="3" r:id="rId3"/>
    <sheet name="S3" sheetId="4" r:id="rId4"/>
    <sheet name="S4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1">#REF!</definedName>
    <definedName name="C.2" localSheetId="4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1">#REF!</definedName>
    <definedName name="CONSOL" localSheetId="4">#REF!</definedName>
    <definedName name="CONSOL">#REF!</definedName>
    <definedName name="CONSOLC2" localSheetId="1">#REF!</definedName>
    <definedName name="CONSOLC2" localSheetId="4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1">#REF!</definedName>
    <definedName name="GAZZETTE" localSheetId="4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1">#REF!</definedName>
    <definedName name="IFSASSETS" localSheetId="4">#REF!</definedName>
    <definedName name="IFSASSETS">#REF!</definedName>
    <definedName name="IFSLIABS" localSheetId="1">#REF!</definedName>
    <definedName name="IFSLIABS" localSheetId="4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4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1">#REF!</definedName>
    <definedName name="WAPR" localSheetId="4">#REF!</definedName>
    <definedName name="WAPR">#REF!</definedName>
    <definedName name="WEO">#REF!</definedName>
    <definedName name="WPCP33_D">#REF!</definedName>
    <definedName name="WPCP33pch">#REF!</definedName>
    <definedName name="wrn.BANKS." localSheetId="4" hidden="1">{#N/A,#N/A,FALSE,"BANKS"}</definedName>
    <definedName name="wrn.BANKS." hidden="1">{#N/A,#N/A,FALSE,"BANKS"}</definedName>
    <definedName name="wrn.BOP." localSheetId="4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hidden="1">{#N/A,#N/A,FALSE,"DEPO"}</definedName>
    <definedName name="wrn.EXCISE." localSheetId="4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hidden="1">{"MONA",#N/A,FALSE,"S"}</definedName>
    <definedName name="wrn.MS." localSheetId="4" hidden="1">{#N/A,#N/A,FALSE,"MS"}</definedName>
    <definedName name="wrn.MS." hidden="1">{#N/A,#N/A,FALSE,"MS"}</definedName>
    <definedName name="wrn.NBG." localSheetId="4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hidden="1">{#N/A,#N/A,FALSE,"WAGES"}</definedName>
    <definedName name="wrn.WEO." localSheetId="4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3" l="1"/>
  <c r="B28" i="3"/>
  <c r="B26" i="3"/>
  <c r="B24" i="3" l="1"/>
  <c r="B22" i="3" l="1"/>
  <c r="I47" i="2" l="1"/>
  <c r="D75" i="5" l="1"/>
  <c r="B30" i="3" l="1"/>
  <c r="B19" i="3"/>
  <c r="B14" i="3"/>
  <c r="C22" i="3" l="1"/>
  <c r="C24" i="3"/>
  <c r="C26" i="3"/>
  <c r="C28" i="3"/>
  <c r="D33" i="5"/>
  <c r="D31" i="2"/>
  <c r="D21" i="2"/>
  <c r="C30" i="3" l="1"/>
  <c r="C19" i="3"/>
  <c r="C14" i="3"/>
  <c r="C17" i="3" l="1"/>
  <c r="C75" i="5" l="1"/>
  <c r="B75" i="5"/>
  <c r="B74" i="5"/>
  <c r="C33" i="5"/>
  <c r="B33" i="5"/>
  <c r="B32" i="5"/>
  <c r="C31" i="2"/>
  <c r="B31" i="2"/>
  <c r="B30" i="2"/>
  <c r="C21" i="2"/>
  <c r="B21" i="2"/>
  <c r="B20" i="2"/>
</calcChain>
</file>

<file path=xl/sharedStrings.xml><?xml version="1.0" encoding="utf-8"?>
<sst xmlns="http://schemas.openxmlformats.org/spreadsheetml/2006/main" count="176" uniqueCount="117">
  <si>
    <t>Monetary and Financial Statistics</t>
  </si>
  <si>
    <t>Change in N$ Million</t>
  </si>
  <si>
    <t>%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</si>
  <si>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</si>
  <si>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</si>
  <si>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</si>
  <si>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</si>
  <si>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</si>
  <si>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</si>
  <si>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</si>
  <si>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Public nonfinancial corporations</t>
  </si>
  <si>
    <t xml:space="preserve">Claims on Private Sector </t>
  </si>
  <si>
    <t>Other nonfinancial corporations</t>
  </si>
  <si>
    <t>Other resident sectors</t>
  </si>
  <si>
    <t>Other Items Net</t>
  </si>
  <si>
    <t xml:space="preserve">Broad Money Liabilities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</si>
  <si>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</si>
  <si>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</si>
  <si>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</si>
  <si>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</si>
  <si>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</si>
  <si>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</si>
  <si>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</si>
  <si>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</si>
  <si>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</si>
  <si>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</si>
  <si>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Overdraft</t>
  </si>
  <si>
    <t xml:space="preserve">Instalment and Leasing </t>
  </si>
  <si>
    <t>Other resident sectors (Households)</t>
  </si>
  <si>
    <t xml:space="preserve">Loans and Advances </t>
  </si>
  <si>
    <t>Other Loans &amp; Advances</t>
  </si>
  <si>
    <t>Instalment and Leasing</t>
  </si>
  <si>
    <t>Claims on non-resident private sector</t>
  </si>
  <si>
    <t>ECONOMIC AND FINANCIAL  INDICATORS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</si>
  <si>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</si>
  <si>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</si>
  <si>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</si>
  <si>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</si>
  <si>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</si>
  <si>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</si>
  <si>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International reserves (N$ million)</t>
  </si>
  <si>
    <t>Foreign exchange rates (end of period)</t>
  </si>
  <si>
    <t>NAD per U.S Dollar</t>
  </si>
  <si>
    <t>U.S Dollar per NAD</t>
  </si>
  <si>
    <t xml:space="preserve">NAD per British Pound </t>
  </si>
  <si>
    <t>British Pound per NAD</t>
  </si>
  <si>
    <t>Japanese yen per NAD</t>
  </si>
  <si>
    <t xml:space="preserve">NAD per Japanese Yen </t>
  </si>
  <si>
    <t>NAD per Euro</t>
  </si>
  <si>
    <t>Euro per NAD</t>
  </si>
  <si>
    <t>Namibia Consumer Price Index (NCPI) [Percentage Change]</t>
  </si>
  <si>
    <t>Twelve Months</t>
  </si>
  <si>
    <t>Since last December</t>
  </si>
  <si>
    <t>Month-on-Month</t>
  </si>
  <si>
    <t>Namibia selected interest rates</t>
  </si>
  <si>
    <t>Annual inflation (Namibia vs South Africa)</t>
  </si>
  <si>
    <t>Source: NSA &amp; STATSSA</t>
  </si>
  <si>
    <t>Total Assets</t>
  </si>
  <si>
    <t>Claims on nonresidents</t>
  </si>
  <si>
    <t>Deposits</t>
  </si>
  <si>
    <t>Securities other than shares</t>
  </si>
  <si>
    <t xml:space="preserve">Other </t>
  </si>
  <si>
    <t xml:space="preserve">Other Foreign Assets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</si>
  <si>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</si>
  <si>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</si>
  <si>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</si>
  <si>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</si>
  <si>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</si>
  <si>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</si>
  <si>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</si>
  <si>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</si>
  <si>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</si>
  <si>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</si>
  <si>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</si>
  <si>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>Other Liabilities e.g OFCs</t>
  </si>
  <si>
    <t xml:space="preserve">Other Items Net </t>
  </si>
  <si>
    <t>Foreign currency</t>
  </si>
  <si>
    <t>Loans</t>
  </si>
  <si>
    <t>Others</t>
  </si>
  <si>
    <t>Central bank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</si>
  <si>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</si>
  <si>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</si>
  <si>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</si>
  <si>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</si>
  <si>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</si>
  <si>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</si>
  <si>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</si>
  <si>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</si>
  <si>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</si>
  <si>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</si>
  <si>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</si>
  <si>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</si>
  <si>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</si>
  <si>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Shares and equity</t>
  </si>
  <si>
    <t>Depository Corporations Survey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</si>
  <si>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</si>
  <si>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</si>
  <si>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</si>
  <si>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</si>
  <si>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</si>
  <si>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</si>
  <si>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</si>
  <si>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>Regional and local government</t>
  </si>
  <si>
    <t>Regional and local governments</t>
  </si>
  <si>
    <t>International reserves</t>
  </si>
  <si>
    <t>Change in reserves</t>
  </si>
  <si>
    <t>Shares and other equity</t>
  </si>
  <si>
    <t xml:space="preserve">             N$ Million</t>
  </si>
  <si>
    <t xml:space="preserve">                                                                        Central Bank </t>
  </si>
  <si>
    <t xml:space="preserve">           N$ Million</t>
  </si>
  <si>
    <t>Repo Rate [Aug 2023 - 7.75%]</t>
  </si>
  <si>
    <t>Prime Rate [Aug 2023 - 11.50%]</t>
  </si>
  <si>
    <t>Annual percentage change</t>
  </si>
  <si>
    <t xml:space="preserve">                      Determinants of Money Supply </t>
  </si>
  <si>
    <t xml:space="preserve">          Components of Money Supply</t>
  </si>
  <si>
    <t xml:space="preserve">                                 Claims on the Private Sector by Other Depository Corporations</t>
  </si>
  <si>
    <t xml:space="preserve">                                   Other Depository Corporations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</si>
</sst>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 * #,##0.00_ ;_ * \-#,##0.00_ ;_ * &quot;-&quot;??_ ;_ @_ "/>
    <numFmt numFmtId="166" formatCode="#,##0.0"/>
    <numFmt numFmtId="167" formatCode="_ * #,##0.0_ ;_ * \-#,##0.0_ ;_ * &quot;-&quot;??_ ;_ @_ "/>
    <numFmt numFmtId="168" formatCode="0.0"/>
    <numFmt numFmtId="169" formatCode="[$-409]mmm\-yy;@"/>
    <numFmt numFmtId="170" formatCode="0.000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-[$€-2]* #,##0.00_-;\-[$€-2]* #,##0.00_-;_-[$€-2]* &quot;-&quot;??_-"/>
    <numFmt numFmtId="177" formatCode="[Black][&gt;0.05]#,##0.0;[Black][&lt;-0.05]\-#,##0.0;;"/>
    <numFmt numFmtId="178" formatCode="[Black][&gt;0.5]#,##0;[Black][&lt;-0.5]\-#,##0;;"/>
  </numFmts>
  <fonts count="9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indexed="63"/>
      <name val="Comic Sans MS"/>
      <family val="4"/>
    </font>
    <font>
      <sz val="11"/>
      <color indexed="8"/>
      <name val="Calibri"/>
      <family val="2"/>
    </font>
    <font>
      <b/>
      <sz val="10"/>
      <name val="Comic Sans MS"/>
      <family val="4"/>
    </font>
    <font>
      <sz val="10"/>
      <name val="Comic Sans MS"/>
      <family val="4"/>
    </font>
    <font>
      <b/>
      <sz val="10"/>
      <color theme="1"/>
      <name val="Comic Sans MS"/>
      <family val="4"/>
    </font>
    <font>
      <sz val="10"/>
      <color indexed="61"/>
      <name val="Arial"/>
      <family val="2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i/>
      <sz val="10"/>
      <color theme="1" tint="0.249977111117893"/>
      <name val="Comic Sans MS"/>
      <family val="4"/>
    </font>
    <font>
      <sz val="10"/>
      <color theme="1" tint="0.34998626667073579"/>
      <name val="Comic Sans MS"/>
      <family val="4"/>
    </font>
    <font>
      <b/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b/>
      <sz val="10"/>
      <name val="Times New Roman"/>
      <family val="1"/>
    </font>
    <font>
      <sz val="10"/>
      <name val="Arial"/>
      <family val="2"/>
    </font>
    <font>
      <i/>
      <sz val="10"/>
      <color indexed="6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Univers"/>
      <family val="2"/>
    </font>
    <font>
      <b/>
      <sz val="9"/>
      <name val="Comic Sans MS"/>
      <family val="4"/>
    </font>
    <font>
      <sz val="9"/>
      <color indexed="10"/>
      <name val="Comic Sans MS"/>
      <family val="4"/>
    </font>
    <font>
      <sz val="8"/>
      <color theme="1" tint="4.9989318521683403E-2"/>
      <name val="Comic Sans MS"/>
      <family val="4"/>
    </font>
    <font>
      <sz val="9"/>
      <name val="Comic Sans MS"/>
      <family val="4"/>
    </font>
    <font>
      <sz val="9"/>
      <color rgb="FFFF0000"/>
      <name val="Comic Sans MS"/>
      <family val="4"/>
    </font>
    <font>
      <b/>
      <sz val="11"/>
      <color indexed="8"/>
      <name val="Arial"/>
      <family val="2"/>
    </font>
    <font>
      <b/>
      <sz val="12"/>
      <name val="Comic Sans MS"/>
      <family val="4"/>
    </font>
    <font>
      <sz val="8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0"/>
      <name val="Arial"/>
      <family val="2"/>
      <charset val="16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i/>
      <sz val="12"/>
      <name val="Arial"/>
      <family val="2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name val="Tms Rmn"/>
    </font>
    <font>
      <sz val="12"/>
      <name val="Arial MT"/>
    </font>
    <font>
      <b/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9"/>
      <color theme="1"/>
      <name val="Comic Sans MS"/>
      <family val="4"/>
    </font>
    <font>
      <sz val="9"/>
      <color indexed="61"/>
      <name val="Arial"/>
      <family val="2"/>
    </font>
    <font>
      <sz val="9"/>
      <name val="Arial"/>
      <family val="2"/>
    </font>
    <font>
      <b/>
      <sz val="9"/>
      <color theme="1" tint="0.249977111117893"/>
      <name val="Comic Sans MS"/>
      <family val="4"/>
    </font>
    <font>
      <i/>
      <sz val="9"/>
      <color theme="1" tint="0.249977111117893"/>
      <name val="Comic Sans MS"/>
      <family val="4"/>
    </font>
    <font>
      <sz val="9"/>
      <color theme="1" tint="0.249977111117893"/>
      <name val="Comic Sans MS"/>
      <family val="4"/>
    </font>
    <font>
      <b/>
      <sz val="9"/>
      <color theme="1" tint="0.34998626667073579"/>
      <name val="Comic Sans MS"/>
      <family val="4"/>
    </font>
    <font>
      <sz val="9"/>
      <color theme="1" tint="0.34998626667073579"/>
      <name val="Comic Sans MS"/>
      <family val="4"/>
    </font>
  </fonts>
  <fills count="65">
    <fill>
      <patternFill patternType="none"/>
    </fill>
    <fill>
      <patternFill patternType="gray125"/>
    </fill>
    <fill>
      <patternFill patternType="solid">
        <fgColor rgb="FF95373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3E3E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7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26">
    <xf numFmtId="0" fontId="0" fillId="0" borderId="0"/>
    <xf numFmtId="165" fontId="4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0" fillId="0" borderId="0"/>
    <xf numFmtId="0" fontId="43" fillId="0" borderId="0"/>
    <xf numFmtId="0" fontId="60" fillId="0" borderId="0"/>
    <xf numFmtId="171" fontId="61" fillId="0" borderId="0" applyFont="0" applyFill="0" applyBorder="0" applyAlignment="0" applyProtection="0"/>
    <xf numFmtId="172" fontId="61" fillId="0" borderId="0" applyFont="0" applyFill="0" applyBorder="0" applyAlignment="0" applyProtection="0"/>
    <xf numFmtId="0" fontId="4" fillId="40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4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4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4" fillId="4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4" fillId="4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173" fontId="61" fillId="0" borderId="0" applyFont="0" applyFill="0" applyBorder="0" applyAlignment="0" applyProtection="0"/>
    <xf numFmtId="174" fontId="61" fillId="0" borderId="0" applyFont="0" applyFill="0" applyBorder="0" applyAlignment="0" applyProtection="0"/>
    <xf numFmtId="0" fontId="4" fillId="4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4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4" fillId="48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4" fillId="4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4" fillId="4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4" fillId="49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175" fontId="61" fillId="0" borderId="0" applyFont="0" applyFill="0" applyBorder="0" applyAlignment="0" applyProtection="0"/>
    <xf numFmtId="0" fontId="58" fillId="50" borderId="0" applyNumberFormat="0" applyBorder="0" applyAlignment="0" applyProtection="0"/>
    <xf numFmtId="0" fontId="42" fillId="19" borderId="0" applyNumberFormat="0" applyBorder="0" applyAlignment="0" applyProtection="0"/>
    <xf numFmtId="0" fontId="58" fillId="47" borderId="0" applyNumberFormat="0" applyBorder="0" applyAlignment="0" applyProtection="0"/>
    <xf numFmtId="0" fontId="42" fillId="23" borderId="0" applyNumberFormat="0" applyBorder="0" applyAlignment="0" applyProtection="0"/>
    <xf numFmtId="0" fontId="58" fillId="48" borderId="0" applyNumberFormat="0" applyBorder="0" applyAlignment="0" applyProtection="0"/>
    <xf numFmtId="0" fontId="42" fillId="27" borderId="0" applyNumberFormat="0" applyBorder="0" applyAlignment="0" applyProtection="0"/>
    <xf numFmtId="0" fontId="58" fillId="51" borderId="0" applyNumberFormat="0" applyBorder="0" applyAlignment="0" applyProtection="0"/>
    <xf numFmtId="0" fontId="42" fillId="31" borderId="0" applyNumberFormat="0" applyBorder="0" applyAlignment="0" applyProtection="0"/>
    <xf numFmtId="0" fontId="58" fillId="52" borderId="0" applyNumberFormat="0" applyBorder="0" applyAlignment="0" applyProtection="0"/>
    <xf numFmtId="0" fontId="42" fillId="35" borderId="0" applyNumberFormat="0" applyBorder="0" applyAlignment="0" applyProtection="0"/>
    <xf numFmtId="0" fontId="58" fillId="53" borderId="0" applyNumberFormat="0" applyBorder="0" applyAlignment="0" applyProtection="0"/>
    <xf numFmtId="0" fontId="42" fillId="39" borderId="0" applyNumberFormat="0" applyBorder="0" applyAlignment="0" applyProtection="0"/>
    <xf numFmtId="0" fontId="58" fillId="54" borderId="0" applyNumberFormat="0" applyBorder="0" applyAlignment="0" applyProtection="0"/>
    <xf numFmtId="0" fontId="42" fillId="16" borderId="0" applyNumberFormat="0" applyBorder="0" applyAlignment="0" applyProtection="0"/>
    <xf numFmtId="0" fontId="58" fillId="55" borderId="0" applyNumberFormat="0" applyBorder="0" applyAlignment="0" applyProtection="0"/>
    <xf numFmtId="0" fontId="42" fillId="20" borderId="0" applyNumberFormat="0" applyBorder="0" applyAlignment="0" applyProtection="0"/>
    <xf numFmtId="0" fontId="58" fillId="56" borderId="0" applyNumberFormat="0" applyBorder="0" applyAlignment="0" applyProtection="0"/>
    <xf numFmtId="0" fontId="42" fillId="24" borderId="0" applyNumberFormat="0" applyBorder="0" applyAlignment="0" applyProtection="0"/>
    <xf numFmtId="0" fontId="58" fillId="51" borderId="0" applyNumberFormat="0" applyBorder="0" applyAlignment="0" applyProtection="0"/>
    <xf numFmtId="0" fontId="42" fillId="28" borderId="0" applyNumberFormat="0" applyBorder="0" applyAlignment="0" applyProtection="0"/>
    <xf numFmtId="0" fontId="58" fillId="52" borderId="0" applyNumberFormat="0" applyBorder="0" applyAlignment="0" applyProtection="0"/>
    <xf numFmtId="0" fontId="42" fillId="32" borderId="0" applyNumberFormat="0" applyBorder="0" applyAlignment="0" applyProtection="0"/>
    <xf numFmtId="0" fontId="58" fillId="57" borderId="0" applyNumberFormat="0" applyBorder="0" applyAlignment="0" applyProtection="0"/>
    <xf numFmtId="0" fontId="42" fillId="36" borderId="0" applyNumberFormat="0" applyBorder="0" applyAlignment="0" applyProtection="0"/>
    <xf numFmtId="0" fontId="49" fillId="41" borderId="0" applyNumberFormat="0" applyBorder="0" applyAlignment="0" applyProtection="0"/>
    <xf numFmtId="0" fontId="33" fillId="10" borderId="0" applyNumberFormat="0" applyBorder="0" applyAlignment="0" applyProtection="0"/>
    <xf numFmtId="0" fontId="53" fillId="58" borderId="52" applyNumberFormat="0" applyAlignment="0" applyProtection="0"/>
    <xf numFmtId="0" fontId="36" fillId="13" borderId="46" applyNumberFormat="0" applyAlignment="0" applyProtection="0"/>
    <xf numFmtId="0" fontId="55" fillId="59" borderId="53" applyNumberFormat="0" applyAlignment="0" applyProtection="0"/>
    <xf numFmtId="0" fontId="38" fillId="14" borderId="49" applyNumberFormat="0" applyAlignment="0" applyProtection="0"/>
    <xf numFmtId="1" fontId="62" fillId="60" borderId="21">
      <alignment horizontal="right" vertical="center"/>
    </xf>
    <xf numFmtId="0" fontId="63" fillId="60" borderId="21">
      <alignment horizontal="right" vertical="center"/>
    </xf>
    <xf numFmtId="0" fontId="16" fillId="60" borderId="54"/>
    <xf numFmtId="0" fontId="62" fillId="7" borderId="21">
      <alignment horizontal="center" vertical="center"/>
    </xf>
    <xf numFmtId="1" fontId="62" fillId="60" borderId="21">
      <alignment horizontal="right" vertical="center"/>
    </xf>
    <xf numFmtId="0" fontId="16" fillId="60" borderId="0"/>
    <xf numFmtId="0" fontId="64" fillId="60" borderId="21">
      <alignment horizontal="left" vertical="center"/>
    </xf>
    <xf numFmtId="0" fontId="64" fillId="60" borderId="21"/>
    <xf numFmtId="0" fontId="63" fillId="60" borderId="21">
      <alignment horizontal="right" vertical="center"/>
    </xf>
    <xf numFmtId="0" fontId="65" fillId="61" borderId="21">
      <alignment horizontal="left" vertical="center"/>
    </xf>
    <xf numFmtId="0" fontId="65" fillId="61" borderId="21">
      <alignment horizontal="left" vertical="center"/>
    </xf>
    <xf numFmtId="0" fontId="66" fillId="60" borderId="21">
      <alignment horizontal="left" vertical="center"/>
    </xf>
    <xf numFmtId="0" fontId="67" fillId="60" borderId="54"/>
    <xf numFmtId="0" fontId="62" fillId="62" borderId="21">
      <alignment horizontal="left"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0" fontId="68" fillId="0" borderId="0" applyProtection="0"/>
    <xf numFmtId="176" fontId="16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3" fontId="69" fillId="0" borderId="0" applyProtection="0"/>
    <xf numFmtId="3" fontId="69" fillId="0" borderId="0" applyProtection="0"/>
    <xf numFmtId="3" fontId="69" fillId="0" borderId="0" applyProtection="0"/>
    <xf numFmtId="3" fontId="28" fillId="0" borderId="0" applyProtection="0"/>
    <xf numFmtId="3" fontId="28" fillId="0" borderId="0" applyProtection="0"/>
    <xf numFmtId="3" fontId="28" fillId="0" borderId="0" applyProtection="0"/>
    <xf numFmtId="3" fontId="70" fillId="0" borderId="0" applyProtection="0"/>
    <xf numFmtId="3" fontId="70" fillId="0" borderId="0" applyProtection="0"/>
    <xf numFmtId="3" fontId="70" fillId="0" borderId="0" applyProtection="0"/>
    <xf numFmtId="3" fontId="71" fillId="0" borderId="0" applyProtection="0"/>
    <xf numFmtId="3" fontId="71" fillId="0" borderId="0" applyProtection="0"/>
    <xf numFmtId="3" fontId="71" fillId="0" borderId="0" applyProtection="0"/>
    <xf numFmtId="3" fontId="72" fillId="0" borderId="0" applyProtection="0"/>
    <xf numFmtId="3" fontId="72" fillId="0" borderId="0" applyProtection="0"/>
    <xf numFmtId="3" fontId="72" fillId="0" borderId="0" applyProtection="0"/>
    <xf numFmtId="3" fontId="59" fillId="0" borderId="0" applyProtection="0"/>
    <xf numFmtId="3" fontId="59" fillId="0" borderId="0" applyProtection="0"/>
    <xf numFmtId="3" fontId="59" fillId="0" borderId="0" applyProtection="0"/>
    <xf numFmtId="3" fontId="59" fillId="0" borderId="0" applyProtection="0"/>
    <xf numFmtId="3" fontId="59" fillId="0" borderId="0" applyProtection="0"/>
    <xf numFmtId="3" fontId="59" fillId="0" borderId="0" applyProtection="0"/>
    <xf numFmtId="3" fontId="59" fillId="0" borderId="0" applyProtection="0"/>
    <xf numFmtId="3" fontId="73" fillId="0" borderId="0" applyProtection="0"/>
    <xf numFmtId="3" fontId="73" fillId="0" borderId="0" applyProtection="0"/>
    <xf numFmtId="3" fontId="73" fillId="0" borderId="0" applyProtection="0"/>
    <xf numFmtId="2" fontId="68" fillId="0" borderId="0" applyProtection="0"/>
    <xf numFmtId="0" fontId="48" fillId="42" borderId="0" applyNumberFormat="0" applyBorder="0" applyAlignment="0" applyProtection="0"/>
    <xf numFmtId="0" fontId="32" fillId="9" borderId="0" applyNumberFormat="0" applyBorder="0" applyAlignment="0" applyProtection="0"/>
    <xf numFmtId="0" fontId="45" fillId="0" borderId="55" applyNumberFormat="0" applyFill="0" applyAlignment="0" applyProtection="0"/>
    <xf numFmtId="0" fontId="29" fillId="0" borderId="43" applyNumberFormat="0" applyFill="0" applyAlignment="0" applyProtection="0"/>
    <xf numFmtId="0" fontId="46" fillId="0" borderId="56" applyNumberFormat="0" applyFill="0" applyAlignment="0" applyProtection="0"/>
    <xf numFmtId="0" fontId="30" fillId="0" borderId="44" applyNumberFormat="0" applyFill="0" applyAlignment="0" applyProtection="0"/>
    <xf numFmtId="0" fontId="47" fillId="0" borderId="57" applyNumberFormat="0" applyFill="0" applyAlignment="0" applyProtection="0"/>
    <xf numFmtId="0" fontId="31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8" fillId="0" borderId="0" applyNumberFormat="0" applyFont="0" applyFill="0" applyBorder="0" applyAlignment="0" applyProtection="0"/>
    <xf numFmtId="0" fontId="74" fillId="0" borderId="0" applyProtection="0"/>
    <xf numFmtId="0" fontId="75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166" fontId="61" fillId="0" borderId="0" applyFont="0" applyFill="0" applyBorder="0" applyAlignment="0" applyProtection="0"/>
    <xf numFmtId="3" fontId="61" fillId="0" borderId="0" applyFont="0" applyFill="0" applyBorder="0" applyAlignment="0" applyProtection="0"/>
    <xf numFmtId="0" fontId="51" fillId="45" borderId="52" applyNumberFormat="0" applyAlignment="0" applyProtection="0"/>
    <xf numFmtId="0" fontId="34" fillId="12" borderId="46" applyNumberFormat="0" applyAlignment="0" applyProtection="0"/>
    <xf numFmtId="0" fontId="54" fillId="0" borderId="58" applyNumberFormat="0" applyFill="0" applyAlignment="0" applyProtection="0"/>
    <xf numFmtId="0" fontId="37" fillId="0" borderId="48" applyNumberFormat="0" applyFill="0" applyAlignment="0" applyProtection="0"/>
    <xf numFmtId="0" fontId="50" fillId="63" borderId="0" applyNumberFormat="0" applyBorder="0" applyAlignment="0" applyProtection="0"/>
    <xf numFmtId="0" fontId="80" fillId="11" borderId="0" applyNumberFormat="0" applyBorder="0" applyAlignment="0" applyProtection="0"/>
    <xf numFmtId="0" fontId="77" fillId="0" borderId="0"/>
    <xf numFmtId="0" fontId="1" fillId="0" borderId="0"/>
    <xf numFmtId="0" fontId="16" fillId="0" borderId="0"/>
    <xf numFmtId="0" fontId="16" fillId="0" borderId="0"/>
    <xf numFmtId="3" fontId="78" fillId="0" borderId="0"/>
    <xf numFmtId="3" fontId="78" fillId="0" borderId="0"/>
    <xf numFmtId="3" fontId="78" fillId="0" borderId="0"/>
    <xf numFmtId="3" fontId="78" fillId="0" borderId="0"/>
    <xf numFmtId="3" fontId="78" fillId="0" borderId="0"/>
    <xf numFmtId="0" fontId="16" fillId="0" borderId="0"/>
    <xf numFmtId="0" fontId="16" fillId="0" borderId="0"/>
    <xf numFmtId="3" fontId="78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8" fillId="0" borderId="0"/>
    <xf numFmtId="3" fontId="78" fillId="0" borderId="0"/>
    <xf numFmtId="3" fontId="78" fillId="0" borderId="0"/>
    <xf numFmtId="0" fontId="16" fillId="0" borderId="0"/>
    <xf numFmtId="0" fontId="16" fillId="0" borderId="0"/>
    <xf numFmtId="0" fontId="1" fillId="0" borderId="0"/>
    <xf numFmtId="3" fontId="78" fillId="0" borderId="0"/>
    <xf numFmtId="3" fontId="7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8" fillId="0" borderId="0"/>
    <xf numFmtId="3" fontId="78" fillId="0" borderId="0"/>
    <xf numFmtId="3" fontId="78" fillId="0" borderId="0"/>
    <xf numFmtId="3" fontId="78" fillId="0" borderId="0"/>
    <xf numFmtId="0" fontId="1" fillId="0" borderId="0"/>
    <xf numFmtId="0" fontId="16" fillId="0" borderId="0"/>
    <xf numFmtId="0" fontId="1" fillId="0" borderId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2" fillId="64" borderId="59" applyNumberFormat="0" applyFont="0" applyAlignment="0" applyProtection="0"/>
    <xf numFmtId="0" fontId="2" fillId="64" borderId="59" applyNumberFormat="0" applyFont="0" applyAlignment="0" applyProtection="0"/>
    <xf numFmtId="0" fontId="4" fillId="15" borderId="50" applyNumberFormat="0" applyFont="0" applyAlignment="0" applyProtection="0"/>
    <xf numFmtId="0" fontId="2" fillId="64" borderId="59" applyNumberFormat="0" applyFont="0" applyAlignment="0" applyProtection="0"/>
    <xf numFmtId="0" fontId="1" fillId="15" borderId="50" applyNumberFormat="0" applyFont="0" applyAlignment="0" applyProtection="0"/>
    <xf numFmtId="0" fontId="2" fillId="64" borderId="59" applyNumberFormat="0" applyFont="0" applyAlignment="0" applyProtection="0"/>
    <xf numFmtId="0" fontId="2" fillId="64" borderId="59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2" fillId="64" borderId="59" applyNumberFormat="0" applyFont="0" applyAlignment="0" applyProtection="0"/>
    <xf numFmtId="0" fontId="1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2" fillId="64" borderId="59" applyNumberFormat="0" applyFont="0" applyAlignment="0" applyProtection="0"/>
    <xf numFmtId="0" fontId="2" fillId="64" borderId="59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4" fillId="15" borderId="50" applyNumberFormat="0" applyFont="0" applyAlignment="0" applyProtection="0"/>
    <xf numFmtId="0" fontId="1" fillId="15" borderId="50" applyNumberFormat="0" applyFont="0" applyAlignment="0" applyProtection="0"/>
    <xf numFmtId="0" fontId="52" fillId="58" borderId="60" applyNumberFormat="0" applyAlignment="0" applyProtection="0"/>
    <xf numFmtId="0" fontId="35" fillId="13" borderId="47" applyNumberForma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7" fontId="61" fillId="0" borderId="0" applyFont="0" applyFill="0" applyBorder="0" applyAlignment="0" applyProtection="0"/>
    <xf numFmtId="178" fontId="61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8" fillId="0" borderId="62" applyProtection="0"/>
    <xf numFmtId="0" fontId="79" fillId="0" borderId="61" applyNumberFormat="0" applyFill="0" applyAlignment="0" applyProtection="0"/>
    <xf numFmtId="0" fontId="41" fillId="0" borderId="51" applyNumberFormat="0" applyFill="0" applyAlignment="0" applyProtection="0"/>
    <xf numFmtId="0" fontId="5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</cellStyleXfs>
  <cellXfs count="229">
    <xf numFmtId="0" fontId="0" fillId="0" borderId="0" xfId="0"/>
    <xf numFmtId="0" fontId="2" fillId="0" borderId="0" xfId="2"/>
    <xf numFmtId="165" fontId="2" fillId="0" borderId="0" xfId="1" applyFont="1"/>
    <xf numFmtId="0" fontId="6" fillId="2" borderId="4" xfId="3" applyFont="1" applyFill="1" applyBorder="1"/>
    <xf numFmtId="0" fontId="5" fillId="2" borderId="8" xfId="3" applyFont="1" applyFill="1" applyBorder="1" applyAlignment="1">
      <alignment horizontal="center"/>
    </xf>
    <xf numFmtId="0" fontId="6" fillId="2" borderId="10" xfId="3" applyFont="1" applyFill="1" applyBorder="1"/>
    <xf numFmtId="17" fontId="5" fillId="2" borderId="11" xfId="3" applyNumberFormat="1" applyFont="1" applyFill="1" applyBorder="1" applyAlignment="1">
      <alignment horizontal="center"/>
    </xf>
    <xf numFmtId="0" fontId="5" fillId="2" borderId="12" xfId="3" applyFont="1" applyFill="1" applyBorder="1" applyAlignment="1">
      <alignment horizontal="center"/>
    </xf>
    <xf numFmtId="0" fontId="8" fillId="3" borderId="4" xfId="3" applyFont="1" applyFill="1" applyBorder="1"/>
    <xf numFmtId="166" fontId="8" fillId="3" borderId="14" xfId="3" applyNumberFormat="1" applyFont="1" applyFill="1" applyBorder="1"/>
    <xf numFmtId="0" fontId="9" fillId="3" borderId="4" xfId="3" applyFont="1" applyFill="1" applyBorder="1"/>
    <xf numFmtId="166" fontId="10" fillId="4" borderId="14" xfId="3" applyNumberFormat="1" applyFont="1" applyFill="1" applyBorder="1" applyAlignment="1">
      <alignment horizontal="right"/>
    </xf>
    <xf numFmtId="166" fontId="10" fillId="4" borderId="0" xfId="3" applyNumberFormat="1" applyFont="1" applyFill="1" applyAlignment="1">
      <alignment horizontal="right"/>
    </xf>
    <xf numFmtId="166" fontId="10" fillId="4" borderId="15" xfId="3" applyNumberFormat="1" applyFont="1" applyFill="1" applyBorder="1" applyAlignment="1">
      <alignment horizontal="right"/>
    </xf>
    <xf numFmtId="0" fontId="11" fillId="3" borderId="4" xfId="3" applyFont="1" applyFill="1" applyBorder="1" applyAlignment="1">
      <alignment horizontal="left" indent="1"/>
    </xf>
    <xf numFmtId="166" fontId="12" fillId="4" borderId="14" xfId="3" applyNumberFormat="1" applyFont="1" applyFill="1" applyBorder="1" applyAlignment="1">
      <alignment horizontal="right"/>
    </xf>
    <xf numFmtId="166" fontId="12" fillId="4" borderId="15" xfId="3" applyNumberFormat="1" applyFont="1" applyFill="1" applyBorder="1" applyAlignment="1">
      <alignment horizontal="right"/>
    </xf>
    <xf numFmtId="0" fontId="13" fillId="3" borderId="4" xfId="3" applyFont="1" applyFill="1" applyBorder="1" applyAlignment="1">
      <alignment horizontal="left" indent="1"/>
    </xf>
    <xf numFmtId="0" fontId="14" fillId="3" borderId="4" xfId="3" applyFont="1" applyFill="1" applyBorder="1" applyAlignment="1">
      <alignment horizontal="left" indent="2"/>
    </xf>
    <xf numFmtId="0" fontId="9" fillId="3" borderId="4" xfId="3" applyFont="1" applyFill="1" applyBorder="1" applyAlignment="1">
      <alignment horizontal="left" indent="2"/>
    </xf>
    <xf numFmtId="0" fontId="15" fillId="0" borderId="0" xfId="2" applyFont="1"/>
    <xf numFmtId="0" fontId="9" fillId="3" borderId="17" xfId="3" applyFont="1" applyFill="1" applyBorder="1"/>
    <xf numFmtId="166" fontId="10" fillId="4" borderId="18" xfId="3" applyNumberFormat="1" applyFont="1" applyFill="1" applyBorder="1" applyAlignment="1">
      <alignment horizontal="right"/>
    </xf>
    <xf numFmtId="166" fontId="10" fillId="4" borderId="19" xfId="3" applyNumberFormat="1" applyFont="1" applyFill="1" applyBorder="1" applyAlignment="1">
      <alignment horizontal="right"/>
    </xf>
    <xf numFmtId="166" fontId="16" fillId="0" borderId="0" xfId="3" applyNumberFormat="1" applyFont="1"/>
    <xf numFmtId="166" fontId="2" fillId="0" borderId="0" xfId="2" applyNumberFormat="1"/>
    <xf numFmtId="0" fontId="6" fillId="2" borderId="20" xfId="3" applyFont="1" applyFill="1" applyBorder="1"/>
    <xf numFmtId="0" fontId="5" fillId="2" borderId="21" xfId="3" applyFont="1" applyFill="1" applyBorder="1" applyAlignment="1">
      <alignment horizontal="center"/>
    </xf>
    <xf numFmtId="17" fontId="5" fillId="2" borderId="12" xfId="3" applyNumberFormat="1" applyFont="1" applyFill="1" applyBorder="1" applyAlignment="1">
      <alignment horizontal="center"/>
    </xf>
    <xf numFmtId="0" fontId="16" fillId="3" borderId="13" xfId="3" applyFont="1" applyFill="1" applyBorder="1"/>
    <xf numFmtId="166" fontId="16" fillId="4" borderId="22" xfId="3" applyNumberFormat="1" applyFont="1" applyFill="1" applyBorder="1"/>
    <xf numFmtId="0" fontId="9" fillId="3" borderId="13" xfId="3" applyFont="1" applyFill="1" applyBorder="1"/>
    <xf numFmtId="167" fontId="10" fillId="3" borderId="22" xfId="4" applyNumberFormat="1" applyFont="1" applyFill="1" applyBorder="1" applyAlignment="1">
      <alignment horizontal="right"/>
    </xf>
    <xf numFmtId="0" fontId="11" fillId="3" borderId="13" xfId="3" applyFont="1" applyFill="1" applyBorder="1" applyAlignment="1">
      <alignment horizontal="left" indent="1"/>
    </xf>
    <xf numFmtId="167" fontId="12" fillId="3" borderId="22" xfId="4" applyNumberFormat="1" applyFont="1" applyFill="1" applyBorder="1" applyAlignment="1">
      <alignment horizontal="right"/>
    </xf>
    <xf numFmtId="0" fontId="11" fillId="3" borderId="23" xfId="3" applyFont="1" applyFill="1" applyBorder="1" applyAlignment="1">
      <alignment horizontal="left" indent="1"/>
    </xf>
    <xf numFmtId="168" fontId="12" fillId="3" borderId="24" xfId="3" applyNumberFormat="1" applyFont="1" applyFill="1" applyBorder="1" applyAlignment="1">
      <alignment horizontal="right"/>
    </xf>
    <xf numFmtId="0" fontId="17" fillId="0" borderId="0" xfId="3" applyFont="1" applyAlignment="1">
      <alignment horizontal="left" indent="1"/>
    </xf>
    <xf numFmtId="166" fontId="8" fillId="0" borderId="0" xfId="3" applyNumberFormat="1" applyFont="1"/>
    <xf numFmtId="0" fontId="16" fillId="3" borderId="4" xfId="3" applyFont="1" applyFill="1" applyBorder="1"/>
    <xf numFmtId="0" fontId="16" fillId="3" borderId="0" xfId="3" applyFont="1" applyFill="1"/>
    <xf numFmtId="0" fontId="16" fillId="3" borderId="15" xfId="3" applyFont="1" applyFill="1" applyBorder="1"/>
    <xf numFmtId="0" fontId="9" fillId="3" borderId="13" xfId="3" applyFont="1" applyFill="1" applyBorder="1" applyAlignment="1">
      <alignment horizontal="left" indent="2"/>
    </xf>
    <xf numFmtId="167" fontId="10" fillId="3" borderId="15" xfId="4" applyNumberFormat="1" applyFont="1" applyFill="1" applyBorder="1" applyAlignment="1">
      <alignment horizontal="right"/>
    </xf>
    <xf numFmtId="166" fontId="10" fillId="3" borderId="15" xfId="3" applyNumberFormat="1" applyFont="1" applyFill="1" applyBorder="1" applyAlignment="1">
      <alignment horizontal="right"/>
    </xf>
    <xf numFmtId="0" fontId="11" fillId="3" borderId="13" xfId="3" applyFont="1" applyFill="1" applyBorder="1" applyAlignment="1">
      <alignment horizontal="left" indent="2"/>
    </xf>
    <xf numFmtId="167" fontId="12" fillId="3" borderId="15" xfId="4" applyNumberFormat="1" applyFont="1" applyFill="1" applyBorder="1" applyAlignment="1">
      <alignment horizontal="right"/>
    </xf>
    <xf numFmtId="167" fontId="10" fillId="5" borderId="15" xfId="4" applyNumberFormat="1" applyFont="1" applyFill="1" applyBorder="1" applyAlignment="1">
      <alignment horizontal="right"/>
    </xf>
    <xf numFmtId="0" fontId="14" fillId="3" borderId="13" xfId="3" applyFont="1" applyFill="1" applyBorder="1" applyAlignment="1">
      <alignment horizontal="left" indent="4"/>
    </xf>
    <xf numFmtId="167" fontId="12" fillId="5" borderId="15" xfId="4" applyNumberFormat="1" applyFont="1" applyFill="1" applyBorder="1" applyAlignment="1">
      <alignment horizontal="right"/>
    </xf>
    <xf numFmtId="0" fontId="14" fillId="3" borderId="13" xfId="3" applyFont="1" applyFill="1" applyBorder="1" applyAlignment="1">
      <alignment horizontal="left" indent="3"/>
    </xf>
    <xf numFmtId="167" fontId="6" fillId="5" borderId="15" xfId="4" applyNumberFormat="1" applyFont="1" applyFill="1" applyBorder="1" applyAlignment="1">
      <alignment horizontal="right"/>
    </xf>
    <xf numFmtId="0" fontId="9" fillId="3" borderId="23" xfId="3" applyFont="1" applyFill="1" applyBorder="1" applyAlignment="1">
      <alignment horizontal="left" indent="2"/>
    </xf>
    <xf numFmtId="167" fontId="10" fillId="5" borderId="19" xfId="4" applyNumberFormat="1" applyFont="1" applyFill="1" applyBorder="1" applyAlignment="1">
      <alignment horizontal="right"/>
    </xf>
    <xf numFmtId="164" fontId="2" fillId="0" borderId="0" xfId="2" applyNumberFormat="1"/>
    <xf numFmtId="0" fontId="21" fillId="0" borderId="0" xfId="5" applyFont="1" applyAlignment="1">
      <alignment horizontal="center"/>
    </xf>
    <xf numFmtId="0" fontId="5" fillId="6" borderId="26" xfId="5" applyFont="1" applyFill="1" applyBorder="1"/>
    <xf numFmtId="169" fontId="5" fillId="6" borderId="27" xfId="5" applyNumberFormat="1" applyFont="1" applyFill="1" applyBorder="1"/>
    <xf numFmtId="0" fontId="6" fillId="6" borderId="13" xfId="5" applyFont="1" applyFill="1" applyBorder="1"/>
    <xf numFmtId="2" fontId="22" fillId="7" borderId="28" xfId="5" applyNumberFormat="1" applyFont="1" applyFill="1" applyBorder="1" applyAlignment="1">
      <alignment horizontal="right"/>
    </xf>
    <xf numFmtId="2" fontId="6" fillId="7" borderId="29" xfId="5" applyNumberFormat="1" applyFont="1" applyFill="1" applyBorder="1" applyAlignment="1">
      <alignment horizontal="right"/>
    </xf>
    <xf numFmtId="2" fontId="23" fillId="7" borderId="29" xfId="5" applyNumberFormat="1" applyFont="1" applyFill="1" applyBorder="1" applyAlignment="1">
      <alignment horizontal="right"/>
    </xf>
    <xf numFmtId="2" fontId="22" fillId="7" borderId="29" xfId="5" applyNumberFormat="1" applyFont="1" applyFill="1" applyBorder="1" applyAlignment="1">
      <alignment horizontal="right"/>
    </xf>
    <xf numFmtId="167" fontId="6" fillId="7" borderId="29" xfId="1" applyNumberFormat="1" applyFont="1" applyFill="1" applyBorder="1" applyAlignment="1">
      <alignment horizontal="right"/>
    </xf>
    <xf numFmtId="2" fontId="24" fillId="7" borderId="29" xfId="5" applyNumberFormat="1" applyFont="1" applyFill="1" applyBorder="1" applyAlignment="1">
      <alignment horizontal="right"/>
    </xf>
    <xf numFmtId="0" fontId="5" fillId="6" borderId="13" xfId="5" applyFont="1" applyFill="1" applyBorder="1"/>
    <xf numFmtId="170" fontId="6" fillId="7" borderId="29" xfId="5" applyNumberFormat="1" applyFont="1" applyFill="1" applyBorder="1" applyAlignment="1">
      <alignment horizontal="right"/>
    </xf>
    <xf numFmtId="166" fontId="25" fillId="7" borderId="29" xfId="5" applyNumberFormat="1" applyFont="1" applyFill="1" applyBorder="1" applyAlignment="1">
      <alignment horizontal="right"/>
    </xf>
    <xf numFmtId="166" fontId="6" fillId="7" borderId="29" xfId="5" applyNumberFormat="1" applyFont="1" applyFill="1" applyBorder="1" applyAlignment="1">
      <alignment horizontal="right"/>
    </xf>
    <xf numFmtId="0" fontId="6" fillId="6" borderId="23" xfId="5" applyFont="1" applyFill="1" applyBorder="1"/>
    <xf numFmtId="166" fontId="6" fillId="7" borderId="30" xfId="5" applyNumberFormat="1" applyFont="1" applyFill="1" applyBorder="1" applyAlignment="1">
      <alignment horizontal="right"/>
    </xf>
    <xf numFmtId="0" fontId="26" fillId="8" borderId="0" xfId="0" applyFont="1" applyFill="1"/>
    <xf numFmtId="0" fontId="0" fillId="8" borderId="0" xfId="0" applyFill="1"/>
    <xf numFmtId="0" fontId="19" fillId="8" borderId="0" xfId="0" applyFont="1" applyFill="1"/>
    <xf numFmtId="0" fontId="6" fillId="2" borderId="37" xfId="3" applyFont="1" applyFill="1" applyBorder="1"/>
    <xf numFmtId="0" fontId="6" fillId="2" borderId="38" xfId="3" applyFont="1" applyFill="1" applyBorder="1"/>
    <xf numFmtId="17" fontId="5" fillId="2" borderId="8" xfId="3" applyNumberFormat="1" applyFont="1" applyFill="1" applyBorder="1" applyAlignment="1">
      <alignment horizontal="center"/>
    </xf>
    <xf numFmtId="17" fontId="5" fillId="2" borderId="39" xfId="3" applyNumberFormat="1" applyFont="1" applyFill="1" applyBorder="1" applyAlignment="1">
      <alignment horizontal="center"/>
    </xf>
    <xf numFmtId="0" fontId="13" fillId="3" borderId="13" xfId="3" applyFont="1" applyFill="1" applyBorder="1" applyAlignment="1">
      <alignment horizontal="left" indent="1"/>
    </xf>
    <xf numFmtId="166" fontId="10" fillId="4" borderId="16" xfId="3" applyNumberFormat="1" applyFont="1" applyFill="1" applyBorder="1" applyAlignment="1">
      <alignment horizontal="right"/>
    </xf>
    <xf numFmtId="0" fontId="9" fillId="3" borderId="13" xfId="3" applyFont="1" applyFill="1" applyBorder="1" applyAlignment="1">
      <alignment horizontal="left"/>
    </xf>
    <xf numFmtId="166" fontId="13" fillId="3" borderId="13" xfId="3" applyNumberFormat="1" applyFont="1" applyFill="1" applyBorder="1" applyAlignment="1">
      <alignment horizontal="left" indent="1"/>
    </xf>
    <xf numFmtId="166" fontId="10" fillId="4" borderId="22" xfId="3" applyNumberFormat="1" applyFont="1" applyFill="1" applyBorder="1" applyAlignment="1">
      <alignment horizontal="right"/>
    </xf>
    <xf numFmtId="166" fontId="13" fillId="3" borderId="23" xfId="3" applyNumberFormat="1" applyFont="1" applyFill="1" applyBorder="1" applyAlignment="1">
      <alignment horizontal="left" indent="1"/>
    </xf>
    <xf numFmtId="166" fontId="13" fillId="3" borderId="0" xfId="3" applyNumberFormat="1" applyFont="1" applyFill="1" applyAlignment="1">
      <alignment horizontal="left" indent="1"/>
    </xf>
    <xf numFmtId="166" fontId="8" fillId="0" borderId="0" xfId="3" applyNumberFormat="1" applyFont="1" applyAlignment="1">
      <alignment horizontal="center"/>
    </xf>
    <xf numFmtId="0" fontId="8" fillId="0" borderId="0" xfId="3" applyFont="1"/>
    <xf numFmtId="166" fontId="13" fillId="3" borderId="4" xfId="3" applyNumberFormat="1" applyFont="1" applyFill="1" applyBorder="1" applyAlignment="1">
      <alignment horizontal="left" indent="1"/>
    </xf>
    <xf numFmtId="166" fontId="10" fillId="4" borderId="14" xfId="3" applyNumberFormat="1" applyFont="1" applyFill="1" applyBorder="1"/>
    <xf numFmtId="166" fontId="10" fillId="4" borderId="15" xfId="3" applyNumberFormat="1" applyFont="1" applyFill="1" applyBorder="1"/>
    <xf numFmtId="166" fontId="11" fillId="3" borderId="13" xfId="3" applyNumberFormat="1" applyFont="1" applyFill="1" applyBorder="1" applyAlignment="1">
      <alignment horizontal="left" indent="1"/>
    </xf>
    <xf numFmtId="166" fontId="12" fillId="4" borderId="15" xfId="3" applyNumberFormat="1" applyFont="1" applyFill="1" applyBorder="1"/>
    <xf numFmtId="166" fontId="9" fillId="3" borderId="13" xfId="3" applyNumberFormat="1" applyFont="1" applyFill="1" applyBorder="1" applyAlignment="1">
      <alignment horizontal="left" indent="2"/>
    </xf>
    <xf numFmtId="166" fontId="14" fillId="3" borderId="13" xfId="3" applyNumberFormat="1" applyFont="1" applyFill="1" applyBorder="1" applyAlignment="1">
      <alignment horizontal="left" indent="2"/>
    </xf>
    <xf numFmtId="166" fontId="13" fillId="3" borderId="18" xfId="3" applyNumberFormat="1" applyFont="1" applyFill="1" applyBorder="1" applyAlignment="1">
      <alignment horizontal="left" indent="1"/>
    </xf>
    <xf numFmtId="166" fontId="10" fillId="4" borderId="19" xfId="3" applyNumberFormat="1" applyFont="1" applyFill="1" applyBorder="1"/>
    <xf numFmtId="166" fontId="9" fillId="4" borderId="19" xfId="3" applyNumberFormat="1" applyFont="1" applyFill="1" applyBorder="1"/>
    <xf numFmtId="166" fontId="10" fillId="4" borderId="32" xfId="3" applyNumberFormat="1" applyFont="1" applyFill="1" applyBorder="1"/>
    <xf numFmtId="166" fontId="9" fillId="4" borderId="0" xfId="3" applyNumberFormat="1" applyFont="1" applyFill="1"/>
    <xf numFmtId="0" fontId="16" fillId="0" borderId="0" xfId="3" applyFont="1"/>
    <xf numFmtId="0" fontId="16" fillId="0" borderId="0" xfId="3" applyFont="1" applyAlignment="1">
      <alignment horizontal="center"/>
    </xf>
    <xf numFmtId="17" fontId="5" fillId="2" borderId="42" xfId="3" applyNumberFormat="1" applyFont="1" applyFill="1" applyBorder="1" applyAlignment="1">
      <alignment horizontal="center"/>
    </xf>
    <xf numFmtId="0" fontId="14" fillId="3" borderId="13" xfId="3" applyFont="1" applyFill="1" applyBorder="1"/>
    <xf numFmtId="166" fontId="6" fillId="4" borderId="15" xfId="3" applyNumberFormat="1" applyFont="1" applyFill="1" applyBorder="1"/>
    <xf numFmtId="0" fontId="28" fillId="0" borderId="0" xfId="2" applyFont="1"/>
    <xf numFmtId="0" fontId="6" fillId="6" borderId="13" xfId="5" applyFont="1" applyFill="1" applyBorder="1" applyAlignment="1">
      <alignment horizontal="left"/>
    </xf>
    <xf numFmtId="166" fontId="5" fillId="2" borderId="6" xfId="3" applyNumberFormat="1" applyFont="1" applyFill="1" applyBorder="1" applyAlignment="1">
      <alignment horizontal="center"/>
    </xf>
    <xf numFmtId="0" fontId="27" fillId="2" borderId="36" xfId="3" applyFont="1" applyFill="1" applyBorder="1" applyAlignment="1">
      <alignment horizontal="center" vertical="center"/>
    </xf>
    <xf numFmtId="0" fontId="5" fillId="2" borderId="7" xfId="3" applyFont="1" applyFill="1" applyBorder="1" applyAlignment="1">
      <alignment horizontal="center"/>
    </xf>
    <xf numFmtId="0" fontId="2" fillId="0" borderId="14" xfId="2" applyBorder="1"/>
    <xf numFmtId="165" fontId="2" fillId="0" borderId="14" xfId="1" applyFont="1" applyBorder="1"/>
    <xf numFmtId="0" fontId="18" fillId="0" borderId="16" xfId="0" applyFont="1" applyBorder="1"/>
    <xf numFmtId="0" fontId="27" fillId="2" borderId="16" xfId="3" applyFont="1" applyFill="1" applyBorder="1" applyAlignment="1">
      <alignment horizontal="center" vertical="center"/>
    </xf>
    <xf numFmtId="166" fontId="9" fillId="4" borderId="16" xfId="3" applyNumberFormat="1" applyFont="1" applyFill="1" applyBorder="1"/>
    <xf numFmtId="0" fontId="16" fillId="0" borderId="16" xfId="3" applyFont="1" applyBorder="1"/>
    <xf numFmtId="0" fontId="2" fillId="0" borderId="16" xfId="2" applyBorder="1"/>
    <xf numFmtId="0" fontId="27" fillId="2" borderId="35" xfId="3" applyFont="1" applyFill="1" applyBorder="1" applyAlignment="1">
      <alignment horizontal="center" vertical="center"/>
    </xf>
    <xf numFmtId="0" fontId="27" fillId="2" borderId="0" xfId="3" applyFont="1" applyFill="1" applyAlignment="1">
      <alignment horizontal="center" vertical="center"/>
    </xf>
    <xf numFmtId="0" fontId="27" fillId="0" borderId="0" xfId="3" applyFont="1" applyAlignment="1">
      <alignment horizontal="center" vertical="center"/>
    </xf>
    <xf numFmtId="0" fontId="21" fillId="2" borderId="7" xfId="385" applyFont="1" applyFill="1" applyBorder="1"/>
    <xf numFmtId="0" fontId="43" fillId="0" borderId="67" xfId="898" applyBorder="1"/>
    <xf numFmtId="0" fontId="18" fillId="0" borderId="72" xfId="0" applyFont="1" applyBorder="1"/>
    <xf numFmtId="165" fontId="2" fillId="0" borderId="0" xfId="1" applyFont="1" applyBorder="1"/>
    <xf numFmtId="17" fontId="5" fillId="2" borderId="41" xfId="3" applyNumberFormat="1" applyFont="1" applyFill="1" applyBorder="1" applyAlignment="1">
      <alignment horizontal="center"/>
    </xf>
    <xf numFmtId="166" fontId="10" fillId="5" borderId="19" xfId="3" applyNumberFormat="1" applyFont="1" applyFill="1" applyBorder="1" applyAlignment="1">
      <alignment horizontal="right"/>
    </xf>
    <xf numFmtId="166" fontId="6" fillId="5" borderId="15" xfId="3" applyNumberFormat="1" applyFont="1" applyFill="1" applyBorder="1" applyAlignment="1">
      <alignment horizontal="right"/>
    </xf>
    <xf numFmtId="166" fontId="12" fillId="5" borderId="15" xfId="3" applyNumberFormat="1" applyFont="1" applyFill="1" applyBorder="1" applyAlignment="1">
      <alignment horizontal="right"/>
    </xf>
    <xf numFmtId="166" fontId="10" fillId="5" borderId="15" xfId="3" applyNumberFormat="1" applyFont="1" applyFill="1" applyBorder="1" applyAlignment="1">
      <alignment horizontal="right"/>
    </xf>
    <xf numFmtId="166" fontId="12" fillId="3" borderId="15" xfId="3" applyNumberFormat="1" applyFont="1" applyFill="1" applyBorder="1" applyAlignment="1">
      <alignment horizontal="right"/>
    </xf>
    <xf numFmtId="0" fontId="19" fillId="3" borderId="15" xfId="3" applyFont="1" applyFill="1" applyBorder="1"/>
    <xf numFmtId="166" fontId="10" fillId="5" borderId="24" xfId="3" applyNumberFormat="1" applyFont="1" applyFill="1" applyBorder="1" applyAlignment="1">
      <alignment horizontal="right"/>
    </xf>
    <xf numFmtId="166" fontId="6" fillId="5" borderId="22" xfId="3" applyNumberFormat="1" applyFont="1" applyFill="1" applyBorder="1" applyAlignment="1">
      <alignment horizontal="right"/>
    </xf>
    <xf numFmtId="166" fontId="12" fillId="5" borderId="22" xfId="3" applyNumberFormat="1" applyFont="1" applyFill="1" applyBorder="1" applyAlignment="1">
      <alignment horizontal="right"/>
    </xf>
    <xf numFmtId="166" fontId="10" fillId="5" borderId="22" xfId="3" applyNumberFormat="1" applyFont="1" applyFill="1" applyBorder="1" applyAlignment="1">
      <alignment horizontal="right"/>
    </xf>
    <xf numFmtId="166" fontId="12" fillId="3" borderId="22" xfId="3" applyNumberFormat="1" applyFont="1" applyFill="1" applyBorder="1" applyAlignment="1">
      <alignment horizontal="right"/>
    </xf>
    <xf numFmtId="166" fontId="10" fillId="3" borderId="22" xfId="3" applyNumberFormat="1" applyFont="1" applyFill="1" applyBorder="1" applyAlignment="1">
      <alignment horizontal="right"/>
    </xf>
    <xf numFmtId="0" fontId="19" fillId="3" borderId="22" xfId="3" applyFont="1" applyFill="1" applyBorder="1"/>
    <xf numFmtId="168" fontId="12" fillId="3" borderId="19" xfId="3" applyNumberFormat="1" applyFont="1" applyFill="1" applyBorder="1" applyAlignment="1">
      <alignment horizontal="right"/>
    </xf>
    <xf numFmtId="168" fontId="12" fillId="3" borderId="15" xfId="3" applyNumberFormat="1" applyFont="1" applyFill="1" applyBorder="1" applyAlignment="1">
      <alignment horizontal="right"/>
    </xf>
    <xf numFmtId="168" fontId="10" fillId="3" borderId="15" xfId="3" applyNumberFormat="1" applyFont="1" applyFill="1" applyBorder="1" applyAlignment="1">
      <alignment horizontal="right"/>
    </xf>
    <xf numFmtId="166" fontId="16" fillId="4" borderId="40" xfId="3" applyNumberFormat="1" applyFont="1" applyFill="1" applyBorder="1"/>
    <xf numFmtId="168" fontId="12" fillId="3" borderId="18" xfId="3" applyNumberFormat="1" applyFont="1" applyFill="1" applyBorder="1" applyAlignment="1">
      <alignment horizontal="right"/>
    </xf>
    <xf numFmtId="168" fontId="12" fillId="3" borderId="14" xfId="3" applyNumberFormat="1" applyFont="1" applyFill="1" applyBorder="1" applyAlignment="1">
      <alignment horizontal="right"/>
    </xf>
    <xf numFmtId="168" fontId="10" fillId="3" borderId="14" xfId="3" applyNumberFormat="1" applyFont="1" applyFill="1" applyBorder="1" applyAlignment="1">
      <alignment horizontal="right"/>
    </xf>
    <xf numFmtId="166" fontId="16" fillId="4" borderId="70" xfId="3" applyNumberFormat="1" applyFont="1" applyFill="1" applyBorder="1"/>
    <xf numFmtId="17" fontId="7" fillId="2" borderId="39" xfId="3" applyNumberFormat="1" applyFont="1" applyFill="1" applyBorder="1" applyAlignment="1">
      <alignment horizontal="center"/>
    </xf>
    <xf numFmtId="166" fontId="88" fillId="3" borderId="18" xfId="385" applyNumberFormat="1" applyFont="1" applyFill="1" applyBorder="1" applyAlignment="1">
      <alignment horizontal="center"/>
    </xf>
    <xf numFmtId="166" fontId="89" fillId="3" borderId="14" xfId="385" applyNumberFormat="1" applyFont="1" applyFill="1" applyBorder="1" applyAlignment="1">
      <alignment horizontal="center"/>
    </xf>
    <xf numFmtId="166" fontId="88" fillId="3" borderId="14" xfId="385" applyNumberFormat="1" applyFont="1" applyFill="1" applyBorder="1" applyAlignment="1">
      <alignment horizontal="center"/>
    </xf>
    <xf numFmtId="168" fontId="86" fillId="3" borderId="18" xfId="385" applyNumberFormat="1" applyFont="1" applyFill="1" applyBorder="1" applyAlignment="1">
      <alignment horizontal="center"/>
    </xf>
    <xf numFmtId="168" fontId="86" fillId="3" borderId="14" xfId="385" applyNumberFormat="1" applyFont="1" applyFill="1" applyBorder="1" applyAlignment="1">
      <alignment horizontal="center"/>
    </xf>
    <xf numFmtId="168" fontId="85" fillId="3" borderId="14" xfId="385" applyNumberFormat="1" applyFont="1" applyFill="1" applyBorder="1" applyAlignment="1">
      <alignment horizontal="center"/>
    </xf>
    <xf numFmtId="166" fontId="9" fillId="4" borderId="15" xfId="3" applyNumberFormat="1" applyFont="1" applyFill="1" applyBorder="1" applyAlignment="1">
      <alignment horizontal="center"/>
    </xf>
    <xf numFmtId="17" fontId="7" fillId="2" borderId="11" xfId="3" applyNumberFormat="1" applyFont="1" applyFill="1" applyBorder="1" applyAlignment="1">
      <alignment horizontal="center"/>
    </xf>
    <xf numFmtId="166" fontId="9" fillId="4" borderId="14" xfId="3" applyNumberFormat="1" applyFont="1" applyFill="1" applyBorder="1" applyAlignment="1">
      <alignment horizontal="center"/>
    </xf>
    <xf numFmtId="17" fontId="7" fillId="2" borderId="69" xfId="3" applyNumberFormat="1" applyFont="1" applyFill="1" applyBorder="1" applyAlignment="1">
      <alignment horizontal="center"/>
    </xf>
    <xf numFmtId="0" fontId="43" fillId="0" borderId="0" xfId="898"/>
    <xf numFmtId="17" fontId="82" fillId="2" borderId="12" xfId="385" applyNumberFormat="1" applyFont="1" applyFill="1" applyBorder="1"/>
    <xf numFmtId="166" fontId="83" fillId="3" borderId="14" xfId="385" applyNumberFormat="1" applyFont="1" applyFill="1" applyBorder="1"/>
    <xf numFmtId="166" fontId="85" fillId="4" borderId="14" xfId="385" applyNumberFormat="1" applyFont="1" applyFill="1" applyBorder="1" applyAlignment="1">
      <alignment horizontal="center"/>
    </xf>
    <xf numFmtId="166" fontId="87" fillId="4" borderId="14" xfId="385" applyNumberFormat="1" applyFont="1" applyFill="1" applyBorder="1" applyAlignment="1">
      <alignment horizontal="center"/>
    </xf>
    <xf numFmtId="166" fontId="85" fillId="4" borderId="18" xfId="385" applyNumberFormat="1" applyFont="1" applyFill="1" applyBorder="1" applyAlignment="1">
      <alignment horizontal="center"/>
    </xf>
    <xf numFmtId="17" fontId="21" fillId="2" borderId="39" xfId="385" applyNumberFormat="1" applyFont="1" applyFill="1" applyBorder="1"/>
    <xf numFmtId="166" fontId="84" fillId="4" borderId="14" xfId="385" applyNumberFormat="1" applyFont="1" applyFill="1" applyBorder="1"/>
    <xf numFmtId="17" fontId="7" fillId="2" borderId="6" xfId="3" applyNumberFormat="1" applyFont="1" applyFill="1" applyBorder="1" applyAlignment="1">
      <alignment horizontal="center"/>
    </xf>
    <xf numFmtId="166" fontId="5" fillId="2" borderId="35" xfId="3" applyNumberFormat="1" applyFont="1" applyFill="1" applyBorder="1" applyAlignment="1">
      <alignment horizontal="center"/>
    </xf>
    <xf numFmtId="17" fontId="7" fillId="2" borderId="25" xfId="3" applyNumberFormat="1" applyFont="1" applyFill="1" applyBorder="1" applyAlignment="1">
      <alignment horizontal="center"/>
    </xf>
    <xf numFmtId="0" fontId="82" fillId="2" borderId="35" xfId="385" applyFont="1" applyFill="1" applyBorder="1"/>
    <xf numFmtId="17" fontId="7" fillId="2" borderId="35" xfId="3" applyNumberFormat="1" applyFont="1" applyFill="1" applyBorder="1" applyAlignment="1">
      <alignment horizontal="center"/>
    </xf>
    <xf numFmtId="0" fontId="2" fillId="0" borderId="33" xfId="2" applyBorder="1"/>
    <xf numFmtId="0" fontId="2" fillId="0" borderId="66" xfId="2" applyBorder="1"/>
    <xf numFmtId="0" fontId="16" fillId="0" borderId="1" xfId="3" applyFont="1" applyBorder="1"/>
    <xf numFmtId="165" fontId="2" fillId="0" borderId="1" xfId="1" applyFont="1" applyBorder="1"/>
    <xf numFmtId="166" fontId="8" fillId="0" borderId="1" xfId="3" applyNumberFormat="1" applyFont="1" applyBorder="1"/>
    <xf numFmtId="0" fontId="27" fillId="2" borderId="14" xfId="3" applyFont="1" applyFill="1" applyBorder="1" applyAlignment="1">
      <alignment horizontal="center" vertical="center"/>
    </xf>
    <xf numFmtId="0" fontId="16" fillId="0" borderId="32" xfId="3" applyFont="1" applyBorder="1"/>
    <xf numFmtId="17" fontId="5" fillId="2" borderId="39" xfId="3" applyNumberFormat="1" applyFont="1" applyFill="1" applyBorder="1"/>
    <xf numFmtId="0" fontId="16" fillId="0" borderId="18" xfId="3" applyFont="1" applyBorder="1"/>
    <xf numFmtId="166" fontId="9" fillId="4" borderId="15" xfId="3" applyNumberFormat="1" applyFont="1" applyFill="1" applyBorder="1"/>
    <xf numFmtId="166" fontId="9" fillId="4" borderId="14" xfId="3" applyNumberFormat="1" applyFont="1" applyFill="1" applyBorder="1"/>
    <xf numFmtId="0" fontId="27" fillId="2" borderId="64" xfId="3" applyFont="1" applyFill="1" applyBorder="1" applyAlignment="1">
      <alignment horizontal="center" vertical="center"/>
    </xf>
    <xf numFmtId="0" fontId="27" fillId="2" borderId="66" xfId="3" applyFont="1" applyFill="1" applyBorder="1" applyAlignment="1">
      <alignment horizontal="center" vertical="center"/>
    </xf>
    <xf numFmtId="166" fontId="10" fillId="4" borderId="18" xfId="3" applyNumberFormat="1" applyFont="1" applyFill="1" applyBorder="1"/>
    <xf numFmtId="166" fontId="6" fillId="4" borderId="14" xfId="3" applyNumberFormat="1" applyFont="1" applyFill="1" applyBorder="1"/>
    <xf numFmtId="166" fontId="12" fillId="4" borderId="14" xfId="3" applyNumberFormat="1" applyFont="1" applyFill="1" applyBorder="1"/>
    <xf numFmtId="17" fontId="5" fillId="2" borderId="68" xfId="3" applyNumberFormat="1" applyFont="1" applyFill="1" applyBorder="1"/>
    <xf numFmtId="166" fontId="10" fillId="3" borderId="18" xfId="385" applyNumberFormat="1" applyFont="1" applyFill="1" applyBorder="1" applyAlignment="1">
      <alignment horizontal="right"/>
    </xf>
    <xf numFmtId="0" fontId="5" fillId="2" borderId="63" xfId="3" applyFont="1" applyFill="1" applyBorder="1" applyAlignment="1">
      <alignment horizontal="center"/>
    </xf>
    <xf numFmtId="166" fontId="10" fillId="4" borderId="63" xfId="3" applyNumberFormat="1" applyFont="1" applyFill="1" applyBorder="1" applyAlignment="1">
      <alignment horizontal="right"/>
    </xf>
    <xf numFmtId="166" fontId="10" fillId="3" borderId="14" xfId="385" applyNumberFormat="1" applyFont="1" applyFill="1" applyBorder="1" applyAlignment="1">
      <alignment horizontal="right"/>
    </xf>
    <xf numFmtId="166" fontId="12" fillId="3" borderId="14" xfId="385" applyNumberFormat="1" applyFont="1" applyFill="1" applyBorder="1" applyAlignment="1">
      <alignment horizontal="right"/>
    </xf>
    <xf numFmtId="166" fontId="10" fillId="3" borderId="15" xfId="385" applyNumberFormat="1" applyFont="1" applyFill="1" applyBorder="1" applyAlignment="1">
      <alignment horizontal="right"/>
    </xf>
    <xf numFmtId="166" fontId="10" fillId="3" borderId="40" xfId="385" applyNumberFormat="1" applyFont="1" applyFill="1" applyBorder="1" applyAlignment="1">
      <alignment horizontal="right"/>
    </xf>
    <xf numFmtId="166" fontId="14" fillId="3" borderId="19" xfId="385" applyNumberFormat="1" applyFont="1" applyFill="1" applyBorder="1" applyAlignment="1">
      <alignment horizontal="center"/>
    </xf>
    <xf numFmtId="166" fontId="14" fillId="3" borderId="24" xfId="385" applyNumberFormat="1" applyFont="1" applyFill="1" applyBorder="1" applyAlignment="1">
      <alignment horizontal="center"/>
    </xf>
    <xf numFmtId="166" fontId="10" fillId="3" borderId="19" xfId="385" applyNumberFormat="1" applyFont="1" applyFill="1" applyBorder="1" applyAlignment="1">
      <alignment horizontal="center"/>
    </xf>
    <xf numFmtId="0" fontId="3" fillId="0" borderId="0" xfId="2" applyFont="1" applyAlignment="1">
      <alignment horizontal="center"/>
    </xf>
    <xf numFmtId="0" fontId="5" fillId="2" borderId="6" xfId="3" applyFont="1" applyFill="1" applyBorder="1" applyAlignment="1">
      <alignment horizontal="center"/>
    </xf>
    <xf numFmtId="166" fontId="5" fillId="2" borderId="25" xfId="3" applyNumberFormat="1" applyFont="1" applyFill="1" applyBorder="1" applyAlignment="1">
      <alignment horizontal="center"/>
    </xf>
    <xf numFmtId="166" fontId="5" fillId="2" borderId="64" xfId="3" applyNumberFormat="1" applyFont="1" applyFill="1" applyBorder="1" applyAlignment="1">
      <alignment horizontal="center"/>
    </xf>
    <xf numFmtId="46" fontId="5" fillId="2" borderId="25" xfId="3" applyNumberFormat="1" applyFont="1" applyFill="1" applyBorder="1" applyAlignment="1">
      <alignment horizontal="center"/>
    </xf>
    <xf numFmtId="46" fontId="5" fillId="2" borderId="64" xfId="3" applyNumberFormat="1" applyFont="1" applyFill="1" applyBorder="1" applyAlignment="1">
      <alignment horizontal="center"/>
    </xf>
    <xf numFmtId="166" fontId="5" fillId="2" borderId="5" xfId="3" applyNumberFormat="1" applyFont="1" applyFill="1" applyBorder="1" applyAlignment="1">
      <alignment horizontal="center"/>
    </xf>
    <xf numFmtId="166" fontId="5" fillId="2" borderId="7" xfId="3" applyNumberFormat="1" applyFont="1" applyFill="1" applyBorder="1" applyAlignment="1">
      <alignment horizontal="center"/>
    </xf>
    <xf numFmtId="46" fontId="5" fillId="2" borderId="5" xfId="3" applyNumberFormat="1" applyFont="1" applyFill="1" applyBorder="1" applyAlignment="1">
      <alignment horizontal="center"/>
    </xf>
    <xf numFmtId="46" fontId="5" fillId="2" borderId="7" xfId="3" applyNumberFormat="1" applyFont="1" applyFill="1" applyBorder="1" applyAlignment="1">
      <alignment horizontal="center"/>
    </xf>
    <xf numFmtId="17" fontId="7" fillId="2" borderId="5" xfId="3" applyNumberFormat="1" applyFont="1" applyFill="1" applyBorder="1" applyAlignment="1">
      <alignment horizontal="center"/>
    </xf>
    <xf numFmtId="17" fontId="7" fillId="2" borderId="6" xfId="3" applyNumberFormat="1" applyFont="1" applyFill="1" applyBorder="1" applyAlignment="1">
      <alignment horizontal="center"/>
    </xf>
    <xf numFmtId="17" fontId="7" fillId="2" borderId="7" xfId="3" applyNumberFormat="1" applyFont="1" applyFill="1" applyBorder="1" applyAlignment="1">
      <alignment horizontal="center"/>
    </xf>
    <xf numFmtId="17" fontId="5" fillId="2" borderId="71" xfId="3" applyNumberFormat="1" applyFont="1" applyFill="1" applyBorder="1" applyAlignment="1">
      <alignment horizontal="center"/>
    </xf>
    <xf numFmtId="17" fontId="5" fillId="2" borderId="3" xfId="3" applyNumberFormat="1" applyFont="1" applyFill="1" applyBorder="1" applyAlignment="1">
      <alignment horizontal="center"/>
    </xf>
    <xf numFmtId="17" fontId="5" fillId="2" borderId="5" xfId="3" applyNumberFormat="1" applyFont="1" applyFill="1" applyBorder="1" applyAlignment="1">
      <alignment horizontal="center"/>
    </xf>
    <xf numFmtId="17" fontId="5" fillId="2" borderId="6" xfId="3" applyNumberFormat="1" applyFont="1" applyFill="1" applyBorder="1" applyAlignment="1">
      <alignment horizontal="center"/>
    </xf>
    <xf numFmtId="17" fontId="5" fillId="2" borderId="7" xfId="3" applyNumberFormat="1" applyFont="1" applyFill="1" applyBorder="1" applyAlignment="1">
      <alignment horizontal="center"/>
    </xf>
    <xf numFmtId="0" fontId="7" fillId="2" borderId="2" xfId="3" applyFont="1" applyFill="1" applyBorder="1" applyAlignment="1">
      <alignment horizontal="center"/>
    </xf>
    <xf numFmtId="0" fontId="7" fillId="2" borderId="3" xfId="3" applyFont="1" applyFill="1" applyBorder="1" applyAlignment="1">
      <alignment horizontal="center"/>
    </xf>
    <xf numFmtId="0" fontId="5" fillId="2" borderId="2" xfId="3" applyFont="1" applyFill="1" applyBorder="1" applyAlignment="1">
      <alignment horizontal="left" indent="20"/>
    </xf>
    <xf numFmtId="0" fontId="5" fillId="2" borderId="3" xfId="3" applyFont="1" applyFill="1" applyBorder="1" applyAlignment="1">
      <alignment horizontal="left" indent="20"/>
    </xf>
    <xf numFmtId="0" fontId="5" fillId="2" borderId="65" xfId="3" applyFont="1" applyFill="1" applyBorder="1" applyAlignment="1">
      <alignment horizontal="left" indent="20"/>
    </xf>
    <xf numFmtId="0" fontId="5" fillId="2" borderId="5" xfId="3" applyFont="1" applyFill="1" applyBorder="1" applyAlignment="1">
      <alignment horizontal="center"/>
    </xf>
    <xf numFmtId="0" fontId="5" fillId="2" borderId="7" xfId="3" applyFont="1" applyFill="1" applyBorder="1" applyAlignment="1">
      <alignment horizontal="center"/>
    </xf>
    <xf numFmtId="0" fontId="5" fillId="2" borderId="9" xfId="3" applyFont="1" applyFill="1" applyBorder="1" applyAlignment="1">
      <alignment horizontal="center"/>
    </xf>
    <xf numFmtId="0" fontId="27" fillId="2" borderId="31" xfId="3" applyFont="1" applyFill="1" applyBorder="1" applyAlignment="1">
      <alignment horizontal="center" vertical="center"/>
    </xf>
    <xf numFmtId="0" fontId="27" fillId="2" borderId="32" xfId="3" applyFont="1" applyFill="1" applyBorder="1" applyAlignment="1">
      <alignment horizontal="center" vertical="center"/>
    </xf>
    <xf numFmtId="0" fontId="27" fillId="2" borderId="34" xfId="3" applyFont="1" applyFill="1" applyBorder="1" applyAlignment="1">
      <alignment horizontal="center" vertical="center"/>
    </xf>
    <xf numFmtId="0" fontId="27" fillId="2" borderId="35" xfId="3" applyFont="1" applyFill="1" applyBorder="1" applyAlignment="1">
      <alignment horizontal="center" vertical="center"/>
    </xf>
    <xf numFmtId="0" fontId="27" fillId="2" borderId="0" xfId="3" applyFont="1" applyFill="1" applyAlignment="1">
      <alignment horizontal="center" vertical="center"/>
    </xf>
    <xf numFmtId="0" fontId="27" fillId="0" borderId="13" xfId="3" applyFont="1" applyBorder="1" applyAlignment="1">
      <alignment horizontal="center" vertical="center"/>
    </xf>
    <xf numFmtId="0" fontId="27" fillId="0" borderId="0" xfId="3" applyFont="1" applyAlignment="1">
      <alignment horizontal="center" vertical="center"/>
    </xf>
  </cellXfs>
  <cellStyles count="926">
    <cellStyle name="=C:\WINNT35\SYSTEM32\COMMAND.COM" xfId="7" xr:uid="{69150087-B269-4B17-BA23-10447D585B9B}"/>
    <cellStyle name="1 indent" xfId="8" xr:uid="{7F80B70A-BB56-47FF-822B-EC4315D82C7C}"/>
    <cellStyle name="2 indents" xfId="9" xr:uid="{76D810C1-8305-4D17-8D06-8FC0C0416C11}"/>
    <cellStyle name="20% - Accent1 2" xfId="10" xr:uid="{6BE4EAF4-560E-48F4-A973-E31C9338B19C}"/>
    <cellStyle name="20% - Accent1 3" xfId="11" xr:uid="{6D4D9F98-CE39-4AD3-B23C-725D81C7B318}"/>
    <cellStyle name="20% - Accent1 3 2" xfId="12" xr:uid="{E13B8316-326C-47B2-BF0E-9C5625B022D6}"/>
    <cellStyle name="20% - Accent1 3 3" xfId="13" xr:uid="{D73B0C93-AB9F-4A83-8562-640787FC2D7A}"/>
    <cellStyle name="20% - Accent1 3 4" xfId="14" xr:uid="{6442382F-7BDF-4BB8-80DC-BA17DC3EF0D2}"/>
    <cellStyle name="20% - Accent1 3 5" xfId="15" xr:uid="{2CD7FC73-B930-4827-80E6-9CA46D06D61C}"/>
    <cellStyle name="20% - Accent1 3 6" xfId="16" xr:uid="{9A5067FF-B521-433F-A6BA-1DF31FA82A61}"/>
    <cellStyle name="20% - Accent1 4" xfId="17" xr:uid="{92571B8F-8F9E-4599-89A0-D3ECD7AD96EF}"/>
    <cellStyle name="20% - Accent1 4 2" xfId="18" xr:uid="{81FBEFFE-9617-4E48-A872-853123477AF3}"/>
    <cellStyle name="20% - Accent1 4 3" xfId="19" xr:uid="{E8775326-7D74-483D-AA9B-2DACFCD54185}"/>
    <cellStyle name="20% - Accent1 4 4" xfId="20" xr:uid="{7B6E6248-5FE2-4EEC-A488-50278D355993}"/>
    <cellStyle name="20% - Accent1 4 5" xfId="21" xr:uid="{EBA35461-D7C7-4EC1-992A-0708F94A3E36}"/>
    <cellStyle name="20% - Accent1 4 6" xfId="22" xr:uid="{2C838DDB-AF6D-4C61-B574-B196C0CCCAFC}"/>
    <cellStyle name="20% - Accent1 5" xfId="23" xr:uid="{2322F0C4-583C-4A3E-AF35-7A6C13945837}"/>
    <cellStyle name="20% - Accent1 6" xfId="24" xr:uid="{B62E78E6-F096-4D0B-AA6A-CF61C28D902C}"/>
    <cellStyle name="20% - Accent1 7" xfId="25" xr:uid="{776F0929-54B4-47B6-AB62-4CD6ACFCD049}"/>
    <cellStyle name="20% - Accent2 2" xfId="26" xr:uid="{92C39DE5-02BE-4453-B25E-417CAE292981}"/>
    <cellStyle name="20% - Accent2 3" xfId="27" xr:uid="{8CD83D6F-2DF2-4E8C-855B-D5E791C49659}"/>
    <cellStyle name="20% - Accent2 3 2" xfId="28" xr:uid="{D899B547-0FAE-4093-9D9C-17501424D4BE}"/>
    <cellStyle name="20% - Accent2 3 3" xfId="29" xr:uid="{39CF6582-9B04-4679-BB55-A8D2E0DD8C0E}"/>
    <cellStyle name="20% - Accent2 3 4" xfId="30" xr:uid="{EBF6B7B1-1556-40D5-9088-339E889C384D}"/>
    <cellStyle name="20% - Accent2 3 5" xfId="31" xr:uid="{68FEB22D-A441-4E84-ACAE-E9EEE77408AF}"/>
    <cellStyle name="20% - Accent2 3 6" xfId="32" xr:uid="{40A7ABB7-BAB2-4B62-AB50-2E8787BA3C66}"/>
    <cellStyle name="20% - Accent2 4" xfId="33" xr:uid="{9D4174B5-8AE6-4A55-B951-D2B18246BC42}"/>
    <cellStyle name="20% - Accent2 4 2" xfId="34" xr:uid="{B3D1EB13-C51B-407A-AB28-53249FA215CF}"/>
    <cellStyle name="20% - Accent2 4 3" xfId="35" xr:uid="{9EA80DB7-0F95-4774-A580-763083733FC9}"/>
    <cellStyle name="20% - Accent2 4 4" xfId="36" xr:uid="{8307FACC-04C1-4AE6-8522-6798440B56FD}"/>
    <cellStyle name="20% - Accent2 4 5" xfId="37" xr:uid="{226AA3C3-2BC6-4E73-8EBE-C4E1BAFD08AF}"/>
    <cellStyle name="20% - Accent2 4 6" xfId="38" xr:uid="{2350FF9C-55D4-4682-BB0D-94E70A214247}"/>
    <cellStyle name="20% - Accent2 5" xfId="39" xr:uid="{5CA266BE-76EF-446D-8FB9-E091C5E63E08}"/>
    <cellStyle name="20% - Accent2 6" xfId="40" xr:uid="{09E76F1D-917E-4270-9F67-E73B031BEF37}"/>
    <cellStyle name="20% - Accent2 7" xfId="41" xr:uid="{33F0EC8E-EB2B-4980-8FEF-77015F1FB1F3}"/>
    <cellStyle name="20% - Accent3 2" xfId="42" xr:uid="{8DBD1CFE-A869-4333-A78E-D6B9F6C07051}"/>
    <cellStyle name="20% - Accent3 3" xfId="43" xr:uid="{F688E2DC-C139-46C8-8A75-389D9F42E383}"/>
    <cellStyle name="20% - Accent3 3 2" xfId="44" xr:uid="{D120E6B4-D758-4AC4-A8D9-495C60B03BE8}"/>
    <cellStyle name="20% - Accent3 3 3" xfId="45" xr:uid="{4A7635B3-2DE4-4FA3-80EC-B2EB85FB5A5B}"/>
    <cellStyle name="20% - Accent3 3 4" xfId="46" xr:uid="{F2784A23-9A02-4730-BF17-C457610F1A64}"/>
    <cellStyle name="20% - Accent3 3 5" xfId="47" xr:uid="{74352D0F-0925-4A88-8AE5-6CF3896F10ED}"/>
    <cellStyle name="20% - Accent3 3 6" xfId="48" xr:uid="{D2460C40-3FE7-4F73-BD60-4C73AFD4ACA1}"/>
    <cellStyle name="20% - Accent3 4" xfId="49" xr:uid="{2F9996EC-E0E7-4545-ACC5-3F7E9183D812}"/>
    <cellStyle name="20% - Accent3 4 2" xfId="50" xr:uid="{A18D28DA-27B9-499D-8EA1-D6FA8EA3ED3A}"/>
    <cellStyle name="20% - Accent3 4 3" xfId="51" xr:uid="{02488E0D-2CA6-4700-984F-79F1A8E06D50}"/>
    <cellStyle name="20% - Accent3 4 4" xfId="52" xr:uid="{11B03FDD-1299-41BE-959D-718A9D60E12C}"/>
    <cellStyle name="20% - Accent3 4 5" xfId="53" xr:uid="{C24911F6-3CD9-4A87-9D81-CB838AFBB1DF}"/>
    <cellStyle name="20% - Accent3 4 6" xfId="54" xr:uid="{83400E71-B67B-4BD6-A80C-38A344EE12CF}"/>
    <cellStyle name="20% - Accent3 5" xfId="55" xr:uid="{55119C48-9BE3-40F4-A188-9D152ED85625}"/>
    <cellStyle name="20% - Accent3 6" xfId="56" xr:uid="{C027E40E-F405-4BB5-B7A1-A5B847301B09}"/>
    <cellStyle name="20% - Accent3 7" xfId="57" xr:uid="{779051C1-C740-4FDC-A078-2A5272FBA47F}"/>
    <cellStyle name="20% - Accent4 2" xfId="58" xr:uid="{69747BAC-6867-4F06-B338-D057E74CD506}"/>
    <cellStyle name="20% - Accent4 3" xfId="59" xr:uid="{F9096A9A-7AF8-459A-B0BE-B9EBCCE61D68}"/>
    <cellStyle name="20% - Accent4 3 2" xfId="60" xr:uid="{90E3A517-3AA3-43D6-B143-319419BF0CCF}"/>
    <cellStyle name="20% - Accent4 3 3" xfId="61" xr:uid="{BD702FED-45F8-4018-87C5-8394B36358C2}"/>
    <cellStyle name="20% - Accent4 3 4" xfId="62" xr:uid="{B2994E86-2750-4E7D-88D2-EC7F3315E8FC}"/>
    <cellStyle name="20% - Accent4 3 5" xfId="63" xr:uid="{030512BB-A365-41E9-A8B7-109EDD296113}"/>
    <cellStyle name="20% - Accent4 3 6" xfId="64" xr:uid="{5E59C664-556B-439A-9769-A14EBBFE2C61}"/>
    <cellStyle name="20% - Accent4 4" xfId="65" xr:uid="{0476124B-1A0D-4C4C-8DAF-611DD555D795}"/>
    <cellStyle name="20% - Accent4 4 2" xfId="66" xr:uid="{EE15165A-D6FA-49A8-BC60-AE8D8F104838}"/>
    <cellStyle name="20% - Accent4 4 3" xfId="67" xr:uid="{5A9E5002-EF2D-4194-B793-80F0A08F9ECB}"/>
    <cellStyle name="20% - Accent4 4 4" xfId="68" xr:uid="{016F320E-9478-4953-9489-46084812C26E}"/>
    <cellStyle name="20% - Accent4 4 5" xfId="69" xr:uid="{85CEB9EA-7E6E-424C-9916-D0C67743F685}"/>
    <cellStyle name="20% - Accent4 4 6" xfId="70" xr:uid="{B04ED9E8-D030-4C04-957B-B7FD6F238FE2}"/>
    <cellStyle name="20% - Accent4 5" xfId="71" xr:uid="{644B6236-B4D3-4B0A-818F-1523CF0CBE1D}"/>
    <cellStyle name="20% - Accent4 6" xfId="72" xr:uid="{32E16CF7-EDE5-4B20-ADE4-0AF34FC932A3}"/>
    <cellStyle name="20% - Accent4 7" xfId="73" xr:uid="{83921DBC-BE47-4800-B3E0-336053170F8A}"/>
    <cellStyle name="20% - Accent5 2" xfId="74" xr:uid="{1F9088F3-16A3-4FF5-8F39-755214FC47D6}"/>
    <cellStyle name="20% - Accent5 3" xfId="75" xr:uid="{B2029453-D91F-4B44-890F-2F4336B179DD}"/>
    <cellStyle name="20% - Accent5 3 2" xfId="76" xr:uid="{4EB44E62-F29A-461D-8FA6-80EBFFFE5FDC}"/>
    <cellStyle name="20% - Accent5 3 3" xfId="77" xr:uid="{71FA0EEA-97D4-4E4A-ACC5-C3D18955B550}"/>
    <cellStyle name="20% - Accent5 3 4" xfId="78" xr:uid="{40B5E28F-68A5-432C-88E1-58D41BBFCEDF}"/>
    <cellStyle name="20% - Accent5 3 5" xfId="79" xr:uid="{31F9C3D9-0547-425A-B642-C1FAB22416D1}"/>
    <cellStyle name="20% - Accent5 3 6" xfId="80" xr:uid="{838AF114-7281-4C75-98B5-6E0F7D6A220B}"/>
    <cellStyle name="20% - Accent5 4" xfId="81" xr:uid="{6FC0F6C8-7EE4-4819-9D0A-6A0C266BD7DA}"/>
    <cellStyle name="20% - Accent5 4 2" xfId="82" xr:uid="{597F44B4-4C0B-4577-A671-AD171D1D33CC}"/>
    <cellStyle name="20% - Accent5 4 3" xfId="83" xr:uid="{E4527A54-481D-4146-A4AA-4A8139329C98}"/>
    <cellStyle name="20% - Accent5 4 4" xfId="84" xr:uid="{0832A28C-4BEC-427D-B6A1-AD08B8B5FB49}"/>
    <cellStyle name="20% - Accent5 4 5" xfId="85" xr:uid="{7C154DDF-5AF4-4256-8C1A-991BBBBE844E}"/>
    <cellStyle name="20% - Accent5 4 6" xfId="86" xr:uid="{CF1BB3C5-157F-44DC-9B33-9D4E0B71503F}"/>
    <cellStyle name="20% - Accent5 5" xfId="87" xr:uid="{DA1DE066-78AA-4FB3-A93E-4F00966409DC}"/>
    <cellStyle name="20% - Accent5 6" xfId="88" xr:uid="{4CE3BB15-8FA9-4248-B6F5-55C25F072E61}"/>
    <cellStyle name="20% - Accent5 7" xfId="89" xr:uid="{360ED0DC-4D8B-4F45-B954-EE1F107B8CDB}"/>
    <cellStyle name="20% - Accent6 2" xfId="90" xr:uid="{B4FD947B-26F7-4B50-B8C4-32B323B12F45}"/>
    <cellStyle name="20% - Accent6 3" xfId="91" xr:uid="{C96547C5-00B2-404B-AFB6-1811B46AF02C}"/>
    <cellStyle name="20% - Accent6 3 2" xfId="92" xr:uid="{497B072D-B87D-4CF1-BFEF-96A9517FFF5D}"/>
    <cellStyle name="20% - Accent6 3 3" xfId="93" xr:uid="{6A3BAA3B-0025-4EEF-B521-21C0755CC9CE}"/>
    <cellStyle name="20% - Accent6 3 4" xfId="94" xr:uid="{2A058F5E-7223-4E6D-BFDB-507BE26A6677}"/>
    <cellStyle name="20% - Accent6 3 5" xfId="95" xr:uid="{DA305650-111F-4EB5-9D2D-A964D939A3BD}"/>
    <cellStyle name="20% - Accent6 3 6" xfId="96" xr:uid="{D468B5B9-DA46-44DD-BA8A-40DF77CFFBD2}"/>
    <cellStyle name="20% - Accent6 4" xfId="97" xr:uid="{CDFB0681-9F77-4CCF-B053-1ED99BB3D851}"/>
    <cellStyle name="20% - Accent6 4 2" xfId="98" xr:uid="{C822E53B-E212-44FA-A0BA-F1ED9EE30B47}"/>
    <cellStyle name="20% - Accent6 4 3" xfId="99" xr:uid="{5E6F35A7-7CB5-4796-9F3F-57507B66FEB9}"/>
    <cellStyle name="20% - Accent6 4 4" xfId="100" xr:uid="{499F5396-7E6F-4DA7-BF6C-550489235D6A}"/>
    <cellStyle name="20% - Accent6 4 5" xfId="101" xr:uid="{1FADA911-2A0F-42C7-BC61-FD6EE0638D9A}"/>
    <cellStyle name="20% - Accent6 4 6" xfId="102" xr:uid="{E292B092-AEB5-4173-A921-E07C95A7482D}"/>
    <cellStyle name="20% - Accent6 5" xfId="103" xr:uid="{AC6DD2A2-74B1-49C6-B988-2C5DE58FA6F7}"/>
    <cellStyle name="20% - Accent6 6" xfId="104" xr:uid="{A506D6C3-2611-4666-9276-A577D4E50F73}"/>
    <cellStyle name="20% - Accent6 7" xfId="105" xr:uid="{5450FEDE-D350-4349-B7B6-0A79F767D61B}"/>
    <cellStyle name="3 indents" xfId="106" xr:uid="{30BCFFAA-0F7F-43B1-A40B-EF0AB8AF6972}"/>
    <cellStyle name="4 indents" xfId="107" xr:uid="{D7CD30DA-7C17-4EE0-AC1E-506C04F0C459}"/>
    <cellStyle name="40% - Accent1 2" xfId="108" xr:uid="{088F2408-A38B-4FF1-B68C-2556ED3182E4}"/>
    <cellStyle name="40% - Accent1 3" xfId="109" xr:uid="{E4F73BAB-69AF-4BBE-A168-16707E934206}"/>
    <cellStyle name="40% - Accent1 3 2" xfId="110" xr:uid="{E7002F2A-E2CC-4770-9C50-7BC06E7578DF}"/>
    <cellStyle name="40% - Accent1 3 3" xfId="111" xr:uid="{DE917EF5-6473-43C1-8568-2E554081788A}"/>
    <cellStyle name="40% - Accent1 3 4" xfId="112" xr:uid="{9AD588C4-5ED3-4D94-B1DF-094CE28543EE}"/>
    <cellStyle name="40% - Accent1 3 5" xfId="113" xr:uid="{A66C4F6B-39D2-420C-9368-B768F23D3DC1}"/>
    <cellStyle name="40% - Accent1 3 6" xfId="114" xr:uid="{7F386CBB-58BD-4F85-A3D4-DFF2C945A183}"/>
    <cellStyle name="40% - Accent1 4" xfId="115" xr:uid="{34C7739E-4BBE-44F0-A533-997D7830A471}"/>
    <cellStyle name="40% - Accent1 4 2" xfId="116" xr:uid="{6F7546EC-83B2-475F-BC82-25372D6D763A}"/>
    <cellStyle name="40% - Accent1 4 3" xfId="117" xr:uid="{44DE7061-4823-449C-B400-7FA67478B5E8}"/>
    <cellStyle name="40% - Accent1 4 4" xfId="118" xr:uid="{083D90EF-5463-42EB-A147-7BF2D4BB65EA}"/>
    <cellStyle name="40% - Accent1 4 5" xfId="119" xr:uid="{060A2B7C-DED0-4340-BDD0-6A7C534D21DE}"/>
    <cellStyle name="40% - Accent1 4 6" xfId="120" xr:uid="{13EAB8EC-6729-40CE-BF8D-A441AAD0DC9D}"/>
    <cellStyle name="40% - Accent1 5" xfId="121" xr:uid="{CEEC4450-CF2A-4D06-B10B-9A644AEBC75E}"/>
    <cellStyle name="40% - Accent1 6" xfId="122" xr:uid="{47FFFA29-D5DA-45EC-A6E4-CB917C47AC8C}"/>
    <cellStyle name="40% - Accent1 7" xfId="123" xr:uid="{6C7A7B1F-835F-4620-9083-EF78BF2B05C9}"/>
    <cellStyle name="40% - Accent2 2" xfId="124" xr:uid="{9E30C794-DF27-4D86-94AB-79B19859E14C}"/>
    <cellStyle name="40% - Accent2 3" xfId="125" xr:uid="{87ABE056-FE48-4FE2-A430-BB8942772BBC}"/>
    <cellStyle name="40% - Accent2 3 2" xfId="126" xr:uid="{8C985057-D589-4D2A-A785-21BC4305B81D}"/>
    <cellStyle name="40% - Accent2 3 3" xfId="127" xr:uid="{4BB6133C-DDE9-4241-B5D8-088AC1B35452}"/>
    <cellStyle name="40% - Accent2 3 4" xfId="128" xr:uid="{3BF58D7A-47D9-43D9-A405-AC564E09F79F}"/>
    <cellStyle name="40% - Accent2 3 5" xfId="129" xr:uid="{34A01AF8-D6EF-4790-8318-516D59562181}"/>
    <cellStyle name="40% - Accent2 3 6" xfId="130" xr:uid="{8A400D0E-E1F1-4DE6-8FC7-F487C9D16461}"/>
    <cellStyle name="40% - Accent2 4" xfId="131" xr:uid="{70D79707-DCC1-4FAE-B4BD-CF73E817A0F4}"/>
    <cellStyle name="40% - Accent2 4 2" xfId="132" xr:uid="{3F44E709-89B1-47D4-B3FE-182B25C1EA1C}"/>
    <cellStyle name="40% - Accent2 4 3" xfId="133" xr:uid="{34ED3B32-B97F-49A2-90DD-7853E0A66410}"/>
    <cellStyle name="40% - Accent2 4 4" xfId="134" xr:uid="{418EDDFF-9074-4EBF-AA25-88ABCDBAFD98}"/>
    <cellStyle name="40% - Accent2 4 5" xfId="135" xr:uid="{5E5BE03D-74F2-42C2-9CEC-DF52C103A2DA}"/>
    <cellStyle name="40% - Accent2 4 6" xfId="136" xr:uid="{35CDD1D9-BED1-43AE-8747-E550EFBD76BE}"/>
    <cellStyle name="40% - Accent2 5" xfId="137" xr:uid="{DB935F7D-8972-413A-8B28-5821A4254982}"/>
    <cellStyle name="40% - Accent2 6" xfId="138" xr:uid="{A95CC209-2566-4635-86B5-731844ADCF17}"/>
    <cellStyle name="40% - Accent2 7" xfId="139" xr:uid="{E944C0D7-C9BF-4D0F-9F1C-757D2257681E}"/>
    <cellStyle name="40% - Accent3 2" xfId="140" xr:uid="{E24B4B86-F339-4451-A7CE-F838982C8002}"/>
    <cellStyle name="40% - Accent3 3" xfId="141" xr:uid="{2AD07D0D-29B8-4B15-8582-F019FD19EC9C}"/>
    <cellStyle name="40% - Accent3 3 2" xfId="142" xr:uid="{6DCF1C23-C5BC-4481-AED8-E90F17E38529}"/>
    <cellStyle name="40% - Accent3 3 3" xfId="143" xr:uid="{F7EA7CF1-CEAB-456D-9ADD-C482A4A4E391}"/>
    <cellStyle name="40% - Accent3 3 4" xfId="144" xr:uid="{94B602E3-CE8A-431B-B66D-19377289676E}"/>
    <cellStyle name="40% - Accent3 3 5" xfId="145" xr:uid="{685B09D2-04C4-4FD7-AA8F-A0ECB8F15C3A}"/>
    <cellStyle name="40% - Accent3 3 6" xfId="146" xr:uid="{555ABCA6-099C-4E51-94E5-EF8CED4555BC}"/>
    <cellStyle name="40% - Accent3 4" xfId="147" xr:uid="{6D34E953-8069-4ADA-BA5E-669CACB588D4}"/>
    <cellStyle name="40% - Accent3 4 2" xfId="148" xr:uid="{09B968F2-2E83-445A-8016-F5FCE5B92A09}"/>
    <cellStyle name="40% - Accent3 4 3" xfId="149" xr:uid="{598CC388-CEAB-4B34-9AE0-8464B56CBC26}"/>
    <cellStyle name="40% - Accent3 4 4" xfId="150" xr:uid="{F0EC0956-27A1-4962-AFF7-59825AB0E2B0}"/>
    <cellStyle name="40% - Accent3 4 5" xfId="151" xr:uid="{458D33ED-19AC-4AD0-8866-9FCE1B63E808}"/>
    <cellStyle name="40% - Accent3 4 6" xfId="152" xr:uid="{5146B666-AACF-4FF5-BD95-4577B8334C50}"/>
    <cellStyle name="40% - Accent3 5" xfId="153" xr:uid="{EE52B33B-8E35-4178-AAB1-1AB665AB2E29}"/>
    <cellStyle name="40% - Accent3 6" xfId="154" xr:uid="{294DD954-6957-4DD6-8A7D-2BC7DA5734F1}"/>
    <cellStyle name="40% - Accent3 7" xfId="155" xr:uid="{910B199C-7411-4598-9A89-A51B14E20065}"/>
    <cellStyle name="40% - Accent4 2" xfId="156" xr:uid="{229DC02D-951B-4BFD-9D30-B544FA0A21E7}"/>
    <cellStyle name="40% - Accent4 3" xfId="157" xr:uid="{FD97DB24-4B34-4ED3-93DB-4E1A551039F7}"/>
    <cellStyle name="40% - Accent4 3 2" xfId="158" xr:uid="{975532D5-2120-47B4-820E-B7B20A17F747}"/>
    <cellStyle name="40% - Accent4 3 3" xfId="159" xr:uid="{F0A62B10-507D-47DB-8008-C220A4DB1083}"/>
    <cellStyle name="40% - Accent4 3 4" xfId="160" xr:uid="{851BE481-F6F8-471A-9887-6A8BA801D42F}"/>
    <cellStyle name="40% - Accent4 3 5" xfId="161" xr:uid="{14D16ACA-3AC1-4F65-A443-DCE922066550}"/>
    <cellStyle name="40% - Accent4 3 6" xfId="162" xr:uid="{DC5E7BBF-38C9-412F-B9D7-D01EAD71C6CE}"/>
    <cellStyle name="40% - Accent4 4" xfId="163" xr:uid="{77C9184B-6E0C-45B6-9157-DB56B3B1986D}"/>
    <cellStyle name="40% - Accent4 4 2" xfId="164" xr:uid="{79F8B820-CB1F-4376-A47B-97CD4F8F7894}"/>
    <cellStyle name="40% - Accent4 4 3" xfId="165" xr:uid="{5CD3A70F-4210-4A56-B0A4-011524B7CAB6}"/>
    <cellStyle name="40% - Accent4 4 4" xfId="166" xr:uid="{CB8B5049-27AB-4503-8EB9-C1ED4AD6C4CB}"/>
    <cellStyle name="40% - Accent4 4 5" xfId="167" xr:uid="{9396E564-C314-4CDD-BEBE-49404E8733C7}"/>
    <cellStyle name="40% - Accent4 4 6" xfId="168" xr:uid="{3AC62DE8-1A87-466A-BB71-2A3B31F86383}"/>
    <cellStyle name="40% - Accent4 5" xfId="169" xr:uid="{BE5A1881-3556-4AB1-9817-CF495DF77BC0}"/>
    <cellStyle name="40% - Accent4 6" xfId="170" xr:uid="{A8975874-2424-4521-B90F-87D2C7AE3DE3}"/>
    <cellStyle name="40% - Accent4 7" xfId="171" xr:uid="{9759837F-9396-4EC9-97BE-4D72EBD8812E}"/>
    <cellStyle name="40% - Accent5 2" xfId="172" xr:uid="{0F78F286-BBC7-4EA6-8BB2-5818597F6BCE}"/>
    <cellStyle name="40% - Accent5 3" xfId="173" xr:uid="{3463E7D7-AB3B-4CBD-A85A-837739EFA6AF}"/>
    <cellStyle name="40% - Accent5 3 2" xfId="174" xr:uid="{286950B4-1F78-4D57-8B52-06156D4FE611}"/>
    <cellStyle name="40% - Accent5 3 3" xfId="175" xr:uid="{B3351200-D760-4C44-8285-CF617326AFD6}"/>
    <cellStyle name="40% - Accent5 3 4" xfId="176" xr:uid="{EA75E8D6-9E93-4A34-8E76-E02F13D5046C}"/>
    <cellStyle name="40% - Accent5 3 5" xfId="177" xr:uid="{C3BFA01F-A2DD-4886-BA6A-342E3FFA56F2}"/>
    <cellStyle name="40% - Accent5 3 6" xfId="178" xr:uid="{2345154D-2EF4-487B-99EA-85947606CDBB}"/>
    <cellStyle name="40% - Accent5 4" xfId="179" xr:uid="{C97F5142-D4CC-47A7-BCA7-E5A3764A4E09}"/>
    <cellStyle name="40% - Accent5 4 2" xfId="180" xr:uid="{E3464384-22B7-44F1-B810-86A4879B22B5}"/>
    <cellStyle name="40% - Accent5 4 3" xfId="181" xr:uid="{58E9B3D8-E1D3-4D81-BE4C-ECE8E6D284AD}"/>
    <cellStyle name="40% - Accent5 4 4" xfId="182" xr:uid="{4BBA3811-B624-42AF-B02A-E8F3170E4252}"/>
    <cellStyle name="40% - Accent5 4 5" xfId="183" xr:uid="{DE3A12D6-A8DB-446A-B70C-2A9B6DACCF48}"/>
    <cellStyle name="40% - Accent5 4 6" xfId="184" xr:uid="{182F403E-E68C-4DE0-BB03-EC41CAE145BE}"/>
    <cellStyle name="40% - Accent5 5" xfId="185" xr:uid="{1A93E4F2-C37D-47DB-865F-57399ECCBE8D}"/>
    <cellStyle name="40% - Accent5 6" xfId="186" xr:uid="{B2EE46B2-4876-4A7E-ADFD-B57B31510A97}"/>
    <cellStyle name="40% - Accent5 7" xfId="187" xr:uid="{50559926-2E49-49D8-BC31-0A11AE613818}"/>
    <cellStyle name="40% - Accent6 2" xfId="188" xr:uid="{7F701921-8210-4E63-B710-41CE688C4A57}"/>
    <cellStyle name="40% - Accent6 3" xfId="189" xr:uid="{CE7FF7BE-2EA3-4128-92EB-CE98742CA330}"/>
    <cellStyle name="40% - Accent6 3 2" xfId="190" xr:uid="{B9012B7C-6D2B-427D-9E43-D6032B718907}"/>
    <cellStyle name="40% - Accent6 3 3" xfId="191" xr:uid="{9B89DA30-1845-4F2F-84ED-FDC316C8DC20}"/>
    <cellStyle name="40% - Accent6 3 4" xfId="192" xr:uid="{9282C00A-5EFB-4162-99B1-4EBBB08C3084}"/>
    <cellStyle name="40% - Accent6 3 5" xfId="193" xr:uid="{4662184A-3C0F-406B-9583-36E83AD7C935}"/>
    <cellStyle name="40% - Accent6 3 6" xfId="194" xr:uid="{5D30F293-8B84-4B69-AE80-789E850FFAE9}"/>
    <cellStyle name="40% - Accent6 4" xfId="195" xr:uid="{3E5AE1A9-2117-4D3C-93A5-ACB1A6B5ADD8}"/>
    <cellStyle name="40% - Accent6 4 2" xfId="196" xr:uid="{4E365B3A-55D5-4128-9A6E-AA7318CF0824}"/>
    <cellStyle name="40% - Accent6 4 3" xfId="197" xr:uid="{1E76D27F-566C-4DB5-A7D2-5098A9068570}"/>
    <cellStyle name="40% - Accent6 4 4" xfId="198" xr:uid="{0F0043AE-114A-47B3-AEFE-FDA789C792C4}"/>
    <cellStyle name="40% - Accent6 4 5" xfId="199" xr:uid="{0271AF84-9AB5-45FB-ACCE-C3F2B9EF6A81}"/>
    <cellStyle name="40% - Accent6 4 6" xfId="200" xr:uid="{E58EF3E6-75D3-4BE4-8E9E-2FDE534F5325}"/>
    <cellStyle name="40% - Accent6 5" xfId="201" xr:uid="{8D988A3B-5796-4D05-8394-F24E9E783EE8}"/>
    <cellStyle name="40% - Accent6 6" xfId="202" xr:uid="{9DAB9C80-5955-4F1F-9DF3-281F92AD30E4}"/>
    <cellStyle name="40% - Accent6 7" xfId="203" xr:uid="{D0A2309C-EBFB-4CAA-9D8C-C5849546D18A}"/>
    <cellStyle name="5 indents" xfId="204" xr:uid="{104BB266-E34C-4E60-8B34-B628919EBC74}"/>
    <cellStyle name="60% - Accent1 2" xfId="205" xr:uid="{CD91F559-1193-4942-8A19-2AF5F99481FA}"/>
    <cellStyle name="60% - Accent1 3" xfId="206" xr:uid="{6E5748AA-ED5E-4177-A1DC-90B08601E4BB}"/>
    <cellStyle name="60% - Accent2 2" xfId="207" xr:uid="{86760958-E8E7-4DC1-9A71-22BB1E7F1988}"/>
    <cellStyle name="60% - Accent2 3" xfId="208" xr:uid="{42113C38-25B9-40F2-9A49-050299411D8B}"/>
    <cellStyle name="60% - Accent3 2" xfId="209" xr:uid="{10DD3DAA-EC1A-4DA4-9ADF-4D146A2BCEBC}"/>
    <cellStyle name="60% - Accent3 3" xfId="210" xr:uid="{6F21A0B7-7B33-40CE-AC2B-83744D194921}"/>
    <cellStyle name="60% - Accent4 2" xfId="211" xr:uid="{B0BCD280-FB5F-425A-BED3-E3773C78C5CB}"/>
    <cellStyle name="60% - Accent4 3" xfId="212" xr:uid="{75EAFE83-E75D-467F-AC95-2F584D3F80FB}"/>
    <cellStyle name="60% - Accent5 2" xfId="213" xr:uid="{611E1607-7BE9-4A98-8748-F55421AA1553}"/>
    <cellStyle name="60% - Accent5 3" xfId="214" xr:uid="{85EF8D30-C4D3-4E4B-9C0D-695F7504641A}"/>
    <cellStyle name="60% - Accent6 2" xfId="215" xr:uid="{D48E5153-AD1F-4A3B-AC9F-60F9B586BB35}"/>
    <cellStyle name="60% - Accent6 3" xfId="216" xr:uid="{F03B4B63-6D1C-43A5-B28C-677E32B6034E}"/>
    <cellStyle name="Accent1 2" xfId="217" xr:uid="{B004E384-2D4F-493C-A81D-3D7A0D719F71}"/>
    <cellStyle name="Accent1 3" xfId="218" xr:uid="{66B61B45-496B-469A-ABB6-56C26056B561}"/>
    <cellStyle name="Accent2 2" xfId="219" xr:uid="{1F2900B3-EDAD-43DA-B734-592EDDF33589}"/>
    <cellStyle name="Accent2 3" xfId="220" xr:uid="{E8FEDB1C-7F55-4AB2-9063-397D5471349F}"/>
    <cellStyle name="Accent3 2" xfId="221" xr:uid="{0C97CED1-28F2-4D13-8682-A3CE1CC0743E}"/>
    <cellStyle name="Accent3 3" xfId="222" xr:uid="{280E57F8-4020-429A-9B31-C61CC63F6486}"/>
    <cellStyle name="Accent4 2" xfId="223" xr:uid="{4B64A852-0D42-495E-84E7-9F34074B0DB6}"/>
    <cellStyle name="Accent4 3" xfId="224" xr:uid="{F17C8628-72CD-4003-82A9-287D7C7C487F}"/>
    <cellStyle name="Accent5 2" xfId="225" xr:uid="{F3492FC0-E6AF-4A97-BED5-17DFD610A2DA}"/>
    <cellStyle name="Accent5 3" xfId="226" xr:uid="{ABD8B0B2-F3BC-402B-A9D2-928A7CBC4747}"/>
    <cellStyle name="Accent6 2" xfId="227" xr:uid="{D857CDB3-D37E-4CEF-BCFC-E085DD49FC4D}"/>
    <cellStyle name="Accent6 3" xfId="228" xr:uid="{03D34073-E32F-4479-A561-3B5750365067}"/>
    <cellStyle name="Bad 2" xfId="229" xr:uid="{C47F1544-2689-4627-AAC4-2A84A2280368}"/>
    <cellStyle name="Bad 3" xfId="230" xr:uid="{08220888-553C-4CC7-A733-63CFAE3E2AAF}"/>
    <cellStyle name="Calculation 2" xfId="231" xr:uid="{8E1C49FC-C193-4D1D-9C19-0C808C18A660}"/>
    <cellStyle name="Calculation 3" xfId="232" xr:uid="{C7492684-0869-455F-A8E5-264589D7FD40}"/>
    <cellStyle name="Check Cell 2" xfId="233" xr:uid="{64203A4D-B541-47FF-BCE8-93561C4439B9}"/>
    <cellStyle name="Check Cell 3" xfId="234" xr:uid="{0DC07FC6-F2BD-4D7C-8616-D51123945574}"/>
    <cellStyle name="clsAltData" xfId="235" xr:uid="{EC134414-F9EB-41B8-8112-7A5D0E8AB536}"/>
    <cellStyle name="clsAltMRVData" xfId="236" xr:uid="{F87FD760-673F-477D-BDC2-2845595AFB78}"/>
    <cellStyle name="clsBlank" xfId="237" xr:uid="{BBFC863C-11AB-4630-948F-3057D5871454}"/>
    <cellStyle name="clsColumnHeader" xfId="238" xr:uid="{F93118AC-2623-4203-9A7F-7B142FF61B3C}"/>
    <cellStyle name="clsData" xfId="239" xr:uid="{F60AD401-34F0-4D8B-B814-A77AFA4FF37C}"/>
    <cellStyle name="clsDefault" xfId="240" xr:uid="{3030518A-9EE8-413D-BE5A-F9FB2FC2DDB4}"/>
    <cellStyle name="clsFooter" xfId="241" xr:uid="{36C3BE11-0C91-4AC6-ABBD-A7EFCF8608D6}"/>
    <cellStyle name="clsIndexTableTitle" xfId="242" xr:uid="{17B9F2D4-DB92-4407-BFB3-522E97DFA980}"/>
    <cellStyle name="clsMRVData" xfId="243" xr:uid="{59042AD7-900A-4176-80F7-70AE5714A958}"/>
    <cellStyle name="clsReportFooter" xfId="244" xr:uid="{A1D5649D-EBCC-4721-9DBA-D29AF1683F4E}"/>
    <cellStyle name="clsReportHeader" xfId="245" xr:uid="{78786975-8478-456C-82B6-1754A9FD05B2}"/>
    <cellStyle name="clsRowHeader" xfId="246" xr:uid="{47E11BB7-CF95-4584-8606-6A476217C604}"/>
    <cellStyle name="clsScale" xfId="247" xr:uid="{6B09EBDF-45B6-4B45-A165-C069B815A7AD}"/>
    <cellStyle name="clsSection" xfId="248" xr:uid="{7A3C1F76-E708-4566-978E-2D8CC4938C8E}"/>
    <cellStyle name="Comma" xfId="1" builtinId="3"/>
    <cellStyle name="Comma 10" xfId="250" xr:uid="{A3647BE1-5811-47BC-A03F-9F879DE8FDAB}"/>
    <cellStyle name="Comma 10 2" xfId="251" xr:uid="{F8408476-EF9E-4286-95CC-D06952588E61}"/>
    <cellStyle name="Comma 11" xfId="252" xr:uid="{81E61E69-572F-4B80-84BD-73156B0BE939}"/>
    <cellStyle name="Comma 12" xfId="253" xr:uid="{1A1EF17E-352A-4A1B-8B38-DA35F472E6A1}"/>
    <cellStyle name="Comma 13" xfId="254" xr:uid="{705015FF-0263-412A-BE48-68A5C3B284E8}"/>
    <cellStyle name="Comma 14" xfId="255" xr:uid="{B190B493-19B9-4CF0-AEC7-92E81E03DB51}"/>
    <cellStyle name="Comma 14 2" xfId="256" xr:uid="{87251D87-9829-4B23-A863-AEB52C11FC03}"/>
    <cellStyle name="Comma 15" xfId="257" xr:uid="{8B4A3C25-D70E-49DC-93B1-EE71668BA428}"/>
    <cellStyle name="Comma 16" xfId="249" xr:uid="{FC452CD3-73CC-4C03-9735-3799157C628F}"/>
    <cellStyle name="Comma 18" xfId="4" xr:uid="{05B03F0D-7995-4AE6-A342-59FA4632D7B9}"/>
    <cellStyle name="Comma 2" xfId="258" xr:uid="{ED6F64E4-AD27-41C8-843F-5DD62A7529A1}"/>
    <cellStyle name="Comma 2 2" xfId="259" xr:uid="{5676AA4E-2B04-4C90-87DB-26F53BF302F3}"/>
    <cellStyle name="Comma 2 2 2" xfId="260" xr:uid="{63CCBDC2-2934-4C3E-9978-F7FB5F76E397}"/>
    <cellStyle name="Comma 2 3" xfId="261" xr:uid="{71799368-58D5-4C73-B273-4AAFCB06461D}"/>
    <cellStyle name="Comma 2 3 2" xfId="262" xr:uid="{51784336-700A-41FC-BBB3-643BEB08AB96}"/>
    <cellStyle name="Comma 2 4" xfId="263" xr:uid="{2A06BCE7-DF26-4DE6-9512-85156A79F7A5}"/>
    <cellStyle name="Comma 2 4 2" xfId="264" xr:uid="{C5C94259-7225-47FF-93D2-5C527670BD6A}"/>
    <cellStyle name="Comma 2 5" xfId="265" xr:uid="{11B1BDE8-87CE-4C1E-B854-331C6A3A3CE0}"/>
    <cellStyle name="Comma 2 5 2" xfId="266" xr:uid="{35445C98-2BE7-4C5F-B816-F374C9C99F67}"/>
    <cellStyle name="Comma 2 5 3" xfId="267" xr:uid="{2CF4EF21-9035-4444-963B-0EC142AA7280}"/>
    <cellStyle name="Comma 2 6" xfId="268" xr:uid="{4735168F-B908-4610-8602-91C6536A987A}"/>
    <cellStyle name="Comma 2 7" xfId="269" xr:uid="{5210413F-4E65-47D0-827A-8CFE7E1F4F28}"/>
    <cellStyle name="Comma 2 7 2" xfId="270" xr:uid="{4B9FCB96-D338-4836-8E44-E8FF7CDF7C13}"/>
    <cellStyle name="Comma 2 8" xfId="271" xr:uid="{211B375B-34A3-4183-92EE-F6441894E014}"/>
    <cellStyle name="Comma 2 8 2" xfId="272" xr:uid="{2FEBAB52-6D9E-42D5-A31C-745A266EE5CE}"/>
    <cellStyle name="Comma 3" xfId="273" xr:uid="{5B46085E-7D92-4EF7-BA97-3D5B55CEF5DA}"/>
    <cellStyle name="Comma 3 2" xfId="274" xr:uid="{AD58EACD-F56D-4E6E-879E-2A726D8CAD49}"/>
    <cellStyle name="Comma 4" xfId="275" xr:uid="{E15421FB-A043-4076-9427-7D1C144206AE}"/>
    <cellStyle name="Comma 4 2" xfId="276" xr:uid="{0A386A9D-395F-459B-BCB4-7AF1AFD0D758}"/>
    <cellStyle name="Comma 4 3" xfId="277" xr:uid="{06C37FF6-3611-4420-B1A7-B47271EA436D}"/>
    <cellStyle name="Comma 5" xfId="278" xr:uid="{D3DA76AA-139B-4844-846C-BE120E7B1A39}"/>
    <cellStyle name="Comma 5 2" xfId="279" xr:uid="{8341B45F-B210-4CF8-BB6A-8E9C9D851011}"/>
    <cellStyle name="Comma 6" xfId="280" xr:uid="{05B99EAE-4933-4F75-AD2A-D183880B16C6}"/>
    <cellStyle name="Comma 6 2" xfId="281" xr:uid="{23B876DB-E9DE-4A99-B3B0-558309C2DE45}"/>
    <cellStyle name="Comma 7" xfId="282" xr:uid="{906110DE-6100-4F65-BE25-92EE604EE4A1}"/>
    <cellStyle name="Comma 8" xfId="283" xr:uid="{096FB616-7A17-4176-8AF4-FACE642346AB}"/>
    <cellStyle name="Comma 9" xfId="284" xr:uid="{19F4582F-B66B-4A3E-B552-A48FCA15B593}"/>
    <cellStyle name="Comma 9 2" xfId="285" xr:uid="{F3C14524-74CA-48DA-A09F-3632A62959F8}"/>
    <cellStyle name="Comma 9 3" xfId="286" xr:uid="{BECCF4E5-FDFF-4540-82C1-09F03E53091E}"/>
    <cellStyle name="Currency 10" xfId="287" xr:uid="{A4BA28E7-24CD-4D1F-8849-D08EEEDF0843}"/>
    <cellStyle name="Currency 11" xfId="288" xr:uid="{45EBD70C-1B30-440E-B332-E33E274F1025}"/>
    <cellStyle name="Currency 12" xfId="289" xr:uid="{AA6DA1B1-3884-4F91-AB44-0EDD6493DBA7}"/>
    <cellStyle name="Currency 13" xfId="290" xr:uid="{A9CB6828-BFD8-4526-85C7-0CEF89C5A14F}"/>
    <cellStyle name="Currency 14" xfId="291" xr:uid="{6C731478-55B2-44CF-A9CE-13430F0BA945}"/>
    <cellStyle name="Currency 15" xfId="292" xr:uid="{0EFE6103-ED42-4D1C-877D-DCE2F168CDAC}"/>
    <cellStyle name="Currency 16" xfId="293" xr:uid="{699690EA-09E3-4B0A-8417-CC59BD107C1B}"/>
    <cellStyle name="Currency 17" xfId="294" xr:uid="{A8EBC461-4C4D-49B3-B1BD-6C1BF9F4A034}"/>
    <cellStyle name="Currency 18" xfId="295" xr:uid="{EAAF6476-9A1A-4D4F-BB5A-A54294D17956}"/>
    <cellStyle name="Currency 19" xfId="296" xr:uid="{E27C248E-204A-4BEA-8CE4-E9E097227E74}"/>
    <cellStyle name="Currency 19 10" xfId="297" xr:uid="{9806EB5E-34C1-444B-BA2F-339707017D17}"/>
    <cellStyle name="Currency 19 11" xfId="298" xr:uid="{ACAD279C-160C-4376-AFF5-A9B52C5DFEAC}"/>
    <cellStyle name="Currency 19 12" xfId="299" xr:uid="{4B12E732-4A60-408A-8505-EB54B1A462F4}"/>
    <cellStyle name="Currency 19 13" xfId="300" xr:uid="{E8D501F0-FA1D-437C-BB23-B63C13893C4F}"/>
    <cellStyle name="Currency 19 14" xfId="301" xr:uid="{0804D709-84E7-441C-9CCE-58CB9AE49E58}"/>
    <cellStyle name="Currency 19 15" xfId="302" xr:uid="{337E7784-B928-41A9-9CDC-F2C5BD0FE4BB}"/>
    <cellStyle name="Currency 19 16" xfId="303" xr:uid="{BA9C1151-E7B0-49A9-A3D0-25E1D7B8E231}"/>
    <cellStyle name="Currency 19 2" xfId="304" xr:uid="{E5C5AD66-9759-4316-9E46-B65BEB89F254}"/>
    <cellStyle name="Currency 19 3" xfId="305" xr:uid="{2941FCC9-DF50-4D82-93D3-5BF7B03E598F}"/>
    <cellStyle name="Currency 19 4" xfId="306" xr:uid="{355723F0-5B63-47F4-A1DE-07758595F672}"/>
    <cellStyle name="Currency 19 5" xfId="307" xr:uid="{96E0DB6B-BECF-4511-B699-6546F161CCE2}"/>
    <cellStyle name="Currency 19 6" xfId="308" xr:uid="{0EA44A24-8B15-472E-A0D5-927F44716981}"/>
    <cellStyle name="Currency 19 7" xfId="309" xr:uid="{BA26734D-8C94-4E28-8E3F-6AA30C5ADAFB}"/>
    <cellStyle name="Currency 19 8" xfId="310" xr:uid="{531E5520-CF58-4A6B-B04D-385560ED1D33}"/>
    <cellStyle name="Currency 19 9" xfId="311" xr:uid="{5121F078-09FE-41C5-860A-6C73629C712B}"/>
    <cellStyle name="Currency 2" xfId="312" xr:uid="{746259E0-28D7-4BE4-8509-AA09363E486B}"/>
    <cellStyle name="Currency 3" xfId="313" xr:uid="{8D212D64-2898-4C64-8189-BE8CFFD2DCEC}"/>
    <cellStyle name="Currency 4" xfId="314" xr:uid="{65388BAB-7D26-4BDB-A74D-49A9FAA32043}"/>
    <cellStyle name="Currency 5" xfId="315" xr:uid="{C9504766-B748-4672-A699-F84F4F25E0D9}"/>
    <cellStyle name="Currency 6" xfId="316" xr:uid="{F450F62C-8DF3-4167-8756-D296698FE6C8}"/>
    <cellStyle name="Currency 7" xfId="317" xr:uid="{1D50D4B0-AB56-4B7A-B263-6DED4C57BCA1}"/>
    <cellStyle name="Currency 8" xfId="318" xr:uid="{F939D080-A0D8-4F75-B8CB-F5B52EC24AEE}"/>
    <cellStyle name="Currency 9" xfId="319" xr:uid="{DB82CE5E-5277-4851-B1B5-C53FCA578528}"/>
    <cellStyle name="Date" xfId="320" xr:uid="{973B96E2-0613-45A9-9076-DA02E378B62E}"/>
    <cellStyle name="Euro" xfId="321" xr:uid="{30204E9D-BDA6-4F1B-A684-8B12FDB13120}"/>
    <cellStyle name="Explanatory Text 2" xfId="322" xr:uid="{871DBCD2-9F5B-4012-8439-D6AC1DFF3927}"/>
    <cellStyle name="Explanatory Text 3" xfId="323" xr:uid="{3FE91C61-DC3C-4EDC-A8DB-27048379ECB0}"/>
    <cellStyle name="F2" xfId="324" xr:uid="{CD3B56FC-FD6E-4C9E-8BAE-FAAD15BF44EF}"/>
    <cellStyle name="F2 2" xfId="325" xr:uid="{45FF9E20-DD53-4CCE-BEED-6F23A60B2198}"/>
    <cellStyle name="F2 2 2" xfId="326" xr:uid="{4A1AA55F-E5CE-438C-95FE-CE2559A328DE}"/>
    <cellStyle name="F3" xfId="327" xr:uid="{F4FFCB64-3D1E-4F47-A5E1-6BA8AAB419DE}"/>
    <cellStyle name="F3 2" xfId="328" xr:uid="{F0FB25CC-6E4D-45B4-A2BD-30F21E99B3FF}"/>
    <cellStyle name="F3 2 2" xfId="329" xr:uid="{0F3581A8-622C-405D-A6F9-990E3113F972}"/>
    <cellStyle name="F4" xfId="330" xr:uid="{8B00F70E-B8CD-4910-BED7-1AD8884F5AE8}"/>
    <cellStyle name="F4 2" xfId="331" xr:uid="{785D22D3-7F45-4A89-92EC-0192BF511BAC}"/>
    <cellStyle name="F4 2 2" xfId="332" xr:uid="{9F2C8B88-5A90-4582-857D-48495CDDCBB8}"/>
    <cellStyle name="F5" xfId="333" xr:uid="{AF806BF6-EACD-4EDF-933B-2D823D8DA40D}"/>
    <cellStyle name="F5 2" xfId="334" xr:uid="{83EE48F0-D774-4FF0-9992-DE0DB12EA507}"/>
    <cellStyle name="F5 2 2" xfId="335" xr:uid="{1524E33B-B9EC-4143-9D25-84973ACA73CC}"/>
    <cellStyle name="F6" xfId="336" xr:uid="{5B7165F6-46BB-431B-8096-FDACC6017788}"/>
    <cellStyle name="F6 2" xfId="337" xr:uid="{0F0B0F4A-2627-438B-AC28-03E03B6F7035}"/>
    <cellStyle name="F6 2 2" xfId="338" xr:uid="{558E0A25-1A9E-497E-922D-87900E268BA4}"/>
    <cellStyle name="F7" xfId="339" xr:uid="{1D173561-9D44-47CD-8DCF-75F73593ED0A}"/>
    <cellStyle name="F7 2" xfId="340" xr:uid="{AF450562-18B6-4341-B3C2-96FDCD6F9088}"/>
    <cellStyle name="F7 3" xfId="341" xr:uid="{993B307C-C634-4065-ABA1-33F3AE7540B2}"/>
    <cellStyle name="F7 4" xfId="342" xr:uid="{5426E534-A0B7-49F9-9F07-52BF30E72A86}"/>
    <cellStyle name="F7 5" xfId="343" xr:uid="{6EBFAB45-750E-4D30-8358-564BFC2E3FB4}"/>
    <cellStyle name="F7 6" xfId="344" xr:uid="{CC569269-F5D7-49F9-8859-32F71CF87801}"/>
    <cellStyle name="F7 6 2" xfId="345" xr:uid="{2D1267DC-593C-4864-8758-44805E886C8C}"/>
    <cellStyle name="F8" xfId="346" xr:uid="{A9F3C060-3911-4018-A9EE-622D222C9768}"/>
    <cellStyle name="F8 2" xfId="347" xr:uid="{F8B7B80F-8AE6-41CF-9AAA-5AA5917AA5FA}"/>
    <cellStyle name="F8 2 2" xfId="348" xr:uid="{7A5D6EB4-1F31-422E-B5AF-E8E9DE223FE3}"/>
    <cellStyle name="Fixed" xfId="349" xr:uid="{85D72A55-D60B-44F6-89F8-353132F853A1}"/>
    <cellStyle name="Good 2" xfId="350" xr:uid="{3037BF34-1BF4-420C-BDFB-7FECD792D17F}"/>
    <cellStyle name="Good 3" xfId="351" xr:uid="{A0A6CFD4-164A-4D3C-97F3-CF2E21553D6B}"/>
    <cellStyle name="Heading 1 2" xfId="352" xr:uid="{8F45F90E-310B-4F4A-80F2-53F04CA0A846}"/>
    <cellStyle name="Heading 1 3" xfId="353" xr:uid="{C5C8B0C5-B849-44B5-BA04-3F74F67C6744}"/>
    <cellStyle name="Heading 2 2" xfId="354" xr:uid="{66E962B8-F488-4908-8D4C-348E4A9CECA9}"/>
    <cellStyle name="Heading 2 3" xfId="355" xr:uid="{5186FE41-F738-421E-AD23-C710DC20BA9D}"/>
    <cellStyle name="Heading 3 2" xfId="356" xr:uid="{80EADD4E-3F68-4CA4-B444-39DA4E4D2067}"/>
    <cellStyle name="Heading 3 3" xfId="357" xr:uid="{13D2AF35-0CC6-4E60-B7B3-C41218540C6C}"/>
    <cellStyle name="Heading 4 2" xfId="358" xr:uid="{CDCC0A1A-D0E6-448E-8C6A-C9B36BB84BBC}"/>
    <cellStyle name="Heading 4 3" xfId="359" xr:uid="{BC34F172-41C4-4396-9569-5DF30E973A4E}"/>
    <cellStyle name="HEADING1" xfId="360" xr:uid="{3EF2F72B-D494-433D-9E89-F799534DCDDF}"/>
    <cellStyle name="HEADING2" xfId="361" xr:uid="{F3FA02AD-C563-4A8F-9970-D4EB08A3CE37}"/>
    <cellStyle name="Hipervínculo" xfId="362" xr:uid="{C7912AEF-8E6D-454D-892E-94B6FDF83F45}"/>
    <cellStyle name="Hipervínculo visitado" xfId="363" xr:uid="{30130723-029B-41CF-8223-E61CBCC4E641}"/>
    <cellStyle name="imf-one decimal" xfId="364" xr:uid="{682FD86A-228A-40CA-996F-61D8D722B5C1}"/>
    <cellStyle name="imf-zero decimal" xfId="365" xr:uid="{FDED9E31-3C32-4D09-9AD1-007D97451208}"/>
    <cellStyle name="Input 2" xfId="366" xr:uid="{31226190-E345-4454-9B4A-034D1E8128FF}"/>
    <cellStyle name="Input 3" xfId="367" xr:uid="{52BD1614-025A-4D11-87E7-E763AA53C99F}"/>
    <cellStyle name="Linked Cell 2" xfId="368" xr:uid="{B6187CAB-2517-4980-86B7-62EA92ECFFCC}"/>
    <cellStyle name="Linked Cell 3" xfId="369" xr:uid="{669E0392-8197-403E-B2E9-BC361E3656F5}"/>
    <cellStyle name="Neutral 2" xfId="370" xr:uid="{0CB292A2-9D6B-4349-9226-21C5E43CE5A9}"/>
    <cellStyle name="Neutral 3" xfId="371" xr:uid="{2641AEA3-6769-421A-BA83-25199671C3CA}"/>
    <cellStyle name="Normal" xfId="0" builtinId="0"/>
    <cellStyle name="Normal - Style1" xfId="372" xr:uid="{9A70F040-7D2D-4CC3-857D-6F6A67750819}"/>
    <cellStyle name="Normal 10" xfId="373" xr:uid="{63A38813-68EF-4AA7-A4BD-559D3B7908B9}"/>
    <cellStyle name="Normal 10 2" xfId="374" xr:uid="{CAC03434-D2AB-4C34-BAD7-F242FA891C9A}"/>
    <cellStyle name="Normal 100" xfId="2" xr:uid="{6D67F320-69C8-4C5E-A43D-0EED0DFC9209}"/>
    <cellStyle name="Normal 101" xfId="923" xr:uid="{A51360B6-720A-419D-866D-E09E775933A3}"/>
    <cellStyle name="Normal 102" xfId="905" xr:uid="{FBD2F66D-A976-4FCB-89B3-C3EDF4CA7663}"/>
    <cellStyle name="Normal 103" xfId="922" xr:uid="{7B086B1F-1D1B-4045-BD83-724E5C72CB9E}"/>
    <cellStyle name="Normal 104" xfId="904" xr:uid="{3C4D18D2-FCD3-4658-90EF-EACAC744EB4D}"/>
    <cellStyle name="Normal 105" xfId="921" xr:uid="{555C0630-F476-43FB-9338-8BE02976CE3C}"/>
    <cellStyle name="Normal 106" xfId="903" xr:uid="{627B9E6A-08E8-4FAD-8946-5F2A9CD512BF}"/>
    <cellStyle name="Normal 107" xfId="920" xr:uid="{5657104A-C163-4320-A6AE-1C92E5CA9025}"/>
    <cellStyle name="Normal 108" xfId="902" xr:uid="{8CFECAF7-5703-4154-A835-BEC911699EF7}"/>
    <cellStyle name="Normal 109" xfId="919" xr:uid="{1DA6BEC8-8C18-4E14-8FD0-2E73E25694AA}"/>
    <cellStyle name="Normal 11" xfId="375" xr:uid="{1CF3A511-1FF1-427B-8E04-5EA11D6A000F}"/>
    <cellStyle name="Normal 110" xfId="901" xr:uid="{9299B98C-01EF-4B1C-BB15-675200AD4E91}"/>
    <cellStyle name="Normal 111" xfId="918" xr:uid="{CA7ED816-E6EC-4486-A612-F40F84B1FF70}"/>
    <cellStyle name="Normal 112" xfId="900" xr:uid="{CD35AEE6-BC63-4DA8-98E4-0BC989095E21}"/>
    <cellStyle name="Normal 113" xfId="917" xr:uid="{4BBDE7ED-1FAB-4595-A554-7F911B05817A}"/>
    <cellStyle name="Normal 114" xfId="899" xr:uid="{5675E716-4DA1-47E6-B8A7-9D1B934922E9}"/>
    <cellStyle name="Normal 12" xfId="376" xr:uid="{4D35829B-6852-415A-8FFD-F890D776E488}"/>
    <cellStyle name="Normal 13" xfId="377" xr:uid="{F2ECB2FD-8BB6-4350-83D0-68033D93EB36}"/>
    <cellStyle name="Normal 14" xfId="378" xr:uid="{D610A28E-951E-4FEA-B899-CB4929413D88}"/>
    <cellStyle name="Normal 15" xfId="379" xr:uid="{21F42B30-AC74-40C4-AC85-5C18AAC73B9E}"/>
    <cellStyle name="Normal 16" xfId="380" xr:uid="{9CFE6C9C-F13F-4C24-8C07-79C9E164A714}"/>
    <cellStyle name="Normal 17" xfId="381" xr:uid="{677577C3-E683-4EA7-BDD3-A165F5AAC0B4}"/>
    <cellStyle name="Normal 17 2" xfId="382" xr:uid="{A9735893-0AC9-4F96-AF7B-770124715213}"/>
    <cellStyle name="Normal 18" xfId="383" xr:uid="{416F63DE-7A78-4946-B43E-F96264DAFFF3}"/>
    <cellStyle name="Normal 19" xfId="384" xr:uid="{CB06E824-B106-40E5-A7FF-375E37C7F2EB}"/>
    <cellStyle name="Normal 2" xfId="385" xr:uid="{00EA79B2-497C-4FC4-BA8D-9DB2D7323CE9}"/>
    <cellStyle name="Normal 2 10" xfId="3" xr:uid="{4E8F03EF-6BF5-45CB-90A2-CDEACAA37EF2}"/>
    <cellStyle name="Normal 2 2" xfId="386" xr:uid="{555247E6-D04D-46A6-B682-78D670296090}"/>
    <cellStyle name="Normal 2 2 2" xfId="387" xr:uid="{BEB26B8D-2EFE-42DC-8B9E-BAAAE2B041FA}"/>
    <cellStyle name="Normal 2 2 3" xfId="388" xr:uid="{6AF67F4D-7B85-4CC8-8356-86C4C098985D}"/>
    <cellStyle name="Normal 2 3" xfId="389" xr:uid="{3898F333-B10F-488D-B300-9254AD6B5B78}"/>
    <cellStyle name="Normal 2 3 2" xfId="390" xr:uid="{E4ADA059-F16D-4BDE-B0CA-784A2C89B15E}"/>
    <cellStyle name="Normal 2 4" xfId="391" xr:uid="{DB9506CF-89BD-4CA7-A506-22761C437EEE}"/>
    <cellStyle name="Normal 2 4 2" xfId="392" xr:uid="{B4E4B2A0-0CB8-4781-9EC6-279C806A8AAA}"/>
    <cellStyle name="Normal 2 5" xfId="393" xr:uid="{FE96B634-603C-4AD9-9865-1A1F3126EFF2}"/>
    <cellStyle name="Normal 2 6" xfId="394" xr:uid="{F434067E-AACD-4E8F-9E13-BDA8999F9EC6}"/>
    <cellStyle name="Normal 2 7" xfId="395" xr:uid="{3529BB20-5C15-409C-91D3-693DA65D8729}"/>
    <cellStyle name="Normal 2 8" xfId="396" xr:uid="{C57F26EB-D8AD-4A4F-81F4-3FE93BC17AAB}"/>
    <cellStyle name="Normal 20" xfId="397" xr:uid="{A91C49B2-98D3-43ED-BA20-2DD17015EFA9}"/>
    <cellStyle name="Normal 21" xfId="5" xr:uid="{AD76E2C8-ED91-461C-9827-8F0D21D06AB5}"/>
    <cellStyle name="Normal 21 2" xfId="398" xr:uid="{3F254988-E833-4D2C-A41F-B1E5755AADD6}"/>
    <cellStyle name="Normal 22" xfId="399" xr:uid="{864E057A-C5E9-4D82-A89E-E3CD2965AE12}"/>
    <cellStyle name="Normal 23" xfId="400" xr:uid="{FA87364E-1E40-4E46-9B07-0EB144404DF7}"/>
    <cellStyle name="Normal 24" xfId="401" xr:uid="{DB7FB698-E2C2-4062-9A7B-9BD85CEECC37}"/>
    <cellStyle name="Normal 25" xfId="402" xr:uid="{5B17C386-74AE-4E7D-A3C5-06650AECDF54}"/>
    <cellStyle name="Normal 26" xfId="403" xr:uid="{C2B2BB9B-DE91-459E-AB65-30988F4901A4}"/>
    <cellStyle name="Normal 27" xfId="404" xr:uid="{F309B57D-68D3-49F3-8983-7B1FAFECF410}"/>
    <cellStyle name="Normal 28" xfId="405" xr:uid="{8699DAE4-783A-49F3-BFD2-31F53CA9352A}"/>
    <cellStyle name="Normal 29" xfId="406" xr:uid="{27EE3E09-A4EA-479B-975F-46F7F268E29E}"/>
    <cellStyle name="Normal 3" xfId="407" xr:uid="{6A43E579-D2AB-42A0-A605-377241A06FE2}"/>
    <cellStyle name="Normal 3 2" xfId="408" xr:uid="{92049A0D-BE18-48B2-8C8D-1B0AD54EB7FC}"/>
    <cellStyle name="Normal 3 3" xfId="409" xr:uid="{DA463385-66FE-49D8-8A87-F178ACDED1BA}"/>
    <cellStyle name="Normal 3 4" xfId="410" xr:uid="{F05A1237-70F7-4594-9B5E-1EEBCF47546C}"/>
    <cellStyle name="Normal 3 5" xfId="411" xr:uid="{418403BE-FB93-4192-B342-39B57AFA2CD4}"/>
    <cellStyle name="Normal 3 6" xfId="412" xr:uid="{FD37FDB5-59A0-4418-A10E-CB1BA79EC482}"/>
    <cellStyle name="Normal 3 7" xfId="413" xr:uid="{C0C56C69-94FD-4739-9837-1E1884580563}"/>
    <cellStyle name="Normal 30" xfId="414" xr:uid="{A73D4555-40FA-446E-866B-B33FCCE0C55B}"/>
    <cellStyle name="Normal 31" xfId="415" xr:uid="{5B64FD37-0B46-4D7B-A688-C2FA7EE3674F}"/>
    <cellStyle name="Normal 32" xfId="416" xr:uid="{4BB29088-6FBA-4873-A84A-2E96A2EB76F1}"/>
    <cellStyle name="Normal 33" xfId="417" xr:uid="{303CD278-659A-4969-B225-1B34B7DA02E5}"/>
    <cellStyle name="Normal 34" xfId="418" xr:uid="{30E95B06-3880-4FAE-85EA-D3635650E61C}"/>
    <cellStyle name="Normal 35" xfId="419" xr:uid="{2D79F91E-8691-4C60-91C6-870EECAE9415}"/>
    <cellStyle name="Normal 36" xfId="420" xr:uid="{2BCF042E-3CDA-4031-B5E7-A09335588CE4}"/>
    <cellStyle name="Normal 37" xfId="421" xr:uid="{2DC4A045-4FBC-41D3-AB93-4B30A8CAD6E2}"/>
    <cellStyle name="Normal 38" xfId="422" xr:uid="{A30EF961-86DD-47EB-94F8-BFF89E02050D}"/>
    <cellStyle name="Normal 39" xfId="423" xr:uid="{57152A2C-6F15-42C2-87EC-5BEC0D0D5892}"/>
    <cellStyle name="Normal 4" xfId="424" xr:uid="{B338015F-36E6-4D14-A2E0-27C3BD6BCF69}"/>
    <cellStyle name="Normal 4 2" xfId="425" xr:uid="{CFFD3870-40AE-4B3B-AA75-3ED4D7EF1F49}"/>
    <cellStyle name="Normal 40" xfId="426" xr:uid="{9CD7EC38-DFC1-4F01-8BBF-973D96D013C6}"/>
    <cellStyle name="Normal 41" xfId="427" xr:uid="{6B864BB6-32AB-4522-A778-A8DCF61ED75B}"/>
    <cellStyle name="Normal 42" xfId="428" xr:uid="{C486EB97-88BD-429D-AEF1-E5EE7288551D}"/>
    <cellStyle name="Normal 43" xfId="429" xr:uid="{58819FE0-88C0-4ACE-916D-FA91B56BBFCF}"/>
    <cellStyle name="Normal 44" xfId="430" xr:uid="{432BB068-EE83-41E1-90A2-278A905E64E9}"/>
    <cellStyle name="Normal 45" xfId="431" xr:uid="{194DACEE-F8D0-48C8-BB27-3FA1F3BD6F24}"/>
    <cellStyle name="Normal 46" xfId="432" xr:uid="{AB5C3E7D-950E-4461-AA76-190C235E9350}"/>
    <cellStyle name="Normal 47" xfId="433" xr:uid="{75A95D3A-1A56-44CD-BF9B-39F4576F95F1}"/>
    <cellStyle name="Normal 48" xfId="434" xr:uid="{2EF2AE3B-007D-44BC-A88C-CE16CB0F979E}"/>
    <cellStyle name="Normal 49" xfId="435" xr:uid="{ACFE1DA7-B737-4EEA-85F6-F51DCF2A79CC}"/>
    <cellStyle name="Normal 5" xfId="436" xr:uid="{01146CCD-E332-4B57-8B88-F430E3440542}"/>
    <cellStyle name="Normal 5 2" xfId="437" xr:uid="{3EE9525C-3F1D-423A-BB9C-43060C2CEEBD}"/>
    <cellStyle name="Normal 50" xfId="438" xr:uid="{DE81356A-C2C5-4ADF-88DC-F084378250B4}"/>
    <cellStyle name="Normal 51" xfId="439" xr:uid="{6358C889-5EC4-42CC-9B34-3185F2DE3EA8}"/>
    <cellStyle name="Normal 52" xfId="440" xr:uid="{BCBCFEBB-D0E7-493D-80E0-C8A5C1E02F7C}"/>
    <cellStyle name="Normal 53" xfId="441" xr:uid="{6999442A-A227-4E5A-BA02-057D41400F3B}"/>
    <cellStyle name="Normal 54" xfId="442" xr:uid="{1599DE49-890C-45A8-9F64-385121F7243A}"/>
    <cellStyle name="Normal 55" xfId="443" xr:uid="{F8704E41-973E-445C-A01F-680EFA2247BC}"/>
    <cellStyle name="Normal 56" xfId="444" xr:uid="{C7277826-DB59-4174-8060-7A2B3251EF8E}"/>
    <cellStyle name="Normal 57" xfId="445" xr:uid="{B1A7AB0A-3321-4B8C-B0ED-56FAAC7E9146}"/>
    <cellStyle name="Normal 58" xfId="446" xr:uid="{3C9316D5-2DD3-464C-9A74-CC764CB4BE5F}"/>
    <cellStyle name="Normal 59" xfId="447" xr:uid="{CD47DE1F-23F2-4A79-AEB6-CD522981E705}"/>
    <cellStyle name="Normal 6" xfId="448" xr:uid="{DB587834-561B-4626-BFF7-A73FDE2B3111}"/>
    <cellStyle name="Normal 60" xfId="449" xr:uid="{C526D566-802C-48BB-B45F-FC627F654101}"/>
    <cellStyle name="Normal 61" xfId="450" xr:uid="{E7DA415F-4666-48BF-8211-52365066F3B7}"/>
    <cellStyle name="Normal 62" xfId="451" xr:uid="{8B68189B-9A5E-4B8C-99B7-4DA30577750E}"/>
    <cellStyle name="Normal 62 2" xfId="452" xr:uid="{D495E4E5-5FEC-4934-9B09-F9FA73B2BBED}"/>
    <cellStyle name="Normal 63" xfId="453" xr:uid="{03CEA706-AB4F-4B71-91EE-C63D9047CD7D}"/>
    <cellStyle name="Normal 63 2" xfId="454" xr:uid="{938E9D06-4FD0-4AF5-B971-CB768054251C}"/>
    <cellStyle name="Normal 64" xfId="455" xr:uid="{7A24A827-8FCE-42E3-A8F4-EC74A8CEACA1}"/>
    <cellStyle name="Normal 64 2" xfId="456" xr:uid="{76827A82-491B-4D52-ADCE-8D01081BF76E}"/>
    <cellStyle name="Normal 65" xfId="457" xr:uid="{22C91A3A-7D93-41DD-B20A-E3C912F950D8}"/>
    <cellStyle name="Normal 65 2" xfId="458" xr:uid="{58593CA2-FB17-464A-AFC3-766AF55CFA5E}"/>
    <cellStyle name="Normal 66" xfId="459" xr:uid="{116C8BB5-C143-4486-A568-5C4CD27B41FF}"/>
    <cellStyle name="Normal 66 2" xfId="460" xr:uid="{30155148-2FC6-477A-BF2A-486470AF4BE8}"/>
    <cellStyle name="Normal 67" xfId="461" xr:uid="{F52E8937-6D27-48E4-B68F-6D1FD3F0E24E}"/>
    <cellStyle name="Normal 67 2" xfId="462" xr:uid="{C98D6716-260B-4484-9EBD-5486C3D1CFAA}"/>
    <cellStyle name="Normal 68" xfId="463" xr:uid="{8E66E858-99DD-4114-8FD6-22CEF7F781CA}"/>
    <cellStyle name="Normal 68 2" xfId="464" xr:uid="{5EB7D229-F358-45D5-A7E0-5393D44A3821}"/>
    <cellStyle name="Normal 69" xfId="465" xr:uid="{E2A9A404-AE0B-46CB-9F90-227D325D9197}"/>
    <cellStyle name="Normal 69 2" xfId="466" xr:uid="{190374B2-CA39-4465-995A-D99523AFDDEC}"/>
    <cellStyle name="Normal 7" xfId="467" xr:uid="{00FE4EF3-C9E4-490D-9281-E9F47260995F}"/>
    <cellStyle name="Normal 70" xfId="468" xr:uid="{71446E43-50E1-46DF-8870-DA7169A1F495}"/>
    <cellStyle name="Normal 70 2" xfId="469" xr:uid="{8088482B-E530-4CAF-BE88-BE73F5E05083}"/>
    <cellStyle name="Normal 71" xfId="470" xr:uid="{559A832F-F69D-4DD9-81EE-54A0A11458FD}"/>
    <cellStyle name="Normal 72" xfId="471" xr:uid="{A3DCDFB0-F90A-4ED9-B4EB-C68F7343B88B}"/>
    <cellStyle name="Normal 73" xfId="472" xr:uid="{63CEF4E8-43FB-4C1D-83F8-E83DA3CEA503}"/>
    <cellStyle name="Normal 74" xfId="473" xr:uid="{2E354286-AE35-4694-9436-FD4C9CF5FCD7}"/>
    <cellStyle name="Normal 75" xfId="474" xr:uid="{658D3E61-532A-4FE8-8855-480E83494552}"/>
    <cellStyle name="Normal 76" xfId="475" xr:uid="{24A2F3EB-63A9-4AAB-86DF-13BC60F8C9C9}"/>
    <cellStyle name="Normal 77" xfId="6" xr:uid="{E33970B9-FB10-465D-B872-294A3028C686}"/>
    <cellStyle name="Normal 78" xfId="890" xr:uid="{BF05678C-1B32-48BC-B00B-D90ACB93F877}"/>
    <cellStyle name="Normal 79" xfId="916" xr:uid="{3D1611EB-A425-419D-B069-F417A762E7CF}"/>
    <cellStyle name="Normal 8" xfId="476" xr:uid="{AF4E0888-4D55-4354-AE64-85DC1FF79085}"/>
    <cellStyle name="Normal 8 2" xfId="477" xr:uid="{7AA4949B-3834-4016-A0C5-0C78FE1150BA}"/>
    <cellStyle name="Normal 80" xfId="891" xr:uid="{B008EF0D-F322-45A4-9F21-F06E36A3BC85}"/>
    <cellStyle name="Normal 81" xfId="915" xr:uid="{FF88FD82-917A-4AF9-93AC-08D88DF06B1F}"/>
    <cellStyle name="Normal 82" xfId="892" xr:uid="{EFA81B02-C7B3-4AB5-851D-883996B2B584}"/>
    <cellStyle name="Normal 83" xfId="914" xr:uid="{6D21ED83-E979-446B-AE6B-0463290FE85B}"/>
    <cellStyle name="Normal 84" xfId="893" xr:uid="{692F608A-FCF5-4409-A55A-28863724A5C9}"/>
    <cellStyle name="Normal 85" xfId="913" xr:uid="{332C1E82-C9F2-40BD-81BE-196B110D6D94}"/>
    <cellStyle name="Normal 86" xfId="894" xr:uid="{4CB9EEF1-B089-4F55-95BE-4475C2B4359E}"/>
    <cellStyle name="Normal 87" xfId="912" xr:uid="{39A15F04-FE44-4D3B-9295-24E2A98F4736}"/>
    <cellStyle name="Normal 88" xfId="895" xr:uid="{96EF4B3F-2701-46E4-AF4E-2AE9E7DD7268}"/>
    <cellStyle name="Normal 89" xfId="911" xr:uid="{6050616E-E090-440B-AF25-E92754AE7E06}"/>
    <cellStyle name="Normal 9" xfId="478" xr:uid="{5728A9E9-0A88-423D-8076-7079B2525B14}"/>
    <cellStyle name="Normal 90" xfId="896" xr:uid="{5DACF62E-CD5F-4AD6-8706-88AA48371D2B}"/>
    <cellStyle name="Normal 91" xfId="910" xr:uid="{BC616505-7C35-41A5-B8FD-96CC24A4B5C7}"/>
    <cellStyle name="Normal 92" xfId="897" xr:uid="{AE4ABA54-2083-4B61-8DF3-0B1085917813}"/>
    <cellStyle name="Normal 93" xfId="909" xr:uid="{9F15C4C5-2256-4E1C-8507-A3065B5B2FFD}"/>
    <cellStyle name="Normal 94" xfId="898" xr:uid="{32E92B42-4ADE-4C13-8F8E-79F7AE701917}"/>
    <cellStyle name="Normal 95" xfId="908" xr:uid="{F025380A-555D-4D85-9C38-9EB4A699872C}"/>
    <cellStyle name="Normal 96" xfId="925" xr:uid="{20976FE2-70F5-44D0-90A5-47E6C060A51C}"/>
    <cellStyle name="Normal 97" xfId="907" xr:uid="{32C8BF7B-6042-4406-9709-BF082CFA9C05}"/>
    <cellStyle name="Normal 98" xfId="924" xr:uid="{44737D7E-A1B0-4A75-A768-8ABB8EFEE4D0}"/>
    <cellStyle name="Normal 99" xfId="906" xr:uid="{B7DCD874-CB54-4320-B997-6C0CAC03D748}"/>
    <cellStyle name="Note 10" xfId="479" xr:uid="{227E6398-259B-49C1-BA99-8A5A84D21C84}"/>
    <cellStyle name="Note 10 2" xfId="480" xr:uid="{953A1B72-8853-4F32-AF46-BB2E6815B803}"/>
    <cellStyle name="Note 10 3" xfId="481" xr:uid="{4FA5C067-67C3-49BB-8CEC-2561856F2EF6}"/>
    <cellStyle name="Note 11" xfId="482" xr:uid="{40B6D0CD-1E5F-43CA-9B8A-D085B8CDAA10}"/>
    <cellStyle name="Note 11 2" xfId="483" xr:uid="{2A5FD17C-A8C3-49C8-8A18-B2920DD4188D}"/>
    <cellStyle name="Note 11 3" xfId="484" xr:uid="{106EB3C3-AFC1-477F-A722-E6E7D806EFCD}"/>
    <cellStyle name="Note 12" xfId="485" xr:uid="{6CDD7D61-EBA7-495F-9DBE-2B2D8B1DCC67}"/>
    <cellStyle name="Note 12 2" xfId="486" xr:uid="{A36F64E6-1840-43DB-8C8E-755D94B7CD76}"/>
    <cellStyle name="Note 12 3" xfId="487" xr:uid="{1540860B-C729-4AF3-AC4C-CBFBF8001820}"/>
    <cellStyle name="Note 13" xfId="488" xr:uid="{83EA925A-A58C-4EAD-9FBA-D716EDB77019}"/>
    <cellStyle name="Note 13 2" xfId="489" xr:uid="{B8BFBF6A-F069-45F4-86D2-2C60BE0A44F0}"/>
    <cellStyle name="Note 13 3" xfId="490" xr:uid="{AB3888ED-4017-4B86-A8F0-9F10CDE8CC80}"/>
    <cellStyle name="Note 14" xfId="491" xr:uid="{24D6EE10-233F-415B-A2BE-4C21F134021C}"/>
    <cellStyle name="Note 15" xfId="492" xr:uid="{A2AD5EF7-B0BB-40DF-9D8D-39FD42E50F11}"/>
    <cellStyle name="Note 16" xfId="493" xr:uid="{21EA0CCA-0BB6-4BD5-B7DB-69989C2CA1CB}"/>
    <cellStyle name="Note 2" xfId="494" xr:uid="{8DF70911-278F-42FC-A255-CED2112B3D1A}"/>
    <cellStyle name="Note 2 10" xfId="495" xr:uid="{DE6E8BB5-4C75-4A98-A205-FFEF3C6B38A2}"/>
    <cellStyle name="Note 2 10 2" xfId="496" xr:uid="{FD1812E1-AFD0-4A62-921C-0BD0127A8159}"/>
    <cellStyle name="Note 2 10 3" xfId="497" xr:uid="{78D7CD6B-F598-4AA1-95D5-FF0501EB8E8F}"/>
    <cellStyle name="Note 2 11" xfId="498" xr:uid="{5209EDD4-7FB5-4E86-AD08-780140982B0C}"/>
    <cellStyle name="Note 2 12" xfId="499" xr:uid="{B575211B-A076-4B7B-BF69-5D715768C71E}"/>
    <cellStyle name="Note 2 13" xfId="500" xr:uid="{2C8B607F-243B-4DE5-BCC5-0D073F2EE144}"/>
    <cellStyle name="Note 2 2" xfId="501" xr:uid="{DD0A82B8-0681-4817-A4E0-8D974F95F736}"/>
    <cellStyle name="Note 2 2 10" xfId="502" xr:uid="{B1DDA539-B3C8-4BA5-9F76-15D57D008C3E}"/>
    <cellStyle name="Note 2 2 2" xfId="503" xr:uid="{5BA89965-719D-4192-8102-E2978CA7D466}"/>
    <cellStyle name="Note 2 2 2 2" xfId="504" xr:uid="{A5F58D08-3367-4E04-9B24-E3A947F8CE65}"/>
    <cellStyle name="Note 2 2 2 3" xfId="505" xr:uid="{1C6AADAE-D314-44D5-9674-B8DB5DFA2DC9}"/>
    <cellStyle name="Note 2 2 3" xfId="506" xr:uid="{3BA05252-C257-4A71-A01F-32A740650C44}"/>
    <cellStyle name="Note 2 2 3 2" xfId="507" xr:uid="{B5D3F323-1F70-4ABC-8302-21DD54CB2C42}"/>
    <cellStyle name="Note 2 2 3 3" xfId="508" xr:uid="{90A8DD02-3537-4013-A1E6-1B19DD2732DD}"/>
    <cellStyle name="Note 2 2 4" xfId="509" xr:uid="{C80355CA-27F7-4351-B8C1-E7B2A16D522C}"/>
    <cellStyle name="Note 2 2 4 2" xfId="510" xr:uid="{E62AFF5C-FCA4-4BC4-BD03-7D07A7E147C4}"/>
    <cellStyle name="Note 2 2 4 3" xfId="511" xr:uid="{A267A7AC-4569-46BB-B103-D02E8F25FC04}"/>
    <cellStyle name="Note 2 2 5" xfId="512" xr:uid="{8501260E-1E1D-434C-AF16-DC858056B2D7}"/>
    <cellStyle name="Note 2 2 5 2" xfId="513" xr:uid="{286765A9-E8E3-47FF-BFCA-724720C917E4}"/>
    <cellStyle name="Note 2 2 5 3" xfId="514" xr:uid="{D412C5E9-824B-4029-836F-2B5E7F730763}"/>
    <cellStyle name="Note 2 2 6" xfId="515" xr:uid="{88E9F09E-6A3C-45C5-9077-13CB51CCD9B8}"/>
    <cellStyle name="Note 2 2 6 2" xfId="516" xr:uid="{0F9F0C8C-E6D8-46F0-A3FA-626C508FD961}"/>
    <cellStyle name="Note 2 2 6 3" xfId="517" xr:uid="{4DD22955-93DE-44FE-872A-CB13D6B6B453}"/>
    <cellStyle name="Note 2 2 7" xfId="518" xr:uid="{D275D9CE-55E0-42ED-9C9F-4902FB83AF5F}"/>
    <cellStyle name="Note 2 2 8" xfId="519" xr:uid="{4FB6E9A2-F803-4C26-A45B-948F9E8DB8DD}"/>
    <cellStyle name="Note 2 2 9" xfId="520" xr:uid="{59151C5D-97B0-458F-BD8A-2B4ABEFA8078}"/>
    <cellStyle name="Note 2 3" xfId="521" xr:uid="{ECB7EB4F-0F6B-4E6A-8FF8-0E3C91992E52}"/>
    <cellStyle name="Note 2 3 10" xfId="522" xr:uid="{018A24D9-3F75-4B6A-B474-D14958D33B98}"/>
    <cellStyle name="Note 2 3 2" xfId="523" xr:uid="{BAC3D9F5-51EB-41D6-A506-EF7878D47070}"/>
    <cellStyle name="Note 2 3 2 2" xfId="524" xr:uid="{9592B0FD-2A52-4A10-BD8C-AD8A69C13301}"/>
    <cellStyle name="Note 2 3 2 3" xfId="525" xr:uid="{70015B21-440B-4EEE-85C0-5899D46598B8}"/>
    <cellStyle name="Note 2 3 3" xfId="526" xr:uid="{616FB4C4-8E5F-4211-BA80-81EF2CACDF59}"/>
    <cellStyle name="Note 2 3 3 2" xfId="527" xr:uid="{7996EE83-B5F5-4D0D-A0CC-8E2EBA083733}"/>
    <cellStyle name="Note 2 3 3 3" xfId="528" xr:uid="{BAC04466-E58D-4763-8F61-DDD95D0C4711}"/>
    <cellStyle name="Note 2 3 4" xfId="529" xr:uid="{86B5403A-54FA-4DAA-9FB8-E68B5685EA34}"/>
    <cellStyle name="Note 2 3 4 2" xfId="530" xr:uid="{3D830E2A-AD68-4D2C-A668-C400E47A8132}"/>
    <cellStyle name="Note 2 3 4 3" xfId="531" xr:uid="{18D7B756-619B-4F31-8DAA-7BEDEA48EA65}"/>
    <cellStyle name="Note 2 3 5" xfId="532" xr:uid="{68165331-CDA8-44B0-A8B8-0A7852482C77}"/>
    <cellStyle name="Note 2 3 5 2" xfId="533" xr:uid="{BBDC78CD-5832-44DE-A85C-452219EBCDBF}"/>
    <cellStyle name="Note 2 3 5 3" xfId="534" xr:uid="{A4369EE1-AD70-433A-A660-F82CC64BD71B}"/>
    <cellStyle name="Note 2 3 6" xfId="535" xr:uid="{8F3C101C-F071-4F11-B053-77AFE4976AEA}"/>
    <cellStyle name="Note 2 3 6 2" xfId="536" xr:uid="{940B0842-4A7B-478D-904B-92124C7E7D26}"/>
    <cellStyle name="Note 2 3 6 3" xfId="537" xr:uid="{75BF05E8-2019-4C60-A50D-B9A7B8970469}"/>
    <cellStyle name="Note 2 3 7" xfId="538" xr:uid="{5C5AEE0A-87BA-47AA-B33C-025B3A750102}"/>
    <cellStyle name="Note 2 3 8" xfId="539" xr:uid="{58DAC9C9-B29C-4171-9994-1B5FBA25441C}"/>
    <cellStyle name="Note 2 3 9" xfId="540" xr:uid="{C30A736B-762A-4674-86A0-75F6ECAD25C6}"/>
    <cellStyle name="Note 2 4" xfId="541" xr:uid="{C5F915E9-EE23-4274-B774-C2F6BC36564B}"/>
    <cellStyle name="Note 2 4 10" xfId="542" xr:uid="{9F95596A-6CD4-47E7-8E9F-D5B99FCB2899}"/>
    <cellStyle name="Note 2 4 2" xfId="543" xr:uid="{0E8C5EB8-C475-4E93-8DA5-5C271D99434E}"/>
    <cellStyle name="Note 2 4 2 2" xfId="544" xr:uid="{4B185D78-5A05-4E09-B2E1-EA94EA0896CE}"/>
    <cellStyle name="Note 2 4 2 3" xfId="545" xr:uid="{8049F21B-663B-4F6B-BB73-97B66186E35B}"/>
    <cellStyle name="Note 2 4 3" xfId="546" xr:uid="{D64FE159-1B79-4D8D-8861-91AD0144059B}"/>
    <cellStyle name="Note 2 4 3 2" xfId="547" xr:uid="{72BDCEBE-9521-4CA0-BF01-40AE5A113765}"/>
    <cellStyle name="Note 2 4 3 3" xfId="548" xr:uid="{922820DA-B81A-4175-B568-30579DE96E86}"/>
    <cellStyle name="Note 2 4 4" xfId="549" xr:uid="{34374768-2620-4ACD-B945-C0EE9E4412BE}"/>
    <cellStyle name="Note 2 4 4 2" xfId="550" xr:uid="{63A06961-D265-4E81-8B23-1E961CECE21E}"/>
    <cellStyle name="Note 2 4 4 3" xfId="551" xr:uid="{1018DE53-6916-4037-88AB-8A21200204BA}"/>
    <cellStyle name="Note 2 4 5" xfId="552" xr:uid="{A417B181-1514-4A15-8E88-2D40D4FBC0A4}"/>
    <cellStyle name="Note 2 4 5 2" xfId="553" xr:uid="{92C628D7-CF43-4A56-B11E-ACAAF184BAB4}"/>
    <cellStyle name="Note 2 4 5 3" xfId="554" xr:uid="{BA8BADD9-DCF3-473D-8CCB-61A6593626BC}"/>
    <cellStyle name="Note 2 4 6" xfId="555" xr:uid="{DCACC00F-CEF2-426F-B3D8-F1151C58CD07}"/>
    <cellStyle name="Note 2 4 6 2" xfId="556" xr:uid="{D836BB35-399F-40F1-B540-FCD0E255934E}"/>
    <cellStyle name="Note 2 4 6 3" xfId="557" xr:uid="{C0770794-6872-468E-8134-05BF5C239FAC}"/>
    <cellStyle name="Note 2 4 7" xfId="558" xr:uid="{0FD371EF-448B-4C05-822C-08F48C8ACFF8}"/>
    <cellStyle name="Note 2 4 8" xfId="559" xr:uid="{0107C216-4AA5-4F75-AE67-6493ABD4F2F0}"/>
    <cellStyle name="Note 2 4 9" xfId="560" xr:uid="{976F58B8-A905-46C5-980F-F47FDB5B6DD1}"/>
    <cellStyle name="Note 2 5" xfId="561" xr:uid="{9F4B2F90-A725-46C5-883F-E01DE113E35B}"/>
    <cellStyle name="Note 2 5 10" xfId="562" xr:uid="{6BBA0E94-8FEB-4B0E-A783-7A3B36295EDB}"/>
    <cellStyle name="Note 2 5 2" xfId="563" xr:uid="{C9BF4272-7622-4308-B9B8-69AE3850D137}"/>
    <cellStyle name="Note 2 5 2 2" xfId="564" xr:uid="{C462B788-F8D4-4BDE-90DD-0DB3E6053F90}"/>
    <cellStyle name="Note 2 5 2 3" xfId="565" xr:uid="{23425F9B-C503-4665-93AD-599A709CE146}"/>
    <cellStyle name="Note 2 5 3" xfId="566" xr:uid="{D7513439-311C-436B-AA18-DC53CC389F19}"/>
    <cellStyle name="Note 2 5 3 2" xfId="567" xr:uid="{77791B4E-6DF5-48EF-B8D5-F406F1F81BA8}"/>
    <cellStyle name="Note 2 5 3 3" xfId="568" xr:uid="{ABD9B935-8F4C-4167-A8FC-28EE9D9E3B08}"/>
    <cellStyle name="Note 2 5 4" xfId="569" xr:uid="{CD017B32-6C2F-4C07-AE4B-21A252A816D8}"/>
    <cellStyle name="Note 2 5 4 2" xfId="570" xr:uid="{41DCEB9D-817A-48A4-825C-911CD8DD71FA}"/>
    <cellStyle name="Note 2 5 4 3" xfId="571" xr:uid="{E7ADE4FC-80ED-4FB6-9544-3912F9BCAB74}"/>
    <cellStyle name="Note 2 5 5" xfId="572" xr:uid="{24715DC6-B1B7-48A6-8DE8-6982814B6D5B}"/>
    <cellStyle name="Note 2 5 5 2" xfId="573" xr:uid="{E44515D4-460F-4334-8B6D-6DE102B17CE1}"/>
    <cellStyle name="Note 2 5 5 3" xfId="574" xr:uid="{884A413C-6B1F-4B37-9C52-49728E174AC5}"/>
    <cellStyle name="Note 2 5 6" xfId="575" xr:uid="{330B9087-9A09-48D6-A8F3-ED970E6A67A1}"/>
    <cellStyle name="Note 2 5 6 2" xfId="576" xr:uid="{56E5C4A0-0F6D-42FF-9610-1A20E0F1939E}"/>
    <cellStyle name="Note 2 5 6 3" xfId="577" xr:uid="{03176B52-0002-4F29-A00F-125307DD18E6}"/>
    <cellStyle name="Note 2 5 7" xfId="578" xr:uid="{51F18394-DAA2-4F93-973B-10452F94C1D7}"/>
    <cellStyle name="Note 2 5 8" xfId="579" xr:uid="{536C0BE8-9FCF-40C1-8716-5D338DC087AD}"/>
    <cellStyle name="Note 2 5 9" xfId="580" xr:uid="{0DD12A3C-9EAD-429C-92A5-42391B43EDBF}"/>
    <cellStyle name="Note 2 6" xfId="581" xr:uid="{72699275-45E6-473A-AC06-7A26ECA809E6}"/>
    <cellStyle name="Note 2 6 2" xfId="582" xr:uid="{26890958-50B4-4E70-9DAB-6280DFC4B8F0}"/>
    <cellStyle name="Note 2 6 3" xfId="583" xr:uid="{BF6810DD-A120-440D-B71A-88B6A23F4607}"/>
    <cellStyle name="Note 2 7" xfId="584" xr:uid="{8BDFC02B-3961-4C9A-9720-D755E300EEDE}"/>
    <cellStyle name="Note 2 7 2" xfId="585" xr:uid="{10CAE2E8-BC25-4C36-AB5D-436D4DCE5F9C}"/>
    <cellStyle name="Note 2 7 3" xfId="586" xr:uid="{C3FEC4BE-16A0-486C-953A-AE381DF01377}"/>
    <cellStyle name="Note 2 8" xfId="587" xr:uid="{CDE3865B-490C-428C-96F4-66DBEF003CCC}"/>
    <cellStyle name="Note 2 8 2" xfId="588" xr:uid="{8FF3885A-7577-44BF-9BD8-4C1FDE757464}"/>
    <cellStyle name="Note 2 8 3" xfId="589" xr:uid="{7DB0F412-2386-47F4-AC0E-B49513FD2E08}"/>
    <cellStyle name="Note 2 9" xfId="590" xr:uid="{DC1D6E63-A5C5-43CE-B823-C1F39FE312B8}"/>
    <cellStyle name="Note 2 9 2" xfId="591" xr:uid="{A0554573-FBEF-4ACC-91D8-350323A2E49C}"/>
    <cellStyle name="Note 2 9 3" xfId="592" xr:uid="{EF92B6CA-F31D-4C3A-AAD2-E65D2A6A2E29}"/>
    <cellStyle name="Note 3" xfId="593" xr:uid="{8A1B00AC-FA70-4851-A1DD-D34997B80E23}"/>
    <cellStyle name="Note 3 10" xfId="594" xr:uid="{BC8C7FAC-88EC-4ACA-AE76-058D875835CE}"/>
    <cellStyle name="Note 3 11" xfId="595" xr:uid="{41E7CA2A-C6CE-4EE2-B8C0-BBADC3CB8835}"/>
    <cellStyle name="Note 3 12" xfId="596" xr:uid="{F219E4A6-5799-4F47-872F-8D6FD26049C1}"/>
    <cellStyle name="Note 3 2" xfId="597" xr:uid="{A9A6195C-DAB3-4123-B893-DC6689664702}"/>
    <cellStyle name="Note 3 2 10" xfId="598" xr:uid="{8BC80735-A78C-4C7D-84D2-A4FEFBD39942}"/>
    <cellStyle name="Note 3 2 2" xfId="599" xr:uid="{FEFFC204-7301-4E3B-B4BE-DC61E9CDC9B3}"/>
    <cellStyle name="Note 3 2 2 2" xfId="600" xr:uid="{BD24BC5D-8B3A-4D67-B9E1-3B4242143125}"/>
    <cellStyle name="Note 3 2 2 3" xfId="601" xr:uid="{6DAFA772-B7F9-460E-B155-72C5B52C10BC}"/>
    <cellStyle name="Note 3 2 3" xfId="602" xr:uid="{DDEE8880-DD2D-4C75-B69A-2026A825AF06}"/>
    <cellStyle name="Note 3 2 3 2" xfId="603" xr:uid="{9F4CC517-FB6F-43A8-B9DE-9AA791CE5F62}"/>
    <cellStyle name="Note 3 2 3 3" xfId="604" xr:uid="{EA22A8D5-E365-4201-AEC4-7C87A473781C}"/>
    <cellStyle name="Note 3 2 4" xfId="605" xr:uid="{8A4CBA41-5A0D-4451-B910-15E83EBBEA7B}"/>
    <cellStyle name="Note 3 2 4 2" xfId="606" xr:uid="{32F1A4C0-1AE6-4669-B733-DA7EBF4F5246}"/>
    <cellStyle name="Note 3 2 4 3" xfId="607" xr:uid="{73986255-D4A4-4068-BC11-E0F049C70190}"/>
    <cellStyle name="Note 3 2 5" xfId="608" xr:uid="{A07010D2-742C-4319-BB05-A8CFFBAFF97B}"/>
    <cellStyle name="Note 3 2 5 2" xfId="609" xr:uid="{53E09BE6-6991-4371-8665-CBD0579133C7}"/>
    <cellStyle name="Note 3 2 5 3" xfId="610" xr:uid="{E3C8BBE4-FEB9-459E-A777-32167F8D2705}"/>
    <cellStyle name="Note 3 2 6" xfId="611" xr:uid="{FEFA041E-5E5C-444E-A7A5-CC1572F04E60}"/>
    <cellStyle name="Note 3 2 6 2" xfId="612" xr:uid="{2E4FE4A2-53AC-4581-8BC8-C64048623570}"/>
    <cellStyle name="Note 3 2 6 3" xfId="613" xr:uid="{90C5228F-B4BB-4F80-AF8A-7A2947D2D8E6}"/>
    <cellStyle name="Note 3 2 7" xfId="614" xr:uid="{5B2D3EBF-BCB2-4919-A59E-9FD728757326}"/>
    <cellStyle name="Note 3 2 8" xfId="615" xr:uid="{3DE48473-AC81-4CBB-AE5E-EC53E8250EC8}"/>
    <cellStyle name="Note 3 2 9" xfId="616" xr:uid="{7F42D575-A87F-471A-9662-4004538C86E8}"/>
    <cellStyle name="Note 3 3" xfId="617" xr:uid="{1C1BC5EF-EAE4-483D-8A95-3E687D32CA46}"/>
    <cellStyle name="Note 3 3 10" xfId="618" xr:uid="{8E1DFC1B-A4E6-475F-9179-ECAF8F6C5A2E}"/>
    <cellStyle name="Note 3 3 2" xfId="619" xr:uid="{233FEE40-3C4D-4D97-AD4E-1C47937C6FB1}"/>
    <cellStyle name="Note 3 3 2 2" xfId="620" xr:uid="{FD6F1A7B-990B-4DA6-88A2-849FEE5AA6FD}"/>
    <cellStyle name="Note 3 3 2 3" xfId="621" xr:uid="{1FBAD254-68D3-4873-8671-62D849B89DF0}"/>
    <cellStyle name="Note 3 3 3" xfId="622" xr:uid="{CAFD504A-8DF5-483E-B6F0-10EC26DE16FF}"/>
    <cellStyle name="Note 3 3 3 2" xfId="623" xr:uid="{DFC191E4-5DB4-43E3-8E38-4C55AA440325}"/>
    <cellStyle name="Note 3 3 3 3" xfId="624" xr:uid="{EFB436FE-5E74-42A4-85AF-F701C708C0E5}"/>
    <cellStyle name="Note 3 3 4" xfId="625" xr:uid="{128FE7B3-17A7-499A-AFEF-8B2057CABFF0}"/>
    <cellStyle name="Note 3 3 4 2" xfId="626" xr:uid="{05BBD38B-06C8-498E-9E3E-C9D223B67D9C}"/>
    <cellStyle name="Note 3 3 4 3" xfId="627" xr:uid="{7182CED0-4A0C-4408-852D-612EBC4A76A4}"/>
    <cellStyle name="Note 3 3 5" xfId="628" xr:uid="{BF26D9B4-2908-4610-87F6-D99F21780EDD}"/>
    <cellStyle name="Note 3 3 5 2" xfId="629" xr:uid="{6A53DBFB-3ED4-4473-9B2C-ADF13F678986}"/>
    <cellStyle name="Note 3 3 5 3" xfId="630" xr:uid="{CAEB5DA0-3275-4E7E-8140-1AC58EB6672A}"/>
    <cellStyle name="Note 3 3 6" xfId="631" xr:uid="{EDEA1A3D-FC1B-4ECF-A9A4-4EC3431356B1}"/>
    <cellStyle name="Note 3 3 6 2" xfId="632" xr:uid="{ECA35FB4-1647-4A4F-845B-135DB8DCCAF1}"/>
    <cellStyle name="Note 3 3 6 3" xfId="633" xr:uid="{D39BB6B1-A9BD-4436-87E3-113EF72A24E0}"/>
    <cellStyle name="Note 3 3 7" xfId="634" xr:uid="{2EDD9CF9-7FFA-4D5E-BA36-9145BD6055C8}"/>
    <cellStyle name="Note 3 3 8" xfId="635" xr:uid="{5228AB7F-017F-4DF3-B32F-0313E516A4E7}"/>
    <cellStyle name="Note 3 3 9" xfId="636" xr:uid="{95A7D236-DA3D-40F3-A049-141CCF1856DA}"/>
    <cellStyle name="Note 3 4" xfId="637" xr:uid="{AEC18008-1D3F-42FA-B6AA-A0A7702B8158}"/>
    <cellStyle name="Note 3 4 2" xfId="638" xr:uid="{1C0473D7-C458-4365-B236-0BB663E00A4B}"/>
    <cellStyle name="Note 3 4 3" xfId="639" xr:uid="{DE406458-9939-4DB9-BA11-41E5448A6D23}"/>
    <cellStyle name="Note 3 5" xfId="640" xr:uid="{E1C63B4F-F5A7-4B38-ABB9-90A18D717D0B}"/>
    <cellStyle name="Note 3 5 2" xfId="641" xr:uid="{71D37EFF-AB4D-4B7E-A78D-059831F47882}"/>
    <cellStyle name="Note 3 5 3" xfId="642" xr:uid="{CEFD4F34-A9F2-4B88-B947-470C0A5BABD7}"/>
    <cellStyle name="Note 3 6" xfId="643" xr:uid="{B8702727-9C1B-4738-A077-02875FE7C77D}"/>
    <cellStyle name="Note 3 6 2" xfId="644" xr:uid="{823F663C-CC08-4A02-A0C8-B407E7E76D52}"/>
    <cellStyle name="Note 3 6 3" xfId="645" xr:uid="{A67A0ACA-A11E-4B36-B7EB-B681A3A8F189}"/>
    <cellStyle name="Note 3 7" xfId="646" xr:uid="{4020B9E7-0B40-4FD5-827A-5395674C7C1F}"/>
    <cellStyle name="Note 3 7 2" xfId="647" xr:uid="{3041CC12-D2DF-4122-8A93-CB1086830310}"/>
    <cellStyle name="Note 3 7 3" xfId="648" xr:uid="{F29A8912-B476-4092-8F88-9C3A7C631FD4}"/>
    <cellStyle name="Note 3 8" xfId="649" xr:uid="{AFB27981-CE36-427C-95D6-71565EC35277}"/>
    <cellStyle name="Note 3 8 2" xfId="650" xr:uid="{6B54438C-CEEC-4616-817A-1D415A9D07A8}"/>
    <cellStyle name="Note 3 8 3" xfId="651" xr:uid="{BBB9E50A-C76D-49DC-8819-3611A4599A8F}"/>
    <cellStyle name="Note 3 9" xfId="652" xr:uid="{5639F605-326F-4EE4-A770-BBB2821C0767}"/>
    <cellStyle name="Note 4" xfId="653" xr:uid="{26446911-941A-43DE-B45B-9FA441090707}"/>
    <cellStyle name="Note 4 10" xfId="654" xr:uid="{31782DD2-B50A-47B0-B3D4-7852F07826FC}"/>
    <cellStyle name="Note 4 11" xfId="655" xr:uid="{F9909276-D4A4-440E-A6C7-0871EE204F03}"/>
    <cellStyle name="Note 4 12" xfId="656" xr:uid="{5CB6806C-163C-465C-ABBA-D2C0E290C1D7}"/>
    <cellStyle name="Note 4 2" xfId="657" xr:uid="{37568EF5-605F-46B5-9188-BF62FF135AFD}"/>
    <cellStyle name="Note 4 2 10" xfId="658" xr:uid="{322D3EB6-8AA7-4E5F-9C37-0A8AD49A63C4}"/>
    <cellStyle name="Note 4 2 2" xfId="659" xr:uid="{272C90DC-77DF-44C4-8D7A-A84B83D5FC83}"/>
    <cellStyle name="Note 4 2 2 2" xfId="660" xr:uid="{D1FB086E-B0AC-48D6-8EBE-30DB6496F4C4}"/>
    <cellStyle name="Note 4 2 2 3" xfId="661" xr:uid="{A3F70B8B-1681-4251-98EB-20D0F027E75E}"/>
    <cellStyle name="Note 4 2 3" xfId="662" xr:uid="{501CE30E-31D9-42EC-91D9-6A7E389CF774}"/>
    <cellStyle name="Note 4 2 3 2" xfId="663" xr:uid="{562EAFC9-06E3-4EC5-A276-90AC336F5EF2}"/>
    <cellStyle name="Note 4 2 3 3" xfId="664" xr:uid="{139F65B2-0B84-41AE-9C48-AA0217F343E6}"/>
    <cellStyle name="Note 4 2 4" xfId="665" xr:uid="{91207545-7FB4-4F32-AA15-171B17159969}"/>
    <cellStyle name="Note 4 2 4 2" xfId="666" xr:uid="{FD0EA6A7-01B8-4659-B439-5CFD7F156AC7}"/>
    <cellStyle name="Note 4 2 4 3" xfId="667" xr:uid="{B83E8610-6941-45B1-8CED-F6B5829823DB}"/>
    <cellStyle name="Note 4 2 5" xfId="668" xr:uid="{116336E3-A988-4523-A062-6AD71FE57E34}"/>
    <cellStyle name="Note 4 2 5 2" xfId="669" xr:uid="{E0E9716D-B987-426E-ADD2-BD121A819592}"/>
    <cellStyle name="Note 4 2 5 3" xfId="670" xr:uid="{18E9033E-E56F-4E77-ACC1-6B8351468798}"/>
    <cellStyle name="Note 4 2 6" xfId="671" xr:uid="{34BAB42A-751D-416F-B278-CFE6460460EF}"/>
    <cellStyle name="Note 4 2 6 2" xfId="672" xr:uid="{97D75749-430D-4519-9CC3-1004052B3840}"/>
    <cellStyle name="Note 4 2 6 3" xfId="673" xr:uid="{D5C672EE-01CB-4F50-9D36-E2F3B2DBAA84}"/>
    <cellStyle name="Note 4 2 7" xfId="674" xr:uid="{25EFD4ED-E25D-4D13-802A-92F3A8CCA84D}"/>
    <cellStyle name="Note 4 2 8" xfId="675" xr:uid="{31453177-5071-40A4-8D2F-E7FA766EE438}"/>
    <cellStyle name="Note 4 2 9" xfId="676" xr:uid="{772113D3-77FF-42D8-A729-E98459B29280}"/>
    <cellStyle name="Note 4 3" xfId="677" xr:uid="{4D065265-C757-428B-9078-D87D4A5D810B}"/>
    <cellStyle name="Note 4 3 10" xfId="678" xr:uid="{6072571B-52F3-439D-8C00-A2C05E111FB6}"/>
    <cellStyle name="Note 4 3 2" xfId="679" xr:uid="{5DA1DE35-E368-46CC-B7B6-00808DBDE2E8}"/>
    <cellStyle name="Note 4 3 2 2" xfId="680" xr:uid="{4B1078EE-002A-4F5F-8923-626D71ECE489}"/>
    <cellStyle name="Note 4 3 2 3" xfId="681" xr:uid="{B7A8BB6C-B8F4-4F70-9FC6-65FAF6A065DD}"/>
    <cellStyle name="Note 4 3 3" xfId="682" xr:uid="{3D624892-487A-49A0-B08D-2FCA7F552470}"/>
    <cellStyle name="Note 4 3 3 2" xfId="683" xr:uid="{E2285E6F-7246-42D9-888B-0F0FFBDA5C35}"/>
    <cellStyle name="Note 4 3 3 3" xfId="684" xr:uid="{D721E858-371E-47DB-9E0D-9349A755656D}"/>
    <cellStyle name="Note 4 3 4" xfId="685" xr:uid="{9255B07E-7E22-4B04-87BD-269DC7277622}"/>
    <cellStyle name="Note 4 3 4 2" xfId="686" xr:uid="{FF8D917A-C436-4D84-AB91-C676A8C0B767}"/>
    <cellStyle name="Note 4 3 4 3" xfId="687" xr:uid="{17F22F39-6214-4D42-B3EC-902940E4677A}"/>
    <cellStyle name="Note 4 3 5" xfId="688" xr:uid="{B93536C9-C718-4C86-97DF-C4525CF14292}"/>
    <cellStyle name="Note 4 3 5 2" xfId="689" xr:uid="{93463AEC-62B2-4358-9037-DDD8D97BAED3}"/>
    <cellStyle name="Note 4 3 5 3" xfId="690" xr:uid="{1C5B3C22-B232-4DF3-88D6-00D2249E5837}"/>
    <cellStyle name="Note 4 3 6" xfId="691" xr:uid="{D59394BD-7821-4683-B468-512CB967F851}"/>
    <cellStyle name="Note 4 3 6 2" xfId="692" xr:uid="{4D2CB6CC-E53A-49B1-8B4A-A35F6DBC6281}"/>
    <cellStyle name="Note 4 3 6 3" xfId="693" xr:uid="{8932CC51-AAF5-47A2-83BA-9C1B6DA8E306}"/>
    <cellStyle name="Note 4 3 7" xfId="694" xr:uid="{C4969F5A-3119-4678-821E-7CAC549C06F9}"/>
    <cellStyle name="Note 4 3 8" xfId="695" xr:uid="{A1748AA3-C5DB-4F3F-AB6F-137E75EA6366}"/>
    <cellStyle name="Note 4 3 9" xfId="696" xr:uid="{B3089E26-3AAC-44CB-9F99-D6913E70A857}"/>
    <cellStyle name="Note 4 4" xfId="697" xr:uid="{7A977293-89D2-4EDE-934F-EB96C2FB6674}"/>
    <cellStyle name="Note 4 4 2" xfId="698" xr:uid="{6DE8386D-424E-4E61-A98F-A91476272DFC}"/>
    <cellStyle name="Note 4 4 3" xfId="699" xr:uid="{0049515D-A16F-41FD-B95F-128DB4DBA3E2}"/>
    <cellStyle name="Note 4 5" xfId="700" xr:uid="{0BD2A557-B908-485F-860C-3C2A906A83EA}"/>
    <cellStyle name="Note 4 5 2" xfId="701" xr:uid="{08C0C0F4-25B4-4CC3-8E4A-3321CE67C977}"/>
    <cellStyle name="Note 4 5 3" xfId="702" xr:uid="{1E3E2C1E-42E3-404E-ABCC-A6829DACB68A}"/>
    <cellStyle name="Note 4 6" xfId="703" xr:uid="{49FC3119-21E1-4672-A550-FCAABC823C1D}"/>
    <cellStyle name="Note 4 6 2" xfId="704" xr:uid="{20576D83-F414-4360-BC70-187D1070582A}"/>
    <cellStyle name="Note 4 6 3" xfId="705" xr:uid="{43F244B7-A342-472A-B55E-8B7C53B30521}"/>
    <cellStyle name="Note 4 7" xfId="706" xr:uid="{7F04D9D6-10A9-481D-B884-A196AB7EC911}"/>
    <cellStyle name="Note 4 7 2" xfId="707" xr:uid="{39DD985F-1823-4B76-9A4F-AC8883CE3FB4}"/>
    <cellStyle name="Note 4 7 3" xfId="708" xr:uid="{F9AEFC75-F670-4D04-9A16-3B80835BF307}"/>
    <cellStyle name="Note 4 8" xfId="709" xr:uid="{D746CFFC-BA98-409B-8ABC-4233661108C8}"/>
    <cellStyle name="Note 4 8 2" xfId="710" xr:uid="{D46B8E74-0B24-4F78-838D-BDDA20199601}"/>
    <cellStyle name="Note 4 8 3" xfId="711" xr:uid="{24B19693-6644-40B7-BCE2-191FE789809D}"/>
    <cellStyle name="Note 4 9" xfId="712" xr:uid="{95F14625-5B4E-43F0-A3D4-38287A19A9CD}"/>
    <cellStyle name="Note 5" xfId="713" xr:uid="{D7B4D48A-E4DA-480C-BF7D-CA3D9F10B199}"/>
    <cellStyle name="Note 5 10" xfId="714" xr:uid="{16E09C15-D638-48D7-AAE1-36DAF3EE0C57}"/>
    <cellStyle name="Note 5 11" xfId="715" xr:uid="{EA1EF0D3-626D-4640-8E9F-3AFFE96A86DE}"/>
    <cellStyle name="Note 5 12" xfId="716" xr:uid="{AB1E8CE1-31EC-4175-A29F-7296D3AB0918}"/>
    <cellStyle name="Note 5 2" xfId="717" xr:uid="{AAA3946A-D485-4F03-ADC9-EFF2BBB51752}"/>
    <cellStyle name="Note 5 2 10" xfId="718" xr:uid="{EDECC98D-7ED3-4353-A7CB-90C57FE51112}"/>
    <cellStyle name="Note 5 2 2" xfId="719" xr:uid="{0C14FE25-39C2-4A95-ACE8-49017D14A8F9}"/>
    <cellStyle name="Note 5 2 2 2" xfId="720" xr:uid="{1224B609-2BAD-43B2-835F-D49ECC7EE93B}"/>
    <cellStyle name="Note 5 2 2 3" xfId="721" xr:uid="{061A627B-4A71-4459-B843-728C17C51EBC}"/>
    <cellStyle name="Note 5 2 3" xfId="722" xr:uid="{4690FC73-EBFC-4B20-A9DC-F2120F4E8E28}"/>
    <cellStyle name="Note 5 2 3 2" xfId="723" xr:uid="{463B2ED4-19D9-41A5-B68E-823D4F402C59}"/>
    <cellStyle name="Note 5 2 3 3" xfId="724" xr:uid="{8675A831-346D-41E3-AB23-B8BB6B506CA2}"/>
    <cellStyle name="Note 5 2 4" xfId="725" xr:uid="{EFE3D600-8036-4D98-9EB0-2808EE6F440E}"/>
    <cellStyle name="Note 5 2 4 2" xfId="726" xr:uid="{205B474D-C771-4813-89F1-183585A1FF0F}"/>
    <cellStyle name="Note 5 2 4 3" xfId="727" xr:uid="{068BA06D-5358-4EDA-AC3F-963E6BDA91E0}"/>
    <cellStyle name="Note 5 2 5" xfId="728" xr:uid="{BA607B0F-7FFE-4B58-80F6-3B24C8F3BE8A}"/>
    <cellStyle name="Note 5 2 5 2" xfId="729" xr:uid="{EBCAB89D-5E45-4942-85A2-C1ADBF2621B3}"/>
    <cellStyle name="Note 5 2 5 3" xfId="730" xr:uid="{23627202-5DC3-4FA3-87A7-3E590D327C47}"/>
    <cellStyle name="Note 5 2 6" xfId="731" xr:uid="{9BE2F291-3679-4DD2-B400-CF4AFCB29A10}"/>
    <cellStyle name="Note 5 2 6 2" xfId="732" xr:uid="{3BA2DD48-DA2B-4724-A04A-044DD648580A}"/>
    <cellStyle name="Note 5 2 6 3" xfId="733" xr:uid="{DD1A4708-CB10-49BB-96A1-A09D568867D8}"/>
    <cellStyle name="Note 5 2 7" xfId="734" xr:uid="{A9E5F89D-D085-46E0-8064-1A2603A97CD2}"/>
    <cellStyle name="Note 5 2 8" xfId="735" xr:uid="{207748BA-F1D2-47F4-B0E0-77ABB6438A3D}"/>
    <cellStyle name="Note 5 2 9" xfId="736" xr:uid="{CC31142E-6A41-460D-A611-3E57BD6F1F55}"/>
    <cellStyle name="Note 5 3" xfId="737" xr:uid="{B33D8EC6-8475-4DEC-8DB5-539FAE16B21B}"/>
    <cellStyle name="Note 5 3 10" xfId="738" xr:uid="{C44A7146-B874-4B0E-8914-ED2D3B03405F}"/>
    <cellStyle name="Note 5 3 2" xfId="739" xr:uid="{35603B27-DD63-4C3B-BEB4-6B2AB0586D85}"/>
    <cellStyle name="Note 5 3 2 2" xfId="740" xr:uid="{9749D6B9-B18E-41BE-A456-CD77236AAA6D}"/>
    <cellStyle name="Note 5 3 2 3" xfId="741" xr:uid="{1FB5BBDA-FAF4-4BE2-8BFF-A58AA5E1CEB5}"/>
    <cellStyle name="Note 5 3 3" xfId="742" xr:uid="{1853B3AD-1420-4163-9BC8-D741658373EB}"/>
    <cellStyle name="Note 5 3 3 2" xfId="743" xr:uid="{F2678E6A-8CDF-437D-8CB1-E07854F7B2A5}"/>
    <cellStyle name="Note 5 3 3 3" xfId="744" xr:uid="{C403FADA-C1ED-47CC-BC68-B513CE7C985C}"/>
    <cellStyle name="Note 5 3 4" xfId="745" xr:uid="{34DEEE33-B43C-47E5-976B-FADCBBB9FC9D}"/>
    <cellStyle name="Note 5 3 4 2" xfId="746" xr:uid="{491234A5-206C-48FA-902B-E661C83529C4}"/>
    <cellStyle name="Note 5 3 4 3" xfId="747" xr:uid="{A7944E1B-8950-433F-A4F8-4FB4AA55AF0E}"/>
    <cellStyle name="Note 5 3 5" xfId="748" xr:uid="{D881614A-802C-4BC6-B281-7F18B2D16080}"/>
    <cellStyle name="Note 5 3 5 2" xfId="749" xr:uid="{0F70C2B9-83EA-454F-98B7-4E178B3AC80D}"/>
    <cellStyle name="Note 5 3 5 3" xfId="750" xr:uid="{FDF2CD6A-33F6-4CD5-BF48-70F39C1F1A6B}"/>
    <cellStyle name="Note 5 3 6" xfId="751" xr:uid="{F95835E8-F80D-4963-AE81-F103EDE4CEB4}"/>
    <cellStyle name="Note 5 3 6 2" xfId="752" xr:uid="{7CFD527C-D440-43B1-9B25-FFC3A9D6E983}"/>
    <cellStyle name="Note 5 3 6 3" xfId="753" xr:uid="{6BBAE6C7-673B-41E9-BD5D-AC4727382A0A}"/>
    <cellStyle name="Note 5 3 7" xfId="754" xr:uid="{6D05EA73-FCA2-4F29-BFA8-31ACC4085B2E}"/>
    <cellStyle name="Note 5 3 8" xfId="755" xr:uid="{AC94FF51-E9E2-406E-A962-4033D032EEB0}"/>
    <cellStyle name="Note 5 3 9" xfId="756" xr:uid="{EE6D98CB-220B-4681-9CCD-0B7086E5C619}"/>
    <cellStyle name="Note 5 4" xfId="757" xr:uid="{E51F4925-80E6-45DA-B785-B1D4BD2115EA}"/>
    <cellStyle name="Note 5 4 2" xfId="758" xr:uid="{2FE332B5-EEAD-4D20-9EDB-957B4F09D58F}"/>
    <cellStyle name="Note 5 4 3" xfId="759" xr:uid="{27EEB71F-B7F9-4B48-8E64-C7906541969C}"/>
    <cellStyle name="Note 5 5" xfId="760" xr:uid="{05833260-2443-4D59-A993-D8ABFDEDAF09}"/>
    <cellStyle name="Note 5 5 2" xfId="761" xr:uid="{D2A9B4EF-7086-42C1-AAE6-BA69A3E514C0}"/>
    <cellStyle name="Note 5 5 3" xfId="762" xr:uid="{0547393F-D91F-433E-83B3-8A2F350735F4}"/>
    <cellStyle name="Note 5 6" xfId="763" xr:uid="{07F2825C-87BA-49B2-AAA7-852D81059C69}"/>
    <cellStyle name="Note 5 6 2" xfId="764" xr:uid="{0F3673AD-80C3-450D-A96C-9BE32329B8BA}"/>
    <cellStyle name="Note 5 6 3" xfId="765" xr:uid="{03BE216B-F4E8-483D-A66C-15BB688F46A4}"/>
    <cellStyle name="Note 5 7" xfId="766" xr:uid="{87044D25-CE7C-4A3D-9C8D-2B9156DA4406}"/>
    <cellStyle name="Note 5 7 2" xfId="767" xr:uid="{0D33D4B1-6368-4C89-8C23-757ECCC01928}"/>
    <cellStyle name="Note 5 7 3" xfId="768" xr:uid="{F32D0A1C-2169-4116-BEE1-7BAF2D46EBD0}"/>
    <cellStyle name="Note 5 8" xfId="769" xr:uid="{DA173FEA-C835-4E7E-9720-0A1073270B9D}"/>
    <cellStyle name="Note 5 8 2" xfId="770" xr:uid="{2EC769F2-B6CB-4A0B-BAFC-75B45D67B141}"/>
    <cellStyle name="Note 5 8 3" xfId="771" xr:uid="{9CE90EB3-9A6E-47B0-BA29-279CF12E0B1C}"/>
    <cellStyle name="Note 5 9" xfId="772" xr:uid="{A5C47733-88DE-454B-BB74-9152C7BB0B23}"/>
    <cellStyle name="Note 6" xfId="773" xr:uid="{801810F2-0ABE-4956-B5D9-AFCAAE59E713}"/>
    <cellStyle name="Note 6 10" xfId="774" xr:uid="{A6204E8E-860B-4D96-BFA1-4912BA28F355}"/>
    <cellStyle name="Note 6 11" xfId="775" xr:uid="{6C30001D-36E8-4407-A039-C2A4494348B5}"/>
    <cellStyle name="Note 6 12" xfId="776" xr:uid="{698882BF-20B4-4049-9B27-11D4EE778731}"/>
    <cellStyle name="Note 6 2" xfId="777" xr:uid="{AE6CF6CB-D2AB-418E-B832-33AA5FFA2804}"/>
    <cellStyle name="Note 6 2 10" xfId="778" xr:uid="{2F19547E-89C9-4561-9AF0-77295840A717}"/>
    <cellStyle name="Note 6 2 2" xfId="779" xr:uid="{ECEBDF8D-7117-45BB-9ACD-4C30F6899359}"/>
    <cellStyle name="Note 6 2 2 2" xfId="780" xr:uid="{3F103E47-EA30-43B4-BAC4-2322A4EECB07}"/>
    <cellStyle name="Note 6 2 2 3" xfId="781" xr:uid="{63577218-7FFA-4556-9F13-95FCC529BFBE}"/>
    <cellStyle name="Note 6 2 3" xfId="782" xr:uid="{7AA09022-9CCC-4662-A422-E99444F9DEC3}"/>
    <cellStyle name="Note 6 2 3 2" xfId="783" xr:uid="{1C89A04A-4A73-4D0C-B45B-61EE4A5C8B41}"/>
    <cellStyle name="Note 6 2 3 3" xfId="784" xr:uid="{83909543-F7FE-4B98-8ACA-D08C91191B11}"/>
    <cellStyle name="Note 6 2 4" xfId="785" xr:uid="{06C36CCB-73F0-427C-83BB-51B056ECD084}"/>
    <cellStyle name="Note 6 2 4 2" xfId="786" xr:uid="{5D7CA41D-43DF-4A29-AF6A-F71E51C84D0C}"/>
    <cellStyle name="Note 6 2 4 3" xfId="787" xr:uid="{CA3D6463-16B5-4B08-AEDD-F2241BD82520}"/>
    <cellStyle name="Note 6 2 5" xfId="788" xr:uid="{34B8B4F4-5256-4EE2-B330-B4B1149CA0E2}"/>
    <cellStyle name="Note 6 2 5 2" xfId="789" xr:uid="{F24A43F3-F0AA-4348-9EA5-928E5F97FFE3}"/>
    <cellStyle name="Note 6 2 5 3" xfId="790" xr:uid="{B3B098D6-FCAB-4CED-9930-7262044C98AF}"/>
    <cellStyle name="Note 6 2 6" xfId="791" xr:uid="{E0074681-214E-4019-8BE2-D6138155D0C0}"/>
    <cellStyle name="Note 6 2 6 2" xfId="792" xr:uid="{E723FA78-A032-4CCE-8562-5B033DAEACA8}"/>
    <cellStyle name="Note 6 2 6 3" xfId="793" xr:uid="{0B777FB4-826F-4069-B1B9-890EA8B352CB}"/>
    <cellStyle name="Note 6 2 7" xfId="794" xr:uid="{AA11B1DE-CD29-4795-B2E7-EF7F3BAA396E}"/>
    <cellStyle name="Note 6 2 8" xfId="795" xr:uid="{530751B8-B857-4EE8-BA29-583D93BB8A18}"/>
    <cellStyle name="Note 6 2 9" xfId="796" xr:uid="{BBBFFE57-844D-47A5-8D2C-5D8964B383ED}"/>
    <cellStyle name="Note 6 3" xfId="797" xr:uid="{5EC9B718-5F7E-4639-8D8E-E20C56DEC60C}"/>
    <cellStyle name="Note 6 3 10" xfId="798" xr:uid="{81BFE99B-6DED-44DF-8E5D-4A5BA1856C4E}"/>
    <cellStyle name="Note 6 3 2" xfId="799" xr:uid="{A2937A97-FE5A-4265-9B3B-15993652B4D0}"/>
    <cellStyle name="Note 6 3 2 2" xfId="800" xr:uid="{E608CB4B-2212-4141-B9AB-150FC8A350BE}"/>
    <cellStyle name="Note 6 3 2 3" xfId="801" xr:uid="{F30B3FEA-2BFB-495D-873D-6AEE32577261}"/>
    <cellStyle name="Note 6 3 3" xfId="802" xr:uid="{17E2945E-0C4B-4B1D-9EB0-3114C964C4F8}"/>
    <cellStyle name="Note 6 3 3 2" xfId="803" xr:uid="{9A014465-1045-4848-834D-71659F690266}"/>
    <cellStyle name="Note 6 3 3 3" xfId="804" xr:uid="{A8BCA091-C612-4251-BFB7-A91A63205DA2}"/>
    <cellStyle name="Note 6 3 4" xfId="805" xr:uid="{C4B316E5-942E-49AB-8B5E-F0EC3BEB9179}"/>
    <cellStyle name="Note 6 3 4 2" xfId="806" xr:uid="{5E43A071-585D-4C0D-92B7-068636D21189}"/>
    <cellStyle name="Note 6 3 4 3" xfId="807" xr:uid="{E8751683-29D4-4D31-8C2F-A28255D495C8}"/>
    <cellStyle name="Note 6 3 5" xfId="808" xr:uid="{0480BB6B-7402-46CC-836B-2D95350F8690}"/>
    <cellStyle name="Note 6 3 5 2" xfId="809" xr:uid="{5527E0DD-5E08-4AE7-9FE7-5DB841469CCA}"/>
    <cellStyle name="Note 6 3 5 3" xfId="810" xr:uid="{9B0B21E0-A97A-424A-9A88-523E74DE40FB}"/>
    <cellStyle name="Note 6 3 6" xfId="811" xr:uid="{ED473A36-FAE3-4D15-8DCC-7B8AD0416950}"/>
    <cellStyle name="Note 6 3 6 2" xfId="812" xr:uid="{1EE785A7-F9E9-4CBD-B970-62B2D205D198}"/>
    <cellStyle name="Note 6 3 6 3" xfId="813" xr:uid="{A06BB325-51E2-4843-BCBA-8AF9672D0A46}"/>
    <cellStyle name="Note 6 3 7" xfId="814" xr:uid="{2C2A4393-141B-4929-9F49-AF979F15B0B4}"/>
    <cellStyle name="Note 6 3 8" xfId="815" xr:uid="{030A27D9-3271-47FA-A95D-BAA6DC96C4EF}"/>
    <cellStyle name="Note 6 3 9" xfId="816" xr:uid="{FF68A35F-A5E7-4F1C-BE3F-03DFE0138D8B}"/>
    <cellStyle name="Note 6 4" xfId="817" xr:uid="{B2AAA41D-CD3C-489D-9E04-A637B20732B5}"/>
    <cellStyle name="Note 6 4 2" xfId="818" xr:uid="{75CE4CCA-F6C0-426F-94A6-8DF1D5455D3F}"/>
    <cellStyle name="Note 6 4 3" xfId="819" xr:uid="{206EB5CA-26CB-45FC-A954-89484AD73A6C}"/>
    <cellStyle name="Note 6 5" xfId="820" xr:uid="{7618FF15-50C6-4F9A-B082-253E2C930C4E}"/>
    <cellStyle name="Note 6 5 2" xfId="821" xr:uid="{E2636304-35FB-4A4A-9520-2ACB693A01F0}"/>
    <cellStyle name="Note 6 5 3" xfId="822" xr:uid="{1CA75867-2BF4-495D-880F-BA2780A2C4A0}"/>
    <cellStyle name="Note 6 6" xfId="823" xr:uid="{59874F9E-16A2-4964-AB0E-D4194ACDF7D2}"/>
    <cellStyle name="Note 6 6 2" xfId="824" xr:uid="{9BF0C437-31B6-440E-BF85-C121B549CDA8}"/>
    <cellStyle name="Note 6 6 3" xfId="825" xr:uid="{A2B2D6A9-EF28-40D8-B6C4-09B41E6B20EF}"/>
    <cellStyle name="Note 6 7" xfId="826" xr:uid="{32518ADB-8923-44FF-84AA-A29434677B09}"/>
    <cellStyle name="Note 6 7 2" xfId="827" xr:uid="{821B92E2-7359-4DA5-A07B-765CACBF6F7F}"/>
    <cellStyle name="Note 6 7 3" xfId="828" xr:uid="{DFA7CF70-40D6-4440-BE45-79E035982D28}"/>
    <cellStyle name="Note 6 8" xfId="829" xr:uid="{B86A3F01-9EA2-49A1-A160-467B62FCD2BE}"/>
    <cellStyle name="Note 6 8 2" xfId="830" xr:uid="{9CC573D6-8DDD-41BA-ADBC-BA2912FCE232}"/>
    <cellStyle name="Note 6 8 3" xfId="831" xr:uid="{82BDB425-18AA-4FA3-A840-58A0CDB48011}"/>
    <cellStyle name="Note 6 9" xfId="832" xr:uid="{1F5EC36B-2B48-45FC-B5A5-407459B042C9}"/>
    <cellStyle name="Note 7" xfId="833" xr:uid="{B165B669-75BD-495D-AD7B-4E90A9B71B43}"/>
    <cellStyle name="Note 7 10" xfId="834" xr:uid="{D5CABB44-3E97-42A3-A422-FE322C688698}"/>
    <cellStyle name="Note 7 2" xfId="835" xr:uid="{C37EAA99-4DF1-4C0D-80AA-E1DAA6B237C3}"/>
    <cellStyle name="Note 7 2 2" xfId="836" xr:uid="{971D08E4-FA1E-4523-BC62-D2ED731233B4}"/>
    <cellStyle name="Note 7 2 3" xfId="837" xr:uid="{65587476-39FD-444E-A377-137CD68E54E4}"/>
    <cellStyle name="Note 7 3" xfId="838" xr:uid="{B7454680-3224-4017-A74A-7BD01A1E1E36}"/>
    <cellStyle name="Note 7 3 2" xfId="839" xr:uid="{A68CC176-33F4-4D13-845F-37ACF8F03DAE}"/>
    <cellStyle name="Note 7 3 3" xfId="840" xr:uid="{CF3DE641-2C7B-4241-ADBD-00497F42EA06}"/>
    <cellStyle name="Note 7 4" xfId="841" xr:uid="{C1AC9953-C363-48B6-BF29-B431BE36DCD1}"/>
    <cellStyle name="Note 7 4 2" xfId="842" xr:uid="{BB7202E7-0F8D-418A-AEAB-D6A862B1D0CF}"/>
    <cellStyle name="Note 7 4 3" xfId="843" xr:uid="{C1830EBD-517B-4691-B453-1552EB132FA7}"/>
    <cellStyle name="Note 7 5" xfId="844" xr:uid="{69395633-C97F-4292-93B5-FAA61106BA8B}"/>
    <cellStyle name="Note 7 5 2" xfId="845" xr:uid="{4D0A7108-DDB5-4BC4-80F0-B0E736909BA5}"/>
    <cellStyle name="Note 7 5 3" xfId="846" xr:uid="{1964B5DD-A91B-45DA-83E6-AA4173AA3567}"/>
    <cellStyle name="Note 7 6" xfId="847" xr:uid="{E629E887-90F0-4E01-BCEC-7C0CA560826B}"/>
    <cellStyle name="Note 7 6 2" xfId="848" xr:uid="{BB5F27DF-7521-4116-B586-2BB01B264357}"/>
    <cellStyle name="Note 7 6 3" xfId="849" xr:uid="{91820D44-C228-46E2-A450-45C33FB46DF2}"/>
    <cellStyle name="Note 7 7" xfId="850" xr:uid="{837FBA3D-9F35-48D0-B078-9A7DDF2827FA}"/>
    <cellStyle name="Note 7 8" xfId="851" xr:uid="{C833F0CF-8166-44E4-B658-037F2B54CC33}"/>
    <cellStyle name="Note 7 9" xfId="852" xr:uid="{37C3A503-8600-4A64-8538-D3F21BF10AEE}"/>
    <cellStyle name="Note 8" xfId="853" xr:uid="{A1ED234E-7535-4C18-A4D8-2DFC47435D4C}"/>
    <cellStyle name="Note 8 2" xfId="854" xr:uid="{DC51CBB3-8ADA-4BB4-AFA1-0696233D1D60}"/>
    <cellStyle name="Note 9" xfId="855" xr:uid="{4564893C-D001-47C2-AC91-D8A74A39CCBC}"/>
    <cellStyle name="Note 9 10" xfId="856" xr:uid="{34A83458-07F8-4EE2-87F7-1092542A4204}"/>
    <cellStyle name="Note 9 2" xfId="857" xr:uid="{4C5A3FC0-88C8-491A-8A6B-346ECB88420F}"/>
    <cellStyle name="Note 9 2 2" xfId="858" xr:uid="{329677E0-74F2-403D-993E-F59932E9D35F}"/>
    <cellStyle name="Note 9 2 3" xfId="859" xr:uid="{02D87732-7DD2-4C79-A563-4AED3ABD4075}"/>
    <cellStyle name="Note 9 3" xfId="860" xr:uid="{4DC1E0EC-6A8B-4BA8-BA75-8E8F05C1626E}"/>
    <cellStyle name="Note 9 3 2" xfId="861" xr:uid="{5A7EC5F9-4407-4598-8DE6-C5218F261CD4}"/>
    <cellStyle name="Note 9 3 3" xfId="862" xr:uid="{0FE46DB8-5B72-4119-9062-E79B38DE66F4}"/>
    <cellStyle name="Note 9 4" xfId="863" xr:uid="{28A44073-66C9-4670-A51D-808134F87968}"/>
    <cellStyle name="Note 9 4 2" xfId="864" xr:uid="{BEC56759-F66C-49AF-B8DA-23F62086DC75}"/>
    <cellStyle name="Note 9 4 3" xfId="865" xr:uid="{F45F5CB0-F653-4933-9B40-F90FD1F696D8}"/>
    <cellStyle name="Note 9 5" xfId="866" xr:uid="{4EE4D54C-8230-4321-9335-853F6CCDD33A}"/>
    <cellStyle name="Note 9 5 2" xfId="867" xr:uid="{EC4825F2-FC9B-4952-B0E2-31A3C1CE6E7C}"/>
    <cellStyle name="Note 9 5 3" xfId="868" xr:uid="{6F813EE0-C9A8-4AAC-A12F-BA4A053C4C12}"/>
    <cellStyle name="Note 9 6" xfId="869" xr:uid="{B59673AA-E8B0-4C45-BC17-DD609D40E703}"/>
    <cellStyle name="Note 9 6 2" xfId="870" xr:uid="{3973B0ED-56B9-4D67-8B19-9E0D0F08F94C}"/>
    <cellStyle name="Note 9 6 3" xfId="871" xr:uid="{61611A7E-FBA6-440D-BD47-CE206894CAA2}"/>
    <cellStyle name="Note 9 7" xfId="872" xr:uid="{9B4A52D9-A3B1-4BA5-812E-70D3E0B3D50A}"/>
    <cellStyle name="Note 9 8" xfId="873" xr:uid="{A2D53754-93D8-442F-8833-F6FFDB0FD9E3}"/>
    <cellStyle name="Note 9 9" xfId="874" xr:uid="{908D3BE4-E945-4895-A824-895604E05AC2}"/>
    <cellStyle name="Output 2" xfId="875" xr:uid="{AE5751BF-9EC1-4FCB-92D7-4EA97846201E}"/>
    <cellStyle name="Output 3" xfId="876" xr:uid="{93CBB112-6AFD-4A2A-92B1-F0B9F925BA0C}"/>
    <cellStyle name="Percent 2" xfId="877" xr:uid="{C6E98BB3-1577-4E61-B652-D4177EB51A67}"/>
    <cellStyle name="Percent 3" xfId="878" xr:uid="{5CA28A23-6BCD-4A46-AEA6-5BF74D1A1053}"/>
    <cellStyle name="Percent 3 2" xfId="879" xr:uid="{BD091AE0-847A-46A9-BEF3-31E225B01746}"/>
    <cellStyle name="Percent 3 3" xfId="880" xr:uid="{7B897D88-5355-4C2E-BB97-7D64649A8EC5}"/>
    <cellStyle name="percentage difference one decimal" xfId="881" xr:uid="{6A502C02-BCBF-4937-8864-382EB8A03936}"/>
    <cellStyle name="percentage difference zero decimal" xfId="882" xr:uid="{46E97057-2465-4A4A-A41F-D99F4EC2CAFA}"/>
    <cellStyle name="Title 2" xfId="883" xr:uid="{EF710E41-A28A-4B54-95AF-93D84EA53355}"/>
    <cellStyle name="Title 3" xfId="884" xr:uid="{E15C6ADF-D442-425A-8575-E10081D6D444}"/>
    <cellStyle name="Total 2" xfId="885" xr:uid="{100940B1-E4DE-4F5D-B1AC-94D2FE88BCEC}"/>
    <cellStyle name="Total 2 2" xfId="886" xr:uid="{BBD81F23-4C9B-48DA-86C1-BC84E7413337}"/>
    <cellStyle name="Total 3" xfId="887" xr:uid="{C1067C00-B738-4020-9248-E1CA56D61EB4}"/>
    <cellStyle name="Warning Text 2" xfId="888" xr:uid="{72AF5493-BA46-46EB-B1D4-602C49F9C8A8}"/>
    <cellStyle name="Warning Text 3" xfId="889" xr:uid="{9D0043EA-CCB1-48F8-A4BA-BCDAD972BC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alcChain" Target="calcChain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customXml" Target="../customXml/item3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styles" Target="styles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10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E942085-EC04-4FCE-9CB8-73DC15E409D5}">
  <sheetPr>
    <tabColor rgb="FF92D050"/>
  </sheetPr>
  <sheetViews>
    <sheetView zoomScale="70" workbookViewId="0"/>
  </sheetViews>
  <pageMargins left="0.7" right="0.7" top="0.75" bottom="0.75" header="0.3" footer="0.3"/>
  <pageSetup orientation="portrait" horizontalDpi="4294967295" verticalDpi="4294967295" r:id="rId1"/>
  <headerFooter>
    <oddFooter>&amp;L_x000D_&amp;1#&amp;"Calibri"&amp;10&amp;KFF0000 Office Use Only\Internal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54536" cy="854528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FA4C9-62B3-A0E9-A109-42CAF64179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0.508</cdr:y>
    </cdr:to>
    <cdr:pic>
      <cdr:nvPicPr>
        <cdr:cNvPr id="1026" name="Picture 2">
          <a:extLst xmlns:a="http://schemas.openxmlformats.org/drawingml/2006/main">
            <a:ext uri="{FF2B5EF4-FFF2-40B4-BE49-F238E27FC236}">
              <a16:creationId xmlns:a16="http://schemas.microsoft.com/office/drawing/2014/main" id="{58916246-3D16-06A7-4640-3F4F0BA8D24B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0" y="-10886"/>
          <a:ext cx="6357257" cy="43410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FFFFFF"/>
                </a:outerShdw>
              </a:effectLst>
            </a14:hiddenEffects>
          </a:ext>
        </a:extLst>
      </cdr:spPr>
    </cdr:pic>
  </cdr:relSizeAnchor>
  <cdr:relSizeAnchor xmlns:cdr="http://schemas.openxmlformats.org/drawingml/2006/chartDrawing">
    <cdr:from>
      <cdr:x>0</cdr:x>
      <cdr:y>0.54324</cdr:y>
    </cdr:from>
    <cdr:to>
      <cdr:x>0.9985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4636227"/>
          <a:ext cx="6353175" cy="3656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RESEARCH AND FINANCIAL SECTOR DEVELOPMENT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  <cdr:relSizeAnchor xmlns:cdr="http://schemas.openxmlformats.org/drawingml/2006/chartDrawing">
    <cdr:from>
      <cdr:x>0.50171</cdr:x>
      <cdr:y>0.40163</cdr:y>
    </cdr:from>
    <cdr:to>
      <cdr:x>1</cdr:x>
      <cdr:y>0.47652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189514" y="3432043"/>
          <a:ext cx="3167743" cy="6399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August 2023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132965</xdr:rowOff>
    </xdr:from>
    <xdr:to>
      <xdr:col>9</xdr:col>
      <xdr:colOff>228600</xdr:colOff>
      <xdr:row>27</xdr:row>
      <xdr:rowOff>122264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B0A6EFC-0EB5-427D-BB2B-11830D718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799965"/>
          <a:ext cx="5715000" cy="24657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</xdr:row>
      <xdr:rowOff>1</xdr:rowOff>
    </xdr:from>
    <xdr:to>
      <xdr:col>9</xdr:col>
      <xdr:colOff>186819</xdr:colOff>
      <xdr:row>12</xdr:row>
      <xdr:rowOff>171451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4D56F78-DAF3-45B7-BDD4-AEE9CA2E3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90501"/>
          <a:ext cx="5673218" cy="2266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E699-21B6-4A69-B80D-6CC366097C45}">
  <sheetPr>
    <tabColor rgb="FF92D050"/>
    <pageSetUpPr fitToPage="1"/>
  </sheetPr>
  <dimension ref="A1:L119"/>
  <sheetViews>
    <sheetView zoomScale="98" zoomScaleNormal="98" workbookViewId="0">
      <pane xSplit="1" ySplit="4" topLeftCell="B30" activePane="bottomRight" state="frozen"/>
      <selection activeCell="A88" sqref="A88:XFD88"/>
      <selection pane="topRight" activeCell="A88" sqref="A88:XFD88"/>
      <selection pane="bottomLeft" activeCell="A88" sqref="A88:XFD88"/>
      <selection pane="bottomRight" activeCell="J40" sqref="J40"/>
    </sheetView>
  </sheetViews>
  <sheetFormatPr defaultColWidth="9.140625" defaultRowHeight="15"/>
  <cols>
    <col min="1" max="1" width="50.28515625" style="1" customWidth="1"/>
    <col min="2" max="2" width="13.28515625" customWidth="1"/>
    <col min="3" max="4" width="13.28515625" style="1" customWidth="1"/>
    <col min="5" max="7" width="12" style="1" customWidth="1"/>
    <col min="8" max="9" width="10.42578125" style="109" customWidth="1"/>
    <col min="10" max="30" width="9.140625" style="1"/>
    <col min="31" max="31" width="9.140625" style="1" customWidth="1"/>
    <col min="32" max="16384" width="9.140625" style="1"/>
  </cols>
  <sheetData>
    <row r="1" spans="1:12" ht="19.5">
      <c r="A1" s="196" t="s">
        <v>0</v>
      </c>
      <c r="B1" s="196"/>
      <c r="C1" s="196"/>
      <c r="D1" s="196"/>
      <c r="E1" s="196"/>
      <c r="F1" s="196"/>
      <c r="G1" s="196"/>
      <c r="H1" s="1"/>
      <c r="I1" s="1"/>
      <c r="J1" s="156"/>
    </row>
    <row r="2" spans="1:12" ht="16.5">
      <c r="A2" s="197" t="s">
        <v>113</v>
      </c>
      <c r="B2" s="197"/>
      <c r="C2" s="197"/>
      <c r="D2" s="197"/>
      <c r="E2" s="197"/>
      <c r="F2" s="197"/>
      <c r="G2" s="197"/>
      <c r="H2" s="164"/>
      <c r="I2" s="164"/>
      <c r="J2" s="119"/>
    </row>
    <row r="3" spans="1:12" ht="15.75" customHeight="1">
      <c r="A3" s="3"/>
      <c r="B3" s="198" t="s">
        <v>107</v>
      </c>
      <c r="C3" s="199"/>
      <c r="D3" s="165"/>
      <c r="E3" s="200" t="s">
        <v>1</v>
      </c>
      <c r="F3" s="201"/>
      <c r="G3" s="4" t="s">
        <v>2</v>
      </c>
      <c r="H3" s="206" t="s">
        <v>112</v>
      </c>
      <c r="I3" s="207"/>
      <c r="J3" s="208"/>
    </row>
    <row r="4" spans="1:12" ht="17.25" thickBot="1">
      <c r="A4" s="5"/>
      <c r="B4" s="6">
        <v>44804</v>
      </c>
      <c r="C4" s="6">
        <v>45138</v>
      </c>
      <c r="D4" s="6">
        <v>45169</v>
      </c>
      <c r="E4" s="7" t="s">
        <v>3</v>
      </c>
      <c r="F4" s="7" t="s">
        <v>4</v>
      </c>
      <c r="G4" s="7" t="s">
        <v>3</v>
      </c>
      <c r="H4" s="153">
        <v>45107</v>
      </c>
      <c r="I4" s="155">
        <v>45138</v>
      </c>
      <c r="J4" s="157">
        <v>45169</v>
      </c>
    </row>
    <row r="5" spans="1:12" ht="17.25" thickTop="1">
      <c r="A5" s="8"/>
      <c r="B5" s="9"/>
      <c r="C5" s="9"/>
      <c r="D5" s="9"/>
      <c r="E5" s="9"/>
      <c r="F5" s="9"/>
      <c r="G5" s="9"/>
      <c r="H5" s="152"/>
      <c r="I5" s="154"/>
      <c r="J5" s="158"/>
    </row>
    <row r="6" spans="1:12" ht="16.5">
      <c r="A6" s="10" t="s">
        <v>5</v>
      </c>
      <c r="B6" s="11">
        <v>55554.810704315023</v>
      </c>
      <c r="C6" s="11">
        <v>73726.068017002632</v>
      </c>
      <c r="D6" s="11">
        <v>73346.113377661502</v>
      </c>
      <c r="E6" s="11">
        <v>-379.95463934112922</v>
      </c>
      <c r="F6" s="11">
        <v>17791.302673346479</v>
      </c>
      <c r="G6" s="11">
        <v>-0.51535996637377934</v>
      </c>
      <c r="H6" s="13">
        <v>28.038871029854704</v>
      </c>
      <c r="I6" s="11">
        <v>23.499104571389552</v>
      </c>
      <c r="J6" s="159">
        <v>32.024774178493601</v>
      </c>
      <c r="K6" s="25"/>
      <c r="L6" s="25"/>
    </row>
    <row r="7" spans="1:12" ht="16.5">
      <c r="A7" s="10" t="s">
        <v>6</v>
      </c>
      <c r="B7" s="11">
        <v>143779.58591999215</v>
      </c>
      <c r="C7" s="11">
        <v>142565.06306414882</v>
      </c>
      <c r="D7" s="11">
        <v>148167.50056338991</v>
      </c>
      <c r="E7" s="11">
        <v>5602.4374992410885</v>
      </c>
      <c r="F7" s="11">
        <v>4387.9146433977585</v>
      </c>
      <c r="G7" s="11">
        <v>3.9297408346953944</v>
      </c>
      <c r="H7" s="13">
        <v>0.51294980945336022</v>
      </c>
      <c r="I7" s="11">
        <v>0.45671601824182062</v>
      </c>
      <c r="J7" s="159">
        <v>3.0518342470672053</v>
      </c>
      <c r="K7" s="25"/>
      <c r="L7" s="25"/>
    </row>
    <row r="8" spans="1:12" ht="16.5">
      <c r="A8" s="14" t="s">
        <v>7</v>
      </c>
      <c r="B8" s="15">
        <v>31789.144464534835</v>
      </c>
      <c r="C8" s="15">
        <v>27200.070630579994</v>
      </c>
      <c r="D8" s="15">
        <v>31688.858078379999</v>
      </c>
      <c r="E8" s="15">
        <v>4488.7874478000049</v>
      </c>
      <c r="F8" s="15">
        <v>-100.28638615483578</v>
      </c>
      <c r="G8" s="15">
        <v>16.502852175513965</v>
      </c>
      <c r="H8" s="16">
        <v>-7.2961925214637517</v>
      </c>
      <c r="I8" s="15">
        <v>-8.6850665577828607</v>
      </c>
      <c r="J8" s="160">
        <v>-0.31547368714726076</v>
      </c>
      <c r="K8" s="25"/>
      <c r="L8" s="25"/>
    </row>
    <row r="9" spans="1:12" ht="16.5">
      <c r="A9" s="17" t="s">
        <v>8</v>
      </c>
      <c r="B9" s="11">
        <v>111990.44145545733</v>
      </c>
      <c r="C9" s="11">
        <v>115364.99243356884</v>
      </c>
      <c r="D9" s="11">
        <v>116478.6424850099</v>
      </c>
      <c r="E9" s="11">
        <v>1113.6500514410582</v>
      </c>
      <c r="F9" s="11">
        <v>4488.2010295525688</v>
      </c>
      <c r="G9" s="11">
        <v>0.96532754690062461</v>
      </c>
      <c r="H9" s="13">
        <v>2.6457068232993635</v>
      </c>
      <c r="I9" s="11">
        <v>2.8852156569258369</v>
      </c>
      <c r="J9" s="159">
        <v>4.0076643785154573</v>
      </c>
      <c r="K9" s="25"/>
      <c r="L9" s="25"/>
    </row>
    <row r="10" spans="1:12">
      <c r="A10" s="18" t="s">
        <v>9</v>
      </c>
      <c r="B10" s="15">
        <v>1825.2242583700001</v>
      </c>
      <c r="C10" s="15">
        <v>1572.7824856400005</v>
      </c>
      <c r="D10" s="15">
        <v>2659.0505939553327</v>
      </c>
      <c r="E10" s="15">
        <v>1086.2681083153323</v>
      </c>
      <c r="F10" s="15">
        <v>833.82633558533257</v>
      </c>
      <c r="G10" s="15">
        <v>69.066645784353653</v>
      </c>
      <c r="H10" s="16">
        <v>-52.470765326737855</v>
      </c>
      <c r="I10" s="15">
        <v>-18.279096491259978</v>
      </c>
      <c r="J10" s="160">
        <v>45.683500630764883</v>
      </c>
      <c r="K10" s="25"/>
      <c r="L10" s="25"/>
    </row>
    <row r="11" spans="1:12">
      <c r="A11" s="18" t="s">
        <v>102</v>
      </c>
      <c r="B11" s="15">
        <v>181.18148596000003</v>
      </c>
      <c r="C11" s="15">
        <v>269.50374019999992</v>
      </c>
      <c r="D11" s="15">
        <v>244.89884812999995</v>
      </c>
      <c r="E11" s="15">
        <v>-24.604892069999977</v>
      </c>
      <c r="F11" s="15">
        <v>63.717362169999916</v>
      </c>
      <c r="G11" s="15">
        <v>-9.1297033769329374</v>
      </c>
      <c r="H11" s="16">
        <v>21.590958461075346</v>
      </c>
      <c r="I11" s="15">
        <v>20.070038596550276</v>
      </c>
      <c r="J11" s="160">
        <v>35.167700404039635</v>
      </c>
      <c r="K11" s="25"/>
      <c r="L11" s="25"/>
    </row>
    <row r="12" spans="1:12">
      <c r="A12" s="18" t="s">
        <v>10</v>
      </c>
      <c r="B12" s="15">
        <v>256.53900706999997</v>
      </c>
      <c r="C12" s="15">
        <v>858.82417449000013</v>
      </c>
      <c r="D12" s="15">
        <v>760.63069614000005</v>
      </c>
      <c r="E12" s="15">
        <v>-98.193478350000078</v>
      </c>
      <c r="F12" s="15">
        <v>504.09168907000009</v>
      </c>
      <c r="G12" s="15">
        <v>-11.433478617239771</v>
      </c>
      <c r="H12" s="16">
        <v>191.15192604423373</v>
      </c>
      <c r="I12" s="15">
        <v>25.154823086478231</v>
      </c>
      <c r="J12" s="160">
        <v>196.4970921293276</v>
      </c>
      <c r="K12" s="25"/>
      <c r="L12" s="25"/>
    </row>
    <row r="13" spans="1:12" ht="16.5">
      <c r="A13" s="19" t="s">
        <v>11</v>
      </c>
      <c r="B13" s="11">
        <v>109727.49670405732</v>
      </c>
      <c r="C13" s="11">
        <v>112663.88203323884</v>
      </c>
      <c r="D13" s="11">
        <v>112814.06234678457</v>
      </c>
      <c r="E13" s="11">
        <v>150.18031354573031</v>
      </c>
      <c r="F13" s="11">
        <v>3086.5656427272479</v>
      </c>
      <c r="G13" s="11">
        <v>0.1332994308694424</v>
      </c>
      <c r="H13" s="13">
        <v>3.4893286960088261</v>
      </c>
      <c r="I13" s="11">
        <v>3.0827874895951197</v>
      </c>
      <c r="J13" s="159">
        <v>2.8129372631656082</v>
      </c>
      <c r="K13" s="25"/>
      <c r="L13" s="25"/>
    </row>
    <row r="14" spans="1:12">
      <c r="A14" s="18" t="s">
        <v>12</v>
      </c>
      <c r="B14" s="15">
        <v>46608.922791171855</v>
      </c>
      <c r="C14" s="15">
        <v>46359.093338633727</v>
      </c>
      <c r="D14" s="15">
        <v>46239.560102066302</v>
      </c>
      <c r="E14" s="15">
        <v>-119.53323656742577</v>
      </c>
      <c r="F14" s="15">
        <v>-369.36268910555373</v>
      </c>
      <c r="G14" s="15">
        <v>-0.25784204987419912</v>
      </c>
      <c r="H14" s="16">
        <v>0.92217969389946575</v>
      </c>
      <c r="I14" s="15">
        <v>-0.25390625438210179</v>
      </c>
      <c r="J14" s="160">
        <v>-0.79247205682152355</v>
      </c>
      <c r="K14" s="25"/>
      <c r="L14" s="25"/>
    </row>
    <row r="15" spans="1:12">
      <c r="A15" s="18" t="s">
        <v>13</v>
      </c>
      <c r="B15" s="15">
        <v>63118.573912885477</v>
      </c>
      <c r="C15" s="15">
        <v>66304.788694605115</v>
      </c>
      <c r="D15" s="15">
        <v>66574.502244718271</v>
      </c>
      <c r="E15" s="15">
        <v>269.71355011315609</v>
      </c>
      <c r="F15" s="15">
        <v>3455.9283318327944</v>
      </c>
      <c r="G15" s="15">
        <v>0.40677838723750881</v>
      </c>
      <c r="H15" s="16">
        <v>5.3815562912816119</v>
      </c>
      <c r="I15" s="15">
        <v>5.5515254953020019</v>
      </c>
      <c r="J15" s="160">
        <v>5.4752953331971241</v>
      </c>
      <c r="K15" s="25"/>
      <c r="L15" s="25"/>
    </row>
    <row r="16" spans="1:12" s="20" customFormat="1" ht="16.5">
      <c r="A16" s="10" t="s">
        <v>14</v>
      </c>
      <c r="B16" s="11">
        <v>71316.884692654683</v>
      </c>
      <c r="C16" s="11">
        <v>77047.163575588755</v>
      </c>
      <c r="D16" s="11">
        <v>81151.204424779513</v>
      </c>
      <c r="E16" s="11">
        <v>4104.0408491907583</v>
      </c>
      <c r="F16" s="11">
        <v>9834.3197321248299</v>
      </c>
      <c r="G16" s="11">
        <v>5.3266605267881175</v>
      </c>
      <c r="H16" s="13">
        <v>11.424080258795485</v>
      </c>
      <c r="I16" s="11">
        <v>15.428805684845699</v>
      </c>
      <c r="J16" s="159">
        <v>13.789609255236755</v>
      </c>
      <c r="K16" s="25"/>
      <c r="L16" s="25"/>
    </row>
    <row r="17" spans="1:12" ht="17.25" thickBot="1">
      <c r="A17" s="21" t="s">
        <v>15</v>
      </c>
      <c r="B17" s="22">
        <v>128017.45518991344</v>
      </c>
      <c r="C17" s="22">
        <v>139243.86206525451</v>
      </c>
      <c r="D17" s="22">
        <v>140362.30520362902</v>
      </c>
      <c r="E17" s="22">
        <v>1118.4431383745105</v>
      </c>
      <c r="F17" s="22">
        <v>12344.850013715579</v>
      </c>
      <c r="G17" s="22">
        <v>0.80322616866972396</v>
      </c>
      <c r="H17" s="23">
        <v>5.9883837049525539</v>
      </c>
      <c r="I17" s="22">
        <v>3.2461842782927732</v>
      </c>
      <c r="J17" s="161">
        <v>9.6430990566107084</v>
      </c>
      <c r="K17" s="25"/>
      <c r="L17" s="25"/>
    </row>
    <row r="18" spans="1:12" ht="13.5" thickBot="1">
      <c r="B18" s="24"/>
      <c r="E18" s="25"/>
      <c r="H18" s="170"/>
      <c r="I18" s="169"/>
      <c r="J18" s="156"/>
      <c r="K18" s="25"/>
      <c r="L18" s="25"/>
    </row>
    <row r="19" spans="1:12" ht="16.5">
      <c r="A19" s="214" t="s">
        <v>114</v>
      </c>
      <c r="B19" s="215"/>
      <c r="C19" s="215"/>
      <c r="D19" s="215"/>
      <c r="E19" s="215"/>
      <c r="F19" s="215"/>
      <c r="G19" s="215"/>
      <c r="H19" s="166"/>
      <c r="I19" s="168"/>
      <c r="J19" s="167"/>
      <c r="K19" s="25"/>
      <c r="L19" s="25"/>
    </row>
    <row r="20" spans="1:12" ht="15.75" customHeight="1">
      <c r="A20" s="26"/>
      <c r="B20" s="202" t="str">
        <f>B3</f>
        <v xml:space="preserve">             N$ Million</v>
      </c>
      <c r="C20" s="203"/>
      <c r="D20" s="106"/>
      <c r="E20" s="204" t="s">
        <v>1</v>
      </c>
      <c r="F20" s="205"/>
      <c r="G20" s="27" t="s">
        <v>2</v>
      </c>
      <c r="H20" s="206" t="s">
        <v>112</v>
      </c>
      <c r="I20" s="207"/>
      <c r="J20" s="208"/>
      <c r="K20" s="25"/>
      <c r="L20" s="25"/>
    </row>
    <row r="21" spans="1:12" ht="17.25" thickBot="1">
      <c r="A21" s="5"/>
      <c r="B21" s="28">
        <f>B4</f>
        <v>44804</v>
      </c>
      <c r="C21" s="28">
        <f>C4</f>
        <v>45138</v>
      </c>
      <c r="D21" s="28">
        <f>D4</f>
        <v>45169</v>
      </c>
      <c r="E21" s="7" t="s">
        <v>3</v>
      </c>
      <c r="F21" s="7" t="s">
        <v>4</v>
      </c>
      <c r="G21" s="7" t="s">
        <v>3</v>
      </c>
      <c r="H21" s="145">
        <v>45107</v>
      </c>
      <c r="I21" s="145">
        <v>45138</v>
      </c>
      <c r="J21" s="162">
        <v>45169</v>
      </c>
      <c r="K21" s="25"/>
      <c r="L21" s="25"/>
    </row>
    <row r="22" spans="1:12" ht="13.5" thickTop="1">
      <c r="A22" s="29"/>
      <c r="B22" s="30"/>
      <c r="C22" s="30"/>
      <c r="D22" s="30"/>
      <c r="E22" s="30"/>
      <c r="F22" s="30"/>
      <c r="G22" s="30"/>
      <c r="H22" s="140"/>
      <c r="I22" s="144"/>
      <c r="J22" s="163"/>
      <c r="K22" s="25"/>
      <c r="L22" s="25"/>
    </row>
    <row r="23" spans="1:12" ht="16.5">
      <c r="A23" s="31" t="s">
        <v>16</v>
      </c>
      <c r="B23" s="32">
        <v>128017.45518991344</v>
      </c>
      <c r="C23" s="32">
        <v>139243.86206525451</v>
      </c>
      <c r="D23" s="32">
        <v>140362.30520362902</v>
      </c>
      <c r="E23" s="32">
        <v>1118.4431383745105</v>
      </c>
      <c r="F23" s="32">
        <v>12344.850013715579</v>
      </c>
      <c r="G23" s="32">
        <v>0.80322616866972396</v>
      </c>
      <c r="H23" s="139">
        <v>5.9883837049525539</v>
      </c>
      <c r="I23" s="143">
        <v>3.2461842782927732</v>
      </c>
      <c r="J23" s="151">
        <v>9.6430990566107084</v>
      </c>
      <c r="K23" s="25"/>
      <c r="L23" s="25"/>
    </row>
    <row r="24" spans="1:12" ht="16.5">
      <c r="A24" s="33" t="s">
        <v>17</v>
      </c>
      <c r="B24" s="34">
        <v>3296.3200964861508</v>
      </c>
      <c r="C24" s="34">
        <v>3466.7347379249609</v>
      </c>
      <c r="D24" s="34">
        <v>3439.1124575663171</v>
      </c>
      <c r="E24" s="34">
        <v>-27.62228035864382</v>
      </c>
      <c r="F24" s="34">
        <v>142.7923610801663</v>
      </c>
      <c r="G24" s="34">
        <v>-0.79678090326510187</v>
      </c>
      <c r="H24" s="138">
        <v>5.4098473053338694</v>
      </c>
      <c r="I24" s="142">
        <v>9.4436323159861786</v>
      </c>
      <c r="J24" s="150">
        <v>4.3318718116114354</v>
      </c>
      <c r="K24" s="25"/>
      <c r="L24" s="25"/>
    </row>
    <row r="25" spans="1:12" ht="16.5">
      <c r="A25" s="33" t="s">
        <v>18</v>
      </c>
      <c r="B25" s="34">
        <v>67270.175057264802</v>
      </c>
      <c r="C25" s="34">
        <v>75270.342402487775</v>
      </c>
      <c r="D25" s="34">
        <v>76150.991179549834</v>
      </c>
      <c r="E25" s="34">
        <v>880.6487770620588</v>
      </c>
      <c r="F25" s="34">
        <v>8880.8161222850322</v>
      </c>
      <c r="G25" s="34">
        <v>1.1699810960776915</v>
      </c>
      <c r="H25" s="138">
        <v>8.8765469322740813</v>
      </c>
      <c r="I25" s="142">
        <v>2.7423244519778223</v>
      </c>
      <c r="J25" s="150">
        <v>13.201714005835569</v>
      </c>
      <c r="K25" s="25"/>
      <c r="L25" s="25"/>
    </row>
    <row r="26" spans="1:12" ht="16.5">
      <c r="A26" s="33" t="s">
        <v>19</v>
      </c>
      <c r="B26" s="34">
        <v>57450.960036162491</v>
      </c>
      <c r="C26" s="34">
        <v>60506.784924841777</v>
      </c>
      <c r="D26" s="34">
        <v>60772.201566512886</v>
      </c>
      <c r="E26" s="34">
        <v>265.41664167110866</v>
      </c>
      <c r="F26" s="34">
        <v>3321.2415303503949</v>
      </c>
      <c r="G26" s="34">
        <v>0.43865599866327898</v>
      </c>
      <c r="H26" s="138">
        <v>2.8182292527709336</v>
      </c>
      <c r="I26" s="142">
        <v>3.5419282918349921</v>
      </c>
      <c r="J26" s="150">
        <v>5.781002664289403</v>
      </c>
      <c r="K26" s="25"/>
      <c r="L26" s="25"/>
    </row>
    <row r="27" spans="1:12" ht="17.25" thickBot="1">
      <c r="A27" s="35" t="s">
        <v>20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137">
        <v>0</v>
      </c>
      <c r="I27" s="141">
        <v>0</v>
      </c>
      <c r="J27" s="149">
        <v>0</v>
      </c>
      <c r="K27" s="25"/>
      <c r="L27" s="25"/>
    </row>
    <row r="28" spans="1:12" ht="13.5" thickBot="1">
      <c r="A28" s="37"/>
      <c r="B28" s="38"/>
      <c r="C28" s="38"/>
      <c r="D28" s="38"/>
      <c r="E28" s="38"/>
      <c r="F28" s="38"/>
      <c r="G28" s="38"/>
      <c r="H28" s="111"/>
      <c r="I28" s="121"/>
      <c r="J28" s="120"/>
      <c r="K28" s="25"/>
      <c r="L28" s="25"/>
    </row>
    <row r="29" spans="1:12" ht="16.5">
      <c r="A29" s="216" t="s">
        <v>115</v>
      </c>
      <c r="B29" s="217"/>
      <c r="C29" s="217"/>
      <c r="D29" s="217"/>
      <c r="E29" s="217"/>
      <c r="F29" s="217"/>
      <c r="G29" s="218"/>
      <c r="H29" s="209"/>
      <c r="I29" s="210"/>
      <c r="J29" s="210"/>
      <c r="K29" s="25"/>
      <c r="L29" s="25"/>
    </row>
    <row r="30" spans="1:12" ht="23.25" customHeight="1">
      <c r="A30" s="3"/>
      <c r="B30" s="202" t="str">
        <f>B3</f>
        <v xml:space="preserve">             N$ Million</v>
      </c>
      <c r="C30" s="203"/>
      <c r="D30" s="106"/>
      <c r="E30" s="204" t="s">
        <v>1</v>
      </c>
      <c r="F30" s="205"/>
      <c r="G30" s="4" t="s">
        <v>2</v>
      </c>
      <c r="H30" s="211" t="s">
        <v>112</v>
      </c>
      <c r="I30" s="212"/>
      <c r="J30" s="213"/>
      <c r="K30" s="25"/>
      <c r="L30" s="25"/>
    </row>
    <row r="31" spans="1:12" ht="17.25" thickBot="1">
      <c r="A31" s="5"/>
      <c r="B31" s="6">
        <f>B4</f>
        <v>44804</v>
      </c>
      <c r="C31" s="28">
        <f>C4</f>
        <v>45138</v>
      </c>
      <c r="D31" s="28">
        <f>D4</f>
        <v>45169</v>
      </c>
      <c r="E31" s="28" t="s">
        <v>3</v>
      </c>
      <c r="F31" s="28" t="s">
        <v>4</v>
      </c>
      <c r="G31" s="28" t="s">
        <v>3</v>
      </c>
      <c r="H31" s="123">
        <v>45107</v>
      </c>
      <c r="I31" s="28">
        <v>45138</v>
      </c>
      <c r="J31" s="162">
        <v>45169</v>
      </c>
      <c r="K31" s="25"/>
      <c r="L31" s="25"/>
    </row>
    <row r="32" spans="1:12" ht="14.25" thickTop="1">
      <c r="A32" s="39"/>
      <c r="B32" s="40"/>
      <c r="C32" s="41"/>
      <c r="D32" s="41"/>
      <c r="E32" s="41"/>
      <c r="F32" s="40"/>
      <c r="G32" s="41"/>
      <c r="H32" s="136"/>
      <c r="I32" s="129"/>
      <c r="J32" s="148"/>
      <c r="K32" s="25"/>
      <c r="L32" s="25"/>
    </row>
    <row r="33" spans="1:12" ht="16.5">
      <c r="A33" s="42" t="s">
        <v>21</v>
      </c>
      <c r="B33" s="43">
        <v>116677.29677520733</v>
      </c>
      <c r="C33" s="43">
        <v>119229.80462701884</v>
      </c>
      <c r="D33" s="43">
        <v>119288.80570744457</v>
      </c>
      <c r="E33" s="43">
        <v>59.001080425732653</v>
      </c>
      <c r="F33" s="43">
        <v>2611.5089322372369</v>
      </c>
      <c r="G33" s="43">
        <v>4.9485177477464504E-2</v>
      </c>
      <c r="H33" s="135">
        <v>2.8810655124337075</v>
      </c>
      <c r="I33" s="44">
        <v>2.6304858298829288</v>
      </c>
      <c r="J33" s="148">
        <v>2.2382322906131549</v>
      </c>
      <c r="K33" s="25"/>
      <c r="L33" s="25"/>
    </row>
    <row r="34" spans="1:12" ht="16.5">
      <c r="A34" s="45" t="s">
        <v>9</v>
      </c>
      <c r="B34" s="46">
        <v>1825.2232573700001</v>
      </c>
      <c r="C34" s="46">
        <v>1572.7824846400003</v>
      </c>
      <c r="D34" s="46">
        <v>2630.0505929553328</v>
      </c>
      <c r="E34" s="46">
        <v>1057.2681083153325</v>
      </c>
      <c r="F34" s="46">
        <v>804.82733558533278</v>
      </c>
      <c r="G34" s="46">
        <v>67.222779922891505</v>
      </c>
      <c r="H34" s="134">
        <v>-52.470750049670997</v>
      </c>
      <c r="I34" s="128">
        <v>-18.279054039008514</v>
      </c>
      <c r="J34" s="147">
        <v>44.094733744792649</v>
      </c>
      <c r="K34" s="25"/>
      <c r="L34" s="25"/>
    </row>
    <row r="35" spans="1:12" ht="16.5">
      <c r="A35" s="42" t="s">
        <v>22</v>
      </c>
      <c r="B35" s="43">
        <v>46234.78277506186</v>
      </c>
      <c r="C35" s="43">
        <v>45549.98047610373</v>
      </c>
      <c r="D35" s="43">
        <v>45319.633348576303</v>
      </c>
      <c r="E35" s="43">
        <v>-230.3471275274278</v>
      </c>
      <c r="F35" s="43">
        <v>-915.14942648555734</v>
      </c>
      <c r="G35" s="43">
        <v>-0.50570192373248801</v>
      </c>
      <c r="H35" s="135">
        <v>-0.13399229183768555</v>
      </c>
      <c r="I35" s="44">
        <v>-1.1744120007306678</v>
      </c>
      <c r="J35" s="148">
        <v>-1.979352711437786</v>
      </c>
      <c r="K35" s="25"/>
      <c r="L35" s="25"/>
    </row>
    <row r="36" spans="1:12" ht="16.5">
      <c r="A36" s="42" t="s">
        <v>23</v>
      </c>
      <c r="B36" s="47">
        <v>42168.148150964938</v>
      </c>
      <c r="C36" s="47">
        <v>40871.726275113469</v>
      </c>
      <c r="D36" s="47">
        <v>40533.773168633968</v>
      </c>
      <c r="E36" s="47">
        <v>-337.953106479501</v>
      </c>
      <c r="F36" s="47">
        <v>-1634.3749823309699</v>
      </c>
      <c r="G36" s="47">
        <v>-0.82686281515169924</v>
      </c>
      <c r="H36" s="133">
        <v>-1.6254054134474858</v>
      </c>
      <c r="I36" s="127">
        <v>-2.8717793026535978</v>
      </c>
      <c r="J36" s="148">
        <v>-3.8758519261500228</v>
      </c>
      <c r="K36" s="25"/>
      <c r="L36" s="25"/>
    </row>
    <row r="37" spans="1:12">
      <c r="A37" s="48" t="s">
        <v>24</v>
      </c>
      <c r="B37" s="49">
        <v>14588.165060180323</v>
      </c>
      <c r="C37" s="49">
        <v>14092.371317112542</v>
      </c>
      <c r="D37" s="49">
        <v>13949.792421259013</v>
      </c>
      <c r="E37" s="49">
        <v>-142.57889585352859</v>
      </c>
      <c r="F37" s="49">
        <v>-638.37263892130977</v>
      </c>
      <c r="G37" s="49">
        <v>-1.0117452389321784</v>
      </c>
      <c r="H37" s="132">
        <v>-5.8791802914692965</v>
      </c>
      <c r="I37" s="126">
        <v>-5.057738971933432</v>
      </c>
      <c r="J37" s="147">
        <v>-4.3759625442119727</v>
      </c>
      <c r="K37" s="25"/>
      <c r="L37" s="25"/>
    </row>
    <row r="38" spans="1:12">
      <c r="A38" s="48" t="s">
        <v>25</v>
      </c>
      <c r="B38" s="49">
        <v>17323.164150458571</v>
      </c>
      <c r="C38" s="49">
        <v>16047.214760527389</v>
      </c>
      <c r="D38" s="49">
        <v>16365.717716171683</v>
      </c>
      <c r="E38" s="49">
        <v>318.50295564429325</v>
      </c>
      <c r="F38" s="49">
        <v>-957.44643428688869</v>
      </c>
      <c r="G38" s="49">
        <v>1.9847865215074023</v>
      </c>
      <c r="H38" s="132">
        <v>-4.1785817713659554</v>
      </c>
      <c r="I38" s="126">
        <v>-6.6393652221368598</v>
      </c>
      <c r="J38" s="147">
        <v>-5.526972012567029</v>
      </c>
      <c r="K38" s="25"/>
      <c r="L38" s="25"/>
    </row>
    <row r="39" spans="1:12">
      <c r="A39" s="48" t="s">
        <v>26</v>
      </c>
      <c r="B39" s="49">
        <v>10256.818940326048</v>
      </c>
      <c r="C39" s="49">
        <v>10732.140197473536</v>
      </c>
      <c r="D39" s="49">
        <v>10218.263031203271</v>
      </c>
      <c r="E39" s="49">
        <v>-513.87716627026566</v>
      </c>
      <c r="F39" s="49">
        <v>-38.555909122776939</v>
      </c>
      <c r="G39" s="49">
        <v>-4.7882077275811099</v>
      </c>
      <c r="H39" s="132">
        <v>9.3823125057867998</v>
      </c>
      <c r="I39" s="126">
        <v>6.8016712334380856</v>
      </c>
      <c r="J39" s="147">
        <v>-0.37590513537476511</v>
      </c>
      <c r="K39" s="25"/>
      <c r="L39" s="25"/>
    </row>
    <row r="40" spans="1:12" ht="16.5">
      <c r="A40" s="42" t="s">
        <v>27</v>
      </c>
      <c r="B40" s="47">
        <v>4066.6346240969197</v>
      </c>
      <c r="C40" s="47">
        <v>4678.2542009902627</v>
      </c>
      <c r="D40" s="47">
        <v>4785.8601799423377</v>
      </c>
      <c r="E40" s="47">
        <v>107.60597895207502</v>
      </c>
      <c r="F40" s="47">
        <v>719.22555584541806</v>
      </c>
      <c r="G40" s="47">
        <v>2.3001310815752021</v>
      </c>
      <c r="H40" s="133">
        <v>15.694549949704879</v>
      </c>
      <c r="I40" s="127">
        <v>16.632525933191417</v>
      </c>
      <c r="J40" s="148">
        <v>17.686013677836556</v>
      </c>
      <c r="K40" s="25"/>
      <c r="L40" s="25"/>
    </row>
    <row r="41" spans="1:12">
      <c r="A41" s="50"/>
      <c r="B41" s="51"/>
      <c r="C41" s="51"/>
      <c r="D41" s="51"/>
      <c r="E41" s="51"/>
      <c r="F41" s="51"/>
      <c r="G41" s="51"/>
      <c r="H41" s="131"/>
      <c r="I41" s="125"/>
      <c r="J41" s="147"/>
      <c r="K41" s="25"/>
      <c r="L41" s="25"/>
    </row>
    <row r="42" spans="1:12" ht="16.5">
      <c r="A42" s="42" t="s">
        <v>28</v>
      </c>
      <c r="B42" s="47">
        <v>62909.014624885473</v>
      </c>
      <c r="C42" s="47">
        <v>66042.875937435107</v>
      </c>
      <c r="D42" s="47">
        <v>66302.662567398263</v>
      </c>
      <c r="E42" s="47">
        <v>259.78662996315688</v>
      </c>
      <c r="F42" s="47">
        <v>3393.6479425127909</v>
      </c>
      <c r="G42" s="47">
        <v>0.39336056505059958</v>
      </c>
      <c r="H42" s="133">
        <v>5.2691864346887174</v>
      </c>
      <c r="I42" s="127">
        <v>5.4955911987356441</v>
      </c>
      <c r="J42" s="148">
        <v>5.3945336177151564</v>
      </c>
      <c r="K42" s="25"/>
      <c r="L42" s="25"/>
    </row>
    <row r="43" spans="1:12" ht="16.5">
      <c r="A43" s="42" t="s">
        <v>29</v>
      </c>
      <c r="B43" s="47">
        <v>56397.598118481001</v>
      </c>
      <c r="C43" s="47">
        <v>59192.41972848399</v>
      </c>
      <c r="D43" s="47">
        <v>59391.620253651774</v>
      </c>
      <c r="E43" s="47">
        <v>199.20052516778378</v>
      </c>
      <c r="F43" s="47">
        <v>2994.0221351707733</v>
      </c>
      <c r="G43" s="47">
        <v>0.33653046468029402</v>
      </c>
      <c r="H43" s="133">
        <v>5.3922752340270623</v>
      </c>
      <c r="I43" s="127">
        <v>5.4243894323205089</v>
      </c>
      <c r="J43" s="148">
        <v>5.3087759675170609</v>
      </c>
      <c r="K43" s="25"/>
      <c r="L43" s="25"/>
    </row>
    <row r="44" spans="1:12">
      <c r="A44" s="48" t="s">
        <v>24</v>
      </c>
      <c r="B44" s="49">
        <v>43666.257606366162</v>
      </c>
      <c r="C44" s="49">
        <v>44819.949655412958</v>
      </c>
      <c r="D44" s="49">
        <v>45032.597380902051</v>
      </c>
      <c r="E44" s="49">
        <v>212.64772548909241</v>
      </c>
      <c r="F44" s="49">
        <v>1366.3397745358889</v>
      </c>
      <c r="G44" s="49">
        <v>0.4744488271940952</v>
      </c>
      <c r="H44" s="132">
        <v>3.2815999336820596</v>
      </c>
      <c r="I44" s="126">
        <v>2.9080990043870401</v>
      </c>
      <c r="J44" s="147">
        <v>3.1290516967423514</v>
      </c>
      <c r="K44" s="25"/>
      <c r="L44" s="25"/>
    </row>
    <row r="45" spans="1:12">
      <c r="A45" s="48" t="s">
        <v>30</v>
      </c>
      <c r="B45" s="49">
        <v>10379.15125822303</v>
      </c>
      <c r="C45" s="49">
        <v>11902.793990438373</v>
      </c>
      <c r="D45" s="49">
        <v>11924.420214572816</v>
      </c>
      <c r="E45" s="49">
        <v>21.626224134442964</v>
      </c>
      <c r="F45" s="49">
        <v>1545.2689563497861</v>
      </c>
      <c r="G45" s="49">
        <v>0.1816903170114017</v>
      </c>
      <c r="H45" s="132">
        <v>15.944294571189715</v>
      </c>
      <c r="I45" s="126">
        <v>15.93837515681254</v>
      </c>
      <c r="J45" s="147">
        <v>14.88820152924859</v>
      </c>
      <c r="K45" s="25"/>
      <c r="L45" s="25"/>
    </row>
    <row r="46" spans="1:12">
      <c r="A46" s="48" t="s">
        <v>26</v>
      </c>
      <c r="B46" s="49">
        <v>2352.1892538918137</v>
      </c>
      <c r="C46" s="49">
        <v>2469.6760826326558</v>
      </c>
      <c r="D46" s="49">
        <v>2434.6026581769083</v>
      </c>
      <c r="E46" s="49">
        <v>-35.073424455747499</v>
      </c>
      <c r="F46" s="49">
        <v>82.413404285094657</v>
      </c>
      <c r="G46" s="49">
        <v>-1.4201629396823279</v>
      </c>
      <c r="H46" s="132">
        <v>-1.3502864264172416</v>
      </c>
      <c r="I46" s="126">
        <v>6.1340248303356049</v>
      </c>
      <c r="J46" s="147">
        <v>3.5036893459460288</v>
      </c>
      <c r="K46" s="25"/>
      <c r="L46" s="25"/>
    </row>
    <row r="47" spans="1:12" ht="16.5">
      <c r="A47" s="42" t="s">
        <v>31</v>
      </c>
      <c r="B47" s="47">
        <v>6511.4165064044746</v>
      </c>
      <c r="C47" s="47">
        <v>6850.4562089511201</v>
      </c>
      <c r="D47" s="47">
        <v>6911.0423137464932</v>
      </c>
      <c r="E47" s="47">
        <v>60.586104795373103</v>
      </c>
      <c r="F47" s="47">
        <v>399.62580734201856</v>
      </c>
      <c r="G47" s="47">
        <v>0.88440978158810424</v>
      </c>
      <c r="H47" s="133">
        <v>4.2111287017543475</v>
      </c>
      <c r="I47" s="127">
        <f>D47/B47*100-100</f>
        <v>6.1373098610564512</v>
      </c>
      <c r="J47" s="148">
        <v>6.1373098610564512</v>
      </c>
      <c r="K47" s="25"/>
      <c r="L47" s="25"/>
    </row>
    <row r="48" spans="1:12" ht="17.25" thickBot="1">
      <c r="A48" s="52" t="s">
        <v>32</v>
      </c>
      <c r="B48" s="53">
        <v>7533.4993752600012</v>
      </c>
      <c r="C48" s="53">
        <v>7636.94821348</v>
      </c>
      <c r="D48" s="53">
        <v>7666.5097914700009</v>
      </c>
      <c r="E48" s="53">
        <v>29.561577990000842</v>
      </c>
      <c r="F48" s="53">
        <v>133.01041620999968</v>
      </c>
      <c r="G48" s="53">
        <v>0.38708627011271801</v>
      </c>
      <c r="H48" s="130">
        <v>1.4012035375135181</v>
      </c>
      <c r="I48" s="124">
        <v>2.0970514309676394</v>
      </c>
      <c r="J48" s="146">
        <v>1.7655860787193487</v>
      </c>
      <c r="K48" s="25"/>
      <c r="L48" s="25"/>
    </row>
    <row r="49" spans="5:9">
      <c r="E49" s="54"/>
      <c r="F49" s="54"/>
      <c r="H49" s="1"/>
      <c r="I49" s="1"/>
    </row>
    <row r="50" spans="5:9">
      <c r="H50" s="1"/>
      <c r="I50" s="1"/>
    </row>
    <row r="51" spans="5:9">
      <c r="H51" s="1"/>
      <c r="I51" s="1"/>
    </row>
    <row r="52" spans="5:9">
      <c r="H52" s="122"/>
      <c r="I52" s="122"/>
    </row>
    <row r="53" spans="5:9">
      <c r="H53" s="122"/>
      <c r="I53" s="122"/>
    </row>
    <row r="54" spans="5:9">
      <c r="H54" s="1"/>
      <c r="I54" s="1"/>
    </row>
    <row r="55" spans="5:9">
      <c r="H55" s="1"/>
      <c r="I55" s="1"/>
    </row>
    <row r="56" spans="5:9">
      <c r="H56" s="1"/>
      <c r="I56" s="1"/>
    </row>
    <row r="57" spans="5:9">
      <c r="H57" s="1"/>
      <c r="I57" s="1"/>
    </row>
    <row r="58" spans="5:9">
      <c r="H58" s="1"/>
      <c r="I58" s="1"/>
    </row>
    <row r="59" spans="5:9">
      <c r="H59" s="1"/>
      <c r="I59" s="1"/>
    </row>
    <row r="60" spans="5:9">
      <c r="H60" s="1"/>
      <c r="I60" s="1"/>
    </row>
    <row r="61" spans="5:9">
      <c r="H61" s="1"/>
      <c r="I61" s="1"/>
    </row>
    <row r="62" spans="5:9">
      <c r="H62" s="1"/>
      <c r="I62" s="1"/>
    </row>
    <row r="63" spans="5:9">
      <c r="H63" s="1"/>
      <c r="I63" s="1"/>
    </row>
    <row r="64" spans="5:9">
      <c r="H64" s="1"/>
      <c r="I64" s="1"/>
    </row>
    <row r="65" spans="8:9">
      <c r="H65" s="1"/>
      <c r="I65" s="1"/>
    </row>
    <row r="66" spans="8:9">
      <c r="H66" s="1"/>
      <c r="I66" s="1"/>
    </row>
    <row r="67" spans="8:9">
      <c r="H67" s="1"/>
      <c r="I67" s="1"/>
    </row>
    <row r="68" spans="8:9">
      <c r="H68" s="1"/>
      <c r="I68" s="1"/>
    </row>
    <row r="69" spans="8:9">
      <c r="H69" s="1"/>
      <c r="I69" s="1"/>
    </row>
    <row r="70" spans="8:9">
      <c r="H70" s="1"/>
      <c r="I70" s="1"/>
    </row>
    <row r="71" spans="8:9">
      <c r="H71" s="1"/>
      <c r="I71" s="1"/>
    </row>
    <row r="72" spans="8:9">
      <c r="H72" s="1"/>
      <c r="I72" s="1"/>
    </row>
    <row r="73" spans="8:9">
      <c r="H73" s="1"/>
      <c r="I73" s="1"/>
    </row>
    <row r="74" spans="8:9">
      <c r="H74" s="1"/>
      <c r="I74" s="1"/>
    </row>
    <row r="75" spans="8:9">
      <c r="H75" s="1"/>
      <c r="I75" s="1"/>
    </row>
    <row r="76" spans="8:9">
      <c r="H76" s="1"/>
      <c r="I76" s="1"/>
    </row>
    <row r="77" spans="8:9">
      <c r="H77" s="1"/>
      <c r="I77" s="1"/>
    </row>
    <row r="78" spans="8:9">
      <c r="H78" s="1"/>
      <c r="I78" s="1"/>
    </row>
    <row r="79" spans="8:9">
      <c r="H79" s="1"/>
      <c r="I79" s="1"/>
    </row>
    <row r="80" spans="8:9">
      <c r="H80" s="1"/>
      <c r="I80" s="1"/>
    </row>
    <row r="81" spans="8:9">
      <c r="H81" s="1"/>
      <c r="I81" s="1"/>
    </row>
    <row r="82" spans="8:9">
      <c r="H82" s="1"/>
      <c r="I82" s="1"/>
    </row>
    <row r="83" spans="8:9">
      <c r="H83" s="1"/>
      <c r="I83" s="1"/>
    </row>
    <row r="84" spans="8:9">
      <c r="H84" s="1"/>
      <c r="I84" s="1"/>
    </row>
    <row r="85" spans="8:9">
      <c r="H85" s="1"/>
      <c r="I85" s="1"/>
    </row>
    <row r="86" spans="8:9">
      <c r="H86" s="1"/>
      <c r="I86" s="1"/>
    </row>
    <row r="87" spans="8:9">
      <c r="H87" s="1"/>
      <c r="I87" s="1"/>
    </row>
    <row r="88" spans="8:9">
      <c r="H88" s="1"/>
      <c r="I88" s="1"/>
    </row>
    <row r="89" spans="8:9">
      <c r="H89" s="1"/>
      <c r="I89" s="1"/>
    </row>
    <row r="90" spans="8:9">
      <c r="H90" s="1"/>
      <c r="I90" s="1"/>
    </row>
    <row r="91" spans="8:9">
      <c r="H91" s="1"/>
      <c r="I91" s="1"/>
    </row>
    <row r="92" spans="8:9">
      <c r="H92" s="1"/>
      <c r="I92" s="1"/>
    </row>
    <row r="93" spans="8:9">
      <c r="H93" s="1"/>
      <c r="I93" s="1"/>
    </row>
    <row r="94" spans="8:9">
      <c r="H94" s="1"/>
      <c r="I94" s="1"/>
    </row>
    <row r="95" spans="8:9">
      <c r="H95" s="1"/>
      <c r="I95" s="1"/>
    </row>
    <row r="96" spans="8:9">
      <c r="H96" s="1"/>
      <c r="I96" s="1"/>
    </row>
    <row r="97" spans="8:9">
      <c r="H97" s="1"/>
      <c r="I97" s="1"/>
    </row>
    <row r="98" spans="8:9">
      <c r="H98" s="1"/>
      <c r="I98" s="1"/>
    </row>
    <row r="99" spans="8:9">
      <c r="H99" s="1"/>
      <c r="I99" s="1"/>
    </row>
    <row r="100" spans="8:9">
      <c r="H100" s="1"/>
      <c r="I100" s="1"/>
    </row>
    <row r="101" spans="8:9">
      <c r="H101" s="1"/>
      <c r="I101" s="1"/>
    </row>
    <row r="102" spans="8:9">
      <c r="H102" s="1"/>
      <c r="I102" s="1"/>
    </row>
    <row r="103" spans="8:9">
      <c r="H103" s="1"/>
      <c r="I103" s="1"/>
    </row>
    <row r="104" spans="8:9">
      <c r="H104" s="1"/>
      <c r="I104" s="1"/>
    </row>
    <row r="105" spans="8:9">
      <c r="H105" s="1"/>
      <c r="I105" s="1"/>
    </row>
    <row r="106" spans="8:9">
      <c r="H106" s="1"/>
      <c r="I106" s="1"/>
    </row>
    <row r="107" spans="8:9">
      <c r="H107" s="1"/>
      <c r="I107" s="1"/>
    </row>
    <row r="108" spans="8:9">
      <c r="H108" s="1"/>
      <c r="I108" s="1"/>
    </row>
    <row r="109" spans="8:9">
      <c r="H109" s="1"/>
      <c r="I109" s="1"/>
    </row>
    <row r="110" spans="8:9">
      <c r="H110" s="1"/>
      <c r="I110" s="1"/>
    </row>
    <row r="111" spans="8:9">
      <c r="H111" s="1"/>
      <c r="I111" s="1"/>
    </row>
    <row r="112" spans="8:9">
      <c r="H112" s="1"/>
      <c r="I112" s="1"/>
    </row>
    <row r="113" spans="8:9">
      <c r="H113" s="1"/>
      <c r="I113" s="1"/>
    </row>
    <row r="114" spans="8:9">
      <c r="H114" s="1"/>
      <c r="I114" s="1"/>
    </row>
    <row r="115" spans="8:9">
      <c r="H115" s="1"/>
      <c r="I115" s="1"/>
    </row>
    <row r="116" spans="8:9">
      <c r="H116" s="1"/>
      <c r="I116" s="1"/>
    </row>
    <row r="117" spans="8:9">
      <c r="H117" s="1"/>
      <c r="I117" s="1"/>
    </row>
    <row r="118" spans="8:9">
      <c r="H118" s="1"/>
      <c r="I118" s="1"/>
    </row>
    <row r="119" spans="8:9">
      <c r="H119" s="1"/>
      <c r="I119" s="1"/>
    </row>
  </sheetData>
  <mergeCells count="14">
    <mergeCell ref="H3:J3"/>
    <mergeCell ref="H29:J29"/>
    <mergeCell ref="H20:J20"/>
    <mergeCell ref="H30:J30"/>
    <mergeCell ref="A19:G19"/>
    <mergeCell ref="A29:G29"/>
    <mergeCell ref="B30:C30"/>
    <mergeCell ref="E30:F30"/>
    <mergeCell ref="A1:G1"/>
    <mergeCell ref="A2:G2"/>
    <mergeCell ref="B3:C3"/>
    <mergeCell ref="E3:F3"/>
    <mergeCell ref="B20:C20"/>
    <mergeCell ref="E20:F20"/>
  </mergeCells>
  <pageMargins left="0.75" right="0.75" top="1" bottom="1" header="0.5" footer="0.5"/>
  <pageSetup paperSize="9" scale="42" fitToHeight="0" orientation="portrait" r:id="rId1"/>
  <headerFooter alignWithMargins="0">
    <oddFooter>&amp;L_x000D_&amp;1#&amp;"Calibri"&amp;10&amp;KFF0000 Office Use Only\Internal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20DC-6D81-460A-B6D6-624BF90B5DBC}">
  <sheetPr>
    <tabColor rgb="FF92D050"/>
    <pageSetUpPr fitToPage="1"/>
  </sheetPr>
  <dimension ref="A1:C34"/>
  <sheetViews>
    <sheetView view="pageBreakPreview" topLeftCell="A12" zoomScaleNormal="80" zoomScaleSheetLayoutView="100" workbookViewId="0">
      <selection activeCell="C32" sqref="C32"/>
    </sheetView>
  </sheetViews>
  <sheetFormatPr defaultRowHeight="15"/>
  <cols>
    <col min="1" max="1" width="55.42578125" customWidth="1"/>
    <col min="2" max="3" width="18.28515625" bestFit="1" customWidth="1"/>
  </cols>
  <sheetData>
    <row r="1" spans="1:3" ht="15.75" thickBot="1">
      <c r="A1" s="55" t="s">
        <v>33</v>
      </c>
    </row>
    <row r="2" spans="1:3" ht="17.25" thickBot="1">
      <c r="A2" s="56" t="s">
        <v>34</v>
      </c>
      <c r="B2" s="57">
        <v>45138</v>
      </c>
      <c r="C2" s="57">
        <v>45169</v>
      </c>
    </row>
    <row r="3" spans="1:3" ht="15.75">
      <c r="A3" s="58"/>
      <c r="B3" s="59"/>
      <c r="C3" s="59"/>
    </row>
    <row r="4" spans="1:3" ht="15.75">
      <c r="A4" s="58" t="s">
        <v>35</v>
      </c>
      <c r="B4" s="60">
        <v>7.75</v>
      </c>
      <c r="C4" s="60">
        <v>7.75</v>
      </c>
    </row>
    <row r="5" spans="1:3" ht="16.5">
      <c r="A5" s="65" t="s">
        <v>110</v>
      </c>
      <c r="B5" s="60"/>
      <c r="C5" s="60"/>
    </row>
    <row r="6" spans="1:3" ht="15.75">
      <c r="A6" s="58" t="s">
        <v>36</v>
      </c>
      <c r="B6" s="60">
        <v>11.5</v>
      </c>
      <c r="C6" s="60">
        <v>11.5</v>
      </c>
    </row>
    <row r="7" spans="1:3" ht="16.5">
      <c r="A7" s="65" t="s">
        <v>111</v>
      </c>
      <c r="B7" s="60"/>
      <c r="C7" s="60"/>
    </row>
    <row r="8" spans="1:3" ht="15.75">
      <c r="A8" s="58" t="s">
        <v>37</v>
      </c>
      <c r="B8" s="60">
        <v>12.5</v>
      </c>
      <c r="C8" s="60">
        <v>12.5</v>
      </c>
    </row>
    <row r="9" spans="1:3" ht="15.75">
      <c r="A9" s="58"/>
      <c r="B9" s="61"/>
      <c r="C9" s="61"/>
    </row>
    <row r="10" spans="1:3" ht="15.75">
      <c r="A10" s="58" t="s">
        <v>38</v>
      </c>
      <c r="B10" s="60">
        <v>11.182847971578584</v>
      </c>
      <c r="C10" s="60">
        <v>11.103830790665507</v>
      </c>
    </row>
    <row r="11" spans="1:3" ht="15.75">
      <c r="A11" s="58"/>
      <c r="B11" s="60"/>
      <c r="C11" s="60"/>
    </row>
    <row r="12" spans="1:3" ht="15.75">
      <c r="A12" s="58" t="s">
        <v>39</v>
      </c>
      <c r="B12" s="60">
        <v>5.6386030711026427</v>
      </c>
      <c r="C12" s="60">
        <v>5.5029224341021505</v>
      </c>
    </row>
    <row r="13" spans="1:3" ht="16.5" thickBot="1">
      <c r="A13" s="58"/>
      <c r="B13" s="62"/>
      <c r="C13" s="62"/>
    </row>
    <row r="14" spans="1:3" ht="17.25" thickBot="1">
      <c r="A14" s="56" t="s">
        <v>40</v>
      </c>
      <c r="B14" s="57">
        <f>B2</f>
        <v>45138</v>
      </c>
      <c r="C14" s="57">
        <f>C2</f>
        <v>45169</v>
      </c>
    </row>
    <row r="15" spans="1:3" ht="15.75">
      <c r="A15" s="58"/>
      <c r="B15" s="62"/>
      <c r="C15" s="62"/>
    </row>
    <row r="16" spans="1:3" ht="15.75">
      <c r="A16" s="105" t="s">
        <v>104</v>
      </c>
      <c r="B16" s="63">
        <v>54194.840405919997</v>
      </c>
      <c r="C16" s="63">
        <f>55661618377/1000000</f>
        <v>55661.618376999999</v>
      </c>
    </row>
    <row r="17" spans="1:3" ht="15.75">
      <c r="A17" s="105" t="s">
        <v>105</v>
      </c>
      <c r="B17" s="63">
        <v>1206.6550898999994</v>
      </c>
      <c r="C17" s="63">
        <f>C16-B16</f>
        <v>1466.7779710800023</v>
      </c>
    </row>
    <row r="18" spans="1:3" ht="16.5" thickBot="1">
      <c r="A18" s="58"/>
      <c r="B18" s="64"/>
      <c r="C18" s="64"/>
    </row>
    <row r="19" spans="1:3" ht="17.25" thickBot="1">
      <c r="A19" s="56" t="s">
        <v>41</v>
      </c>
      <c r="B19" s="57">
        <f>B2</f>
        <v>45138</v>
      </c>
      <c r="C19" s="57">
        <f>C2</f>
        <v>45169</v>
      </c>
    </row>
    <row r="20" spans="1:3" ht="15.75">
      <c r="A20" s="58"/>
      <c r="B20" s="62"/>
      <c r="C20" s="62"/>
    </row>
    <row r="21" spans="1:3" ht="16.5">
      <c r="A21" s="65" t="s">
        <v>42</v>
      </c>
      <c r="B21" s="66">
        <v>17.655349999999999</v>
      </c>
      <c r="C21" s="66">
        <v>18.716349999999998</v>
      </c>
    </row>
    <row r="22" spans="1:3" ht="15.75">
      <c r="A22" s="58" t="s">
        <v>43</v>
      </c>
      <c r="B22" s="66">
        <f>1/B21</f>
        <v>5.6640055280693956E-2</v>
      </c>
      <c r="C22" s="66">
        <f>1/C21</f>
        <v>5.3429220975243573E-2</v>
      </c>
    </row>
    <row r="23" spans="1:3" ht="16.5">
      <c r="A23" s="65" t="s">
        <v>44</v>
      </c>
      <c r="B23" s="66">
        <v>22.690899999999999</v>
      </c>
      <c r="C23" s="66">
        <v>23.799600000000002</v>
      </c>
    </row>
    <row r="24" spans="1:3" ht="15.75">
      <c r="A24" s="58" t="s">
        <v>45</v>
      </c>
      <c r="B24" s="66">
        <f>1/B23</f>
        <v>4.4070530476975352E-2</v>
      </c>
      <c r="C24" s="66">
        <f>1/C23</f>
        <v>4.2017512899376455E-2</v>
      </c>
    </row>
    <row r="25" spans="1:3" ht="16.5">
      <c r="A25" s="65" t="s">
        <v>46</v>
      </c>
      <c r="B25" s="66">
        <v>8.0347100000000005</v>
      </c>
      <c r="C25" s="66">
        <v>7.7972700000000001</v>
      </c>
    </row>
    <row r="26" spans="1:3" ht="15.75">
      <c r="A26" s="58" t="s">
        <v>47</v>
      </c>
      <c r="B26" s="66">
        <f>1/B25</f>
        <v>0.124459999178564</v>
      </c>
      <c r="C26" s="66">
        <f>1/C25</f>
        <v>0.12825001571062691</v>
      </c>
    </row>
    <row r="27" spans="1:3" ht="16.5">
      <c r="A27" s="65" t="s">
        <v>48</v>
      </c>
      <c r="B27" s="66">
        <v>19.43985</v>
      </c>
      <c r="C27" s="66">
        <v>20.43375</v>
      </c>
    </row>
    <row r="28" spans="1:3" ht="15.75">
      <c r="A28" s="58" t="s">
        <v>49</v>
      </c>
      <c r="B28" s="66">
        <f>1/B27</f>
        <v>5.1440726137290158E-2</v>
      </c>
      <c r="C28" s="66">
        <f>1/C27</f>
        <v>4.8938643176117944E-2</v>
      </c>
    </row>
    <row r="29" spans="1:3" ht="17.25" thickBot="1">
      <c r="A29" s="65"/>
      <c r="B29" s="62"/>
      <c r="C29" s="62"/>
    </row>
    <row r="30" spans="1:3" ht="17.25" thickBot="1">
      <c r="A30" s="56" t="s">
        <v>50</v>
      </c>
      <c r="B30" s="57">
        <f>B2</f>
        <v>45138</v>
      </c>
      <c r="C30" s="57">
        <f>C2</f>
        <v>45169</v>
      </c>
    </row>
    <row r="31" spans="1:3" ht="15.75">
      <c r="A31" s="58"/>
      <c r="B31" s="67"/>
      <c r="C31" s="67"/>
    </row>
    <row r="32" spans="1:3" ht="15.75">
      <c r="A32" s="58" t="s">
        <v>51</v>
      </c>
      <c r="B32" s="68">
        <v>4.5387407340387256</v>
      </c>
      <c r="C32" s="68">
        <v>4.6871934250577851</v>
      </c>
    </row>
    <row r="33" spans="1:3" ht="15.75">
      <c r="A33" s="58" t="s">
        <v>52</v>
      </c>
      <c r="B33" s="68">
        <v>3.090624338054738</v>
      </c>
      <c r="C33" s="68">
        <v>3.5372014960030924</v>
      </c>
    </row>
    <row r="34" spans="1:3" ht="16.5" thickBot="1">
      <c r="A34" s="69" t="s">
        <v>53</v>
      </c>
      <c r="B34" s="70">
        <v>0.26588036275505544</v>
      </c>
      <c r="C34" s="70">
        <v>0.43318891588428698</v>
      </c>
    </row>
  </sheetData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Footer>&amp;L_x000D_&amp;1#&amp;"Calibri"&amp;10&amp;KFF0000 Office Use Only\Internal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622A8-5830-427F-969D-73764A9BC294}">
  <sheetPr>
    <tabColor rgb="FF92D050"/>
  </sheetPr>
  <dimension ref="B1:B29"/>
  <sheetViews>
    <sheetView zoomScaleNormal="100" workbookViewId="0">
      <selection activeCell="L21" sqref="L21"/>
    </sheetView>
  </sheetViews>
  <sheetFormatPr defaultColWidth="9.140625" defaultRowHeight="15"/>
  <cols>
    <col min="1" max="16384" width="9.140625" style="72"/>
  </cols>
  <sheetData>
    <row r="1" spans="2:2">
      <c r="B1" s="71" t="s">
        <v>54</v>
      </c>
    </row>
    <row r="15" spans="2:2">
      <c r="B15" s="71" t="s">
        <v>55</v>
      </c>
    </row>
    <row r="29" spans="2:2">
      <c r="B29" s="73" t="s">
        <v>56</v>
      </c>
    </row>
  </sheetData>
  <pageMargins left="0.7" right="0.7" top="0.75" bottom="0.75" header="0.3" footer="0.3"/>
  <headerFooter>
    <oddFooter>&amp;L_x000D_&amp;1#&amp;"Calibri"&amp;10&amp;KFF0000 Office Use Only\Internal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FC2C-3477-43BC-9B74-39A1FD7837B9}">
  <sheetPr>
    <tabColor rgb="FF92D050"/>
    <pageSetUpPr fitToPage="1"/>
  </sheetPr>
  <dimension ref="A1:O1518"/>
  <sheetViews>
    <sheetView tabSelected="1" topLeftCell="A80" zoomScale="90" zoomScaleNormal="90" workbookViewId="0">
      <selection activeCell="E6" sqref="E6"/>
    </sheetView>
  </sheetViews>
  <sheetFormatPr defaultColWidth="9.140625" defaultRowHeight="12.75"/>
  <cols>
    <col min="1" max="1" width="53.85546875" style="1" bestFit="1" customWidth="1"/>
    <col min="2" max="6" width="11.7109375" style="1" customWidth="1"/>
    <col min="7" max="7" width="13.7109375" style="1" customWidth="1"/>
    <col min="8" max="8" width="15.140625" style="115" customWidth="1"/>
    <col min="9" max="9" width="13.7109375" style="115" customWidth="1"/>
    <col min="10" max="10" width="11" style="2" customWidth="1"/>
    <col min="11" max="12" width="4.5703125" style="2" bestFit="1" customWidth="1"/>
    <col min="13" max="13" width="7.28515625" style="2" bestFit="1" customWidth="1"/>
    <col min="14" max="15" width="5.5703125" style="1" customWidth="1"/>
    <col min="16" max="16384" width="9.140625" style="1"/>
  </cols>
  <sheetData>
    <row r="1" spans="1:15" ht="17.45" customHeight="1">
      <c r="A1" s="227" t="s">
        <v>0</v>
      </c>
      <c r="B1" s="228"/>
      <c r="C1" s="228"/>
      <c r="D1" s="228"/>
      <c r="E1" s="228"/>
      <c r="F1" s="228"/>
      <c r="G1" s="228"/>
      <c r="H1" s="118"/>
      <c r="I1" s="118"/>
    </row>
    <row r="2" spans="1:15" ht="19.5" customHeight="1">
      <c r="A2" s="226" t="s">
        <v>108</v>
      </c>
      <c r="B2" s="226"/>
      <c r="C2" s="226"/>
      <c r="D2" s="226"/>
      <c r="E2" s="226"/>
      <c r="F2" s="226"/>
      <c r="G2" s="226"/>
      <c r="H2" s="117"/>
      <c r="I2" s="117"/>
      <c r="J2" s="117"/>
    </row>
    <row r="3" spans="1:15" ht="19.5" customHeight="1">
      <c r="A3" s="226"/>
      <c r="B3" s="226"/>
      <c r="C3" s="226"/>
      <c r="D3" s="226"/>
      <c r="E3" s="226"/>
      <c r="F3" s="226"/>
      <c r="G3" s="226"/>
      <c r="H3" s="117"/>
      <c r="I3" s="116"/>
      <c r="J3" s="116"/>
    </row>
    <row r="4" spans="1:15" ht="16.5">
      <c r="A4" s="74"/>
      <c r="B4" s="219" t="s">
        <v>109</v>
      </c>
      <c r="C4" s="197"/>
      <c r="D4" s="108"/>
      <c r="E4" s="197" t="s">
        <v>1</v>
      </c>
      <c r="F4" s="220"/>
      <c r="G4" s="27" t="s">
        <v>2</v>
      </c>
      <c r="H4" s="219" t="s">
        <v>112</v>
      </c>
      <c r="I4" s="197"/>
      <c r="J4" s="220"/>
    </row>
    <row r="5" spans="1:15" ht="17.25" thickBot="1">
      <c r="A5" s="75"/>
      <c r="B5" s="76">
        <v>44804</v>
      </c>
      <c r="C5" s="28">
        <v>45138</v>
      </c>
      <c r="D5" s="28">
        <v>45169</v>
      </c>
      <c r="E5" s="6" t="s">
        <v>3</v>
      </c>
      <c r="F5" s="77" t="s">
        <v>4</v>
      </c>
      <c r="G5" s="6" t="s">
        <v>3</v>
      </c>
      <c r="H5" s="153">
        <v>45107</v>
      </c>
      <c r="I5" s="153">
        <v>45138</v>
      </c>
      <c r="J5" s="153">
        <v>45169</v>
      </c>
    </row>
    <row r="6" spans="1:15" ht="17.25" thickTop="1">
      <c r="A6" s="78" t="s">
        <v>57</v>
      </c>
      <c r="B6" s="188">
        <v>47644.35285904014</v>
      </c>
      <c r="C6" s="11">
        <v>54842.9916663615</v>
      </c>
      <c r="D6" s="11">
        <v>56416.521324054869</v>
      </c>
      <c r="E6" s="11">
        <v>1573.5296576933688</v>
      </c>
      <c r="F6" s="11">
        <v>8772.168465014729</v>
      </c>
      <c r="G6" s="11">
        <v>2.8691535780286586</v>
      </c>
      <c r="H6" s="13">
        <v>15.130120935061569</v>
      </c>
      <c r="I6" s="13">
        <v>10.439090907122804</v>
      </c>
      <c r="J6" s="192">
        <v>18.411769577326268</v>
      </c>
      <c r="N6" s="2"/>
      <c r="O6" s="2"/>
    </row>
    <row r="7" spans="1:15" ht="16.5">
      <c r="A7" s="78" t="s">
        <v>58</v>
      </c>
      <c r="B7" s="13">
        <v>46992.829476830142</v>
      </c>
      <c r="C7" s="11">
        <v>54616.386161221497</v>
      </c>
      <c r="D7" s="11">
        <v>56149.413543794872</v>
      </c>
      <c r="E7" s="11">
        <v>1533.0273825733748</v>
      </c>
      <c r="F7" s="11">
        <v>9156.5840669647296</v>
      </c>
      <c r="G7" s="11">
        <v>2.8069000721652344</v>
      </c>
      <c r="H7" s="13">
        <v>16.207077766938923</v>
      </c>
      <c r="I7" s="13">
        <v>10.925135572725523</v>
      </c>
      <c r="J7" s="189">
        <v>19.485066485471776</v>
      </c>
      <c r="N7" s="2"/>
      <c r="O7" s="2"/>
    </row>
    <row r="8" spans="1:15" ht="16.5">
      <c r="A8" s="33" t="s">
        <v>59</v>
      </c>
      <c r="B8" s="16">
        <v>8271.3348066100007</v>
      </c>
      <c r="C8" s="15">
        <v>10494.717248970002</v>
      </c>
      <c r="D8" s="15">
        <v>11176.697605519996</v>
      </c>
      <c r="E8" s="15">
        <v>681.9803565499933</v>
      </c>
      <c r="F8" s="15">
        <v>2905.362798909995</v>
      </c>
      <c r="G8" s="15">
        <v>6.4983204441923021</v>
      </c>
      <c r="H8" s="16">
        <v>16.71951448238336</v>
      </c>
      <c r="I8" s="16">
        <v>23.186498549388659</v>
      </c>
      <c r="J8" s="190">
        <v>35.125682454398856</v>
      </c>
      <c r="N8" s="2"/>
      <c r="O8" s="2"/>
    </row>
    <row r="9" spans="1:15" ht="16.5">
      <c r="A9" s="33" t="s">
        <v>60</v>
      </c>
      <c r="B9" s="16">
        <v>34651.684964679996</v>
      </c>
      <c r="C9" s="15">
        <v>39599.922955979993</v>
      </c>
      <c r="D9" s="15">
        <v>40298.06539139001</v>
      </c>
      <c r="E9" s="15">
        <v>698.14243541001633</v>
      </c>
      <c r="F9" s="15">
        <v>5646.3804267100131</v>
      </c>
      <c r="G9" s="15">
        <v>1.762989377999773</v>
      </c>
      <c r="H9" s="16">
        <v>15.643244273956341</v>
      </c>
      <c r="I9" s="16">
        <v>7.8102526969324799</v>
      </c>
      <c r="J9" s="190">
        <v>16.294677827255128</v>
      </c>
      <c r="N9" s="2"/>
      <c r="O9" s="2"/>
    </row>
    <row r="10" spans="1:15" ht="16.5">
      <c r="A10" s="33" t="s">
        <v>61</v>
      </c>
      <c r="B10" s="16">
        <v>4069.7240324601457</v>
      </c>
      <c r="C10" s="15">
        <v>4147.5773898015041</v>
      </c>
      <c r="D10" s="15">
        <v>4289.3173819348558</v>
      </c>
      <c r="E10" s="15">
        <v>141.73999213335173</v>
      </c>
      <c r="F10" s="15">
        <v>219.59334947471007</v>
      </c>
      <c r="G10" s="15">
        <v>3.4174164533223035</v>
      </c>
      <c r="H10" s="16">
        <v>10.161141277867472</v>
      </c>
      <c r="I10" s="16">
        <v>4.0364539462675992</v>
      </c>
      <c r="J10" s="190">
        <v>5.3957798544380893</v>
      </c>
      <c r="N10" s="2"/>
      <c r="O10" s="2"/>
    </row>
    <row r="11" spans="1:15" ht="16.5">
      <c r="A11" s="33" t="s">
        <v>62</v>
      </c>
      <c r="B11" s="16">
        <v>8.5673079999999999E-2</v>
      </c>
      <c r="C11" s="15">
        <v>374.16856646999997</v>
      </c>
      <c r="D11" s="15">
        <v>385.33316495000003</v>
      </c>
      <c r="E11" s="15">
        <v>11.164598480000052</v>
      </c>
      <c r="F11" s="15">
        <v>385.24749187000003</v>
      </c>
      <c r="G11" s="15">
        <v>2.9838419045537847</v>
      </c>
      <c r="H11" s="16">
        <v>0</v>
      </c>
      <c r="I11" s="16">
        <v>0</v>
      </c>
      <c r="J11" s="190">
        <v>0</v>
      </c>
      <c r="N11" s="2"/>
      <c r="O11" s="2"/>
    </row>
    <row r="12" spans="1:15" ht="16.5">
      <c r="A12" s="78" t="s">
        <v>63</v>
      </c>
      <c r="B12" s="13">
        <v>651.52338221000002</v>
      </c>
      <c r="C12" s="11">
        <v>226.60550513999999</v>
      </c>
      <c r="D12" s="11">
        <v>267.10778026000003</v>
      </c>
      <c r="E12" s="11">
        <v>40.502275120000036</v>
      </c>
      <c r="F12" s="11">
        <v>-384.41560195</v>
      </c>
      <c r="G12" s="11">
        <v>17.873473592345945</v>
      </c>
      <c r="H12" s="13">
        <v>-65.512373143945155</v>
      </c>
      <c r="I12" s="13">
        <v>-46.286699508588732</v>
      </c>
      <c r="J12" s="189">
        <v>-59.002579561464543</v>
      </c>
      <c r="N12" s="2"/>
      <c r="O12" s="2"/>
    </row>
    <row r="13" spans="1:15" ht="16.5">
      <c r="A13" s="33" t="s">
        <v>64</v>
      </c>
      <c r="B13" s="16">
        <v>530.32625561999998</v>
      </c>
      <c r="C13" s="15">
        <v>100.58366178999999</v>
      </c>
      <c r="D13" s="15">
        <v>110.06104058</v>
      </c>
      <c r="E13" s="15">
        <v>9.4773787900000031</v>
      </c>
      <c r="F13" s="15">
        <v>-420.26521503999999</v>
      </c>
      <c r="G13" s="15">
        <v>9.4223839352627863</v>
      </c>
      <c r="H13" s="16">
        <v>-82.175213857861152</v>
      </c>
      <c r="I13" s="16">
        <v>-66.412069350813496</v>
      </c>
      <c r="J13" s="190">
        <v>-79.246541272724926</v>
      </c>
      <c r="N13" s="2"/>
      <c r="O13" s="2"/>
    </row>
    <row r="14" spans="1:15" ht="16.5">
      <c r="A14" s="33" t="s">
        <v>65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N14" s="2"/>
      <c r="O14" s="2"/>
    </row>
    <row r="15" spans="1:15" ht="16.5">
      <c r="A15" s="33" t="s">
        <v>66</v>
      </c>
      <c r="B15" s="16">
        <v>121.19712659</v>
      </c>
      <c r="C15" s="15">
        <v>126.02184335</v>
      </c>
      <c r="D15" s="15">
        <v>157.04673968</v>
      </c>
      <c r="E15" s="15">
        <v>31.024896330000004</v>
      </c>
      <c r="F15" s="15">
        <v>35.849613090000005</v>
      </c>
      <c r="G15" s="15">
        <v>24.61866570530529</v>
      </c>
      <c r="H15" s="16">
        <v>3.5453930588845424</v>
      </c>
      <c r="I15" s="16">
        <v>2.9455793342274745</v>
      </c>
      <c r="J15" s="190">
        <v>29.579589961135241</v>
      </c>
      <c r="N15" s="2"/>
      <c r="O15" s="2"/>
    </row>
    <row r="16" spans="1:15" ht="16.5">
      <c r="A16" s="80"/>
      <c r="B16" s="16"/>
      <c r="C16" s="15"/>
      <c r="D16" s="15"/>
      <c r="E16" s="15"/>
      <c r="F16" s="15"/>
      <c r="G16" s="15"/>
      <c r="H16" s="16"/>
      <c r="I16" s="16"/>
      <c r="J16" s="190"/>
      <c r="N16" s="2"/>
      <c r="O16" s="2"/>
    </row>
    <row r="17" spans="1:15" ht="16.5">
      <c r="A17" s="78" t="s">
        <v>67</v>
      </c>
      <c r="B17" s="13">
        <v>47644.296120140134</v>
      </c>
      <c r="C17" s="11">
        <v>54842.887374481579</v>
      </c>
      <c r="D17" s="11">
        <v>56416.417032244848</v>
      </c>
      <c r="E17" s="11">
        <v>1573.5296577632689</v>
      </c>
      <c r="F17" s="11">
        <v>8772.1209121047141</v>
      </c>
      <c r="G17" s="11">
        <v>2.8691590342769331</v>
      </c>
      <c r="H17" s="13">
        <v>15.1298973352975</v>
      </c>
      <c r="I17" s="13">
        <v>10.438986236883579</v>
      </c>
      <c r="J17" s="189">
        <v>18.411691695444262</v>
      </c>
      <c r="N17" s="2"/>
      <c r="O17" s="2"/>
    </row>
    <row r="18" spans="1:15" ht="16.5">
      <c r="A18" s="78" t="s">
        <v>68</v>
      </c>
      <c r="B18" s="13">
        <v>7925.5905683700003</v>
      </c>
      <c r="C18" s="11">
        <v>8334.3787053699998</v>
      </c>
      <c r="D18" s="11">
        <v>9493.7355942100003</v>
      </c>
      <c r="E18" s="11">
        <v>1159.3568888400005</v>
      </c>
      <c r="F18" s="11">
        <v>1568.14502584</v>
      </c>
      <c r="G18" s="11">
        <v>13.91053766362937</v>
      </c>
      <c r="H18" s="13">
        <v>12.957869298668584</v>
      </c>
      <c r="I18" s="13">
        <v>-27.443240210560759</v>
      </c>
      <c r="J18" s="189">
        <v>19.785844503477918</v>
      </c>
      <c r="N18" s="2"/>
      <c r="O18" s="2"/>
    </row>
    <row r="19" spans="1:15" ht="16.5">
      <c r="A19" s="33" t="s">
        <v>69</v>
      </c>
      <c r="B19" s="16">
        <v>4760.6625391399994</v>
      </c>
      <c r="C19" s="15">
        <v>4791.0646694999996</v>
      </c>
      <c r="D19" s="15">
        <v>4892.8088279100011</v>
      </c>
      <c r="E19" s="15">
        <v>101.74415841000155</v>
      </c>
      <c r="F19" s="15">
        <v>132.14628877000177</v>
      </c>
      <c r="G19" s="15">
        <v>2.1236231491030821</v>
      </c>
      <c r="H19" s="16">
        <v>3.5167144277641285</v>
      </c>
      <c r="I19" s="16">
        <v>1.9819514524632922</v>
      </c>
      <c r="J19" s="190">
        <v>2.7757961771823716</v>
      </c>
      <c r="N19" s="2"/>
      <c r="O19" s="2"/>
    </row>
    <row r="20" spans="1:15" ht="16.5">
      <c r="A20" s="33" t="s">
        <v>70</v>
      </c>
      <c r="B20" s="16">
        <v>3164.9280292300004</v>
      </c>
      <c r="C20" s="16">
        <v>3543.3140358700002</v>
      </c>
      <c r="D20" s="16">
        <v>4600.9267662999982</v>
      </c>
      <c r="E20" s="16">
        <v>1057.612730429998</v>
      </c>
      <c r="F20" s="16">
        <v>1435.9987370699978</v>
      </c>
      <c r="G20" s="16">
        <v>29.848122964080403</v>
      </c>
      <c r="H20" s="16">
        <v>22.836462565785311</v>
      </c>
      <c r="I20" s="16">
        <v>-47.806078040782637</v>
      </c>
      <c r="J20" s="190">
        <v>45.372239867943023</v>
      </c>
      <c r="N20" s="2"/>
      <c r="O20" s="2"/>
    </row>
    <row r="21" spans="1:15" ht="16.5">
      <c r="A21" s="33" t="s">
        <v>71</v>
      </c>
      <c r="B21" s="16">
        <v>13187.876445179998</v>
      </c>
      <c r="C21" s="15">
        <v>17230.518604789999</v>
      </c>
      <c r="D21" s="15">
        <v>15636.627221989998</v>
      </c>
      <c r="E21" s="15">
        <v>-1593.8913828000004</v>
      </c>
      <c r="F21" s="15">
        <v>2448.7507768100004</v>
      </c>
      <c r="G21" s="15">
        <v>-9.2503970388732597</v>
      </c>
      <c r="H21" s="16">
        <v>15.917252232211638</v>
      </c>
      <c r="I21" s="16">
        <v>24.166051617671783</v>
      </c>
      <c r="J21" s="190">
        <v>18.568196229234374</v>
      </c>
      <c r="N21" s="2"/>
      <c r="O21" s="2"/>
    </row>
    <row r="22" spans="1:15" ht="16.5">
      <c r="A22" s="78" t="s">
        <v>72</v>
      </c>
      <c r="B22" s="13">
        <v>2873.4029776999996</v>
      </c>
      <c r="C22" s="13">
        <v>6019.0430393000006</v>
      </c>
      <c r="D22" s="13">
        <v>3638.3164908999997</v>
      </c>
      <c r="E22" s="13">
        <v>-2380.7265484000009</v>
      </c>
      <c r="F22" s="13">
        <v>764.91351320000012</v>
      </c>
      <c r="G22" s="13">
        <v>-39.553240155545943</v>
      </c>
      <c r="H22" s="13">
        <v>6.5493310482295897</v>
      </c>
      <c r="I22" s="13">
        <v>64.468587187524207</v>
      </c>
      <c r="J22" s="189">
        <v>26.620474717133874</v>
      </c>
      <c r="N22" s="2"/>
      <c r="O22" s="2"/>
    </row>
    <row r="23" spans="1:15" ht="16.5">
      <c r="A23" s="81" t="s">
        <v>106</v>
      </c>
      <c r="B23" s="13">
        <v>10314.473467479998</v>
      </c>
      <c r="C23" s="13">
        <v>11211.47556549</v>
      </c>
      <c r="D23" s="13">
        <v>11998.31073109</v>
      </c>
      <c r="E23" s="13">
        <v>786.83516559999953</v>
      </c>
      <c r="F23" s="13">
        <v>1683.8372636100012</v>
      </c>
      <c r="G23" s="13">
        <v>7.0181231810552589</v>
      </c>
      <c r="H23" s="13">
        <v>18.571817684012501</v>
      </c>
      <c r="I23" s="13">
        <v>9.7302633463048238</v>
      </c>
      <c r="J23" s="189">
        <v>16.324994862014904</v>
      </c>
      <c r="N23" s="2"/>
      <c r="O23" s="2"/>
    </row>
    <row r="24" spans="1:15" ht="16.5">
      <c r="A24" s="81" t="s">
        <v>73</v>
      </c>
      <c r="B24" s="13">
        <v>6944.4712340699998</v>
      </c>
      <c r="C24" s="82">
        <v>7483.7483712899993</v>
      </c>
      <c r="D24" s="82">
        <v>7814.6619650399998</v>
      </c>
      <c r="E24" s="82">
        <v>330.91359375000047</v>
      </c>
      <c r="F24" s="82">
        <v>870.19073097</v>
      </c>
      <c r="G24" s="82">
        <v>4.4217626960773941</v>
      </c>
      <c r="H24" s="13">
        <v>15.498413271570371</v>
      </c>
      <c r="I24" s="13">
        <v>9.5025778820601516</v>
      </c>
      <c r="J24" s="189">
        <v>12.530698186217421</v>
      </c>
      <c r="N24" s="2"/>
      <c r="O24" s="2"/>
    </row>
    <row r="25" spans="1:15" ht="16.5">
      <c r="A25" s="81" t="s">
        <v>74</v>
      </c>
      <c r="B25" s="13">
        <v>20120.687885479962</v>
      </c>
      <c r="C25" s="13">
        <v>22394.610732810073</v>
      </c>
      <c r="D25" s="13">
        <v>24064.194463499996</v>
      </c>
      <c r="E25" s="13">
        <v>1669.583730689923</v>
      </c>
      <c r="F25" s="13">
        <v>3943.5065780200348</v>
      </c>
      <c r="G25" s="13">
        <v>7.4552924835788161</v>
      </c>
      <c r="H25" s="13">
        <v>14.944600146877619</v>
      </c>
      <c r="I25" s="13">
        <v>24.511828372221501</v>
      </c>
      <c r="J25" s="189">
        <v>19.599263208420695</v>
      </c>
      <c r="N25" s="2"/>
      <c r="O25" s="2"/>
    </row>
    <row r="26" spans="1:15" ht="17.25" thickBot="1">
      <c r="A26" s="83" t="s">
        <v>75</v>
      </c>
      <c r="B26" s="23">
        <v>-534.33001295982262</v>
      </c>
      <c r="C26" s="23">
        <v>-600.36903977849659</v>
      </c>
      <c r="D26" s="23">
        <v>-592.80221249514466</v>
      </c>
      <c r="E26" s="23">
        <v>7.5668272833519268</v>
      </c>
      <c r="F26" s="23">
        <v>-58.472199535322034</v>
      </c>
      <c r="G26" s="23">
        <v>-1.2603626739552851</v>
      </c>
      <c r="H26" s="23">
        <v>-7.4675398214197628</v>
      </c>
      <c r="I26" s="23">
        <v>14.367074077234435</v>
      </c>
      <c r="J26" s="186">
        <v>10.943087252656085</v>
      </c>
      <c r="N26" s="2"/>
      <c r="O26" s="2"/>
    </row>
    <row r="27" spans="1:15" ht="16.5" hidden="1">
      <c r="A27" s="84"/>
      <c r="B27" s="12"/>
      <c r="C27" s="12"/>
      <c r="D27" s="12"/>
      <c r="E27" s="12"/>
      <c r="F27" s="12"/>
      <c r="G27" s="12"/>
      <c r="H27" s="79">
        <v>2.2359976406960413E-4</v>
      </c>
      <c r="I27" s="79">
        <v>1.00022359976407</v>
      </c>
      <c r="N27" s="2"/>
      <c r="O27" s="2"/>
    </row>
    <row r="28" spans="1:15">
      <c r="A28" s="38"/>
      <c r="B28" s="85"/>
      <c r="C28" s="85"/>
      <c r="D28" s="85"/>
      <c r="E28" s="85"/>
      <c r="F28" s="85"/>
      <c r="G28" s="85"/>
      <c r="H28" s="38"/>
      <c r="I28" s="38"/>
      <c r="J28" s="122"/>
    </row>
    <row r="29" spans="1:15" ht="13.5" thickBot="1">
      <c r="A29" s="86"/>
      <c r="B29" s="85"/>
      <c r="C29" s="85"/>
      <c r="D29" s="85"/>
      <c r="E29" s="85"/>
      <c r="F29" s="85"/>
      <c r="G29" s="85"/>
      <c r="H29" s="173"/>
      <c r="I29" s="173"/>
      <c r="J29" s="172"/>
    </row>
    <row r="30" spans="1:15" ht="19.5" customHeight="1">
      <c r="A30" s="222" t="s">
        <v>116</v>
      </c>
      <c r="B30" s="223"/>
      <c r="C30" s="223"/>
      <c r="D30" s="223"/>
      <c r="E30" s="223"/>
      <c r="F30" s="223"/>
      <c r="G30" s="223"/>
      <c r="H30" s="174"/>
      <c r="I30" s="174"/>
      <c r="J30" s="112"/>
    </row>
    <row r="31" spans="1:15" ht="19.5" customHeight="1">
      <c r="A31" s="224"/>
      <c r="B31" s="225"/>
      <c r="C31" s="225"/>
      <c r="D31" s="226"/>
      <c r="E31" s="225"/>
      <c r="F31" s="225"/>
      <c r="G31" s="225"/>
      <c r="H31" s="180"/>
      <c r="I31" s="180"/>
      <c r="J31" s="107"/>
    </row>
    <row r="32" spans="1:15" ht="16.5">
      <c r="A32" s="26"/>
      <c r="B32" s="219" t="str">
        <f>B4</f>
        <v xml:space="preserve">           N$ Million</v>
      </c>
      <c r="C32" s="197"/>
      <c r="D32" s="108"/>
      <c r="E32" s="197" t="s">
        <v>1</v>
      </c>
      <c r="F32" s="220"/>
      <c r="G32" s="187" t="s">
        <v>2</v>
      </c>
      <c r="H32" s="219" t="s">
        <v>112</v>
      </c>
      <c r="I32" s="197"/>
      <c r="J32" s="221"/>
    </row>
    <row r="33" spans="1:15" ht="17.25" thickBot="1">
      <c r="A33" s="5"/>
      <c r="B33" s="6">
        <f>B5</f>
        <v>44804</v>
      </c>
      <c r="C33" s="6">
        <f>C5</f>
        <v>45138</v>
      </c>
      <c r="D33" s="28">
        <f>D5</f>
        <v>45169</v>
      </c>
      <c r="E33" s="6" t="s">
        <v>3</v>
      </c>
      <c r="F33" s="77" t="s">
        <v>4</v>
      </c>
      <c r="G33" s="6" t="s">
        <v>3</v>
      </c>
      <c r="H33" s="176">
        <v>45107</v>
      </c>
      <c r="I33" s="176">
        <v>45138</v>
      </c>
      <c r="J33" s="185">
        <v>45169</v>
      </c>
    </row>
    <row r="34" spans="1:15" ht="17.25" thickTop="1">
      <c r="A34" s="87" t="s">
        <v>57</v>
      </c>
      <c r="B34" s="89">
        <v>182721.28386224827</v>
      </c>
      <c r="C34" s="89">
        <v>197070.66394970092</v>
      </c>
      <c r="D34" s="89">
        <v>201641.62229876485</v>
      </c>
      <c r="E34" s="89">
        <v>4570.9583490639343</v>
      </c>
      <c r="F34" s="89">
        <v>18920.338436516584</v>
      </c>
      <c r="G34" s="89">
        <v>2.319451438104764</v>
      </c>
      <c r="H34" s="89">
        <v>5.9418246867640505</v>
      </c>
      <c r="I34" s="88">
        <v>5.0490450564312823</v>
      </c>
      <c r="J34" s="189">
        <v>10.354753445570381</v>
      </c>
      <c r="N34" s="2"/>
      <c r="O34" s="2"/>
    </row>
    <row r="35" spans="1:15" ht="16.5">
      <c r="A35" s="81" t="s">
        <v>58</v>
      </c>
      <c r="B35" s="89">
        <v>28537.141702872264</v>
      </c>
      <c r="C35" s="89">
        <v>39275.676108097039</v>
      </c>
      <c r="D35" s="89">
        <v>39207.999927731267</v>
      </c>
      <c r="E35" s="89">
        <v>-67.67618036577187</v>
      </c>
      <c r="F35" s="89">
        <v>10670.858224859003</v>
      </c>
      <c r="G35" s="89">
        <v>-0.17231066927915606</v>
      </c>
      <c r="H35" s="89">
        <v>28.720900604196402</v>
      </c>
      <c r="I35" s="88">
        <v>29.784009500145402</v>
      </c>
      <c r="J35" s="189">
        <v>37.392876749758642</v>
      </c>
      <c r="N35" s="2"/>
      <c r="O35" s="2"/>
    </row>
    <row r="36" spans="1:15" ht="16.5">
      <c r="A36" s="90" t="s">
        <v>76</v>
      </c>
      <c r="B36" s="91">
        <v>265.15733641615122</v>
      </c>
      <c r="C36" s="91">
        <v>213.22913722496131</v>
      </c>
      <c r="D36" s="91">
        <v>239.17284790631581</v>
      </c>
      <c r="E36" s="91">
        <v>25.943710681354503</v>
      </c>
      <c r="F36" s="91">
        <v>-25.984488509835415</v>
      </c>
      <c r="G36" s="91">
        <v>12.167057006840182</v>
      </c>
      <c r="H36" s="91">
        <v>3.4402111621521669</v>
      </c>
      <c r="I36" s="184">
        <v>11.084861684236074</v>
      </c>
      <c r="J36" s="190">
        <v>-9.7996490917581269</v>
      </c>
      <c r="N36" s="2"/>
      <c r="O36" s="2"/>
    </row>
    <row r="37" spans="1:15" ht="16.5">
      <c r="A37" s="90" t="s">
        <v>59</v>
      </c>
      <c r="B37" s="91">
        <v>11819.470725149375</v>
      </c>
      <c r="C37" s="91">
        <v>25684.975654710226</v>
      </c>
      <c r="D37" s="91">
        <v>25149.311026143099</v>
      </c>
      <c r="E37" s="91">
        <v>-535.66462856712678</v>
      </c>
      <c r="F37" s="91">
        <v>13329.840300993725</v>
      </c>
      <c r="G37" s="91">
        <v>-2.0855173692519884</v>
      </c>
      <c r="H37" s="91">
        <v>82.433233730420682</v>
      </c>
      <c r="I37" s="184">
        <v>80.596531369796764</v>
      </c>
      <c r="J37" s="190">
        <v>112.77865659949219</v>
      </c>
      <c r="N37" s="2"/>
      <c r="O37" s="2"/>
    </row>
    <row r="38" spans="1:15" ht="16.5">
      <c r="A38" s="90" t="s">
        <v>77</v>
      </c>
      <c r="B38" s="91">
        <v>7533.4993752600012</v>
      </c>
      <c r="C38" s="91">
        <v>7636.94821348</v>
      </c>
      <c r="D38" s="91">
        <v>7666.5097914700009</v>
      </c>
      <c r="E38" s="91">
        <v>29.561577990000842</v>
      </c>
      <c r="F38" s="91">
        <v>133.01041620999968</v>
      </c>
      <c r="G38" s="91">
        <v>0.38708627011271801</v>
      </c>
      <c r="H38" s="91">
        <v>1.4012035375135241</v>
      </c>
      <c r="I38" s="184">
        <v>2.0970514309676389</v>
      </c>
      <c r="J38" s="190">
        <v>1.7655860787193518</v>
      </c>
      <c r="N38" s="2"/>
      <c r="O38" s="2"/>
    </row>
    <row r="39" spans="1:15" ht="16.5">
      <c r="A39" s="90" t="s">
        <v>78</v>
      </c>
      <c r="B39" s="91">
        <v>8919.0142660467391</v>
      </c>
      <c r="C39" s="91">
        <v>5740.5231026818501</v>
      </c>
      <c r="D39" s="91">
        <v>6153.0062622118503</v>
      </c>
      <c r="E39" s="91">
        <v>412.48315953000019</v>
      </c>
      <c r="F39" s="91">
        <v>-2766.0080038348888</v>
      </c>
      <c r="G39" s="91">
        <v>7.1854629299775326</v>
      </c>
      <c r="H39" s="91">
        <v>-21.156951131182367</v>
      </c>
      <c r="I39" s="184">
        <v>-31.399123246188196</v>
      </c>
      <c r="J39" s="190">
        <v>-31.012485475717185</v>
      </c>
      <c r="N39" s="2"/>
      <c r="O39" s="2"/>
    </row>
    <row r="40" spans="1:15" ht="16.5">
      <c r="A40" s="81" t="s">
        <v>63</v>
      </c>
      <c r="B40" s="89">
        <v>154184.142159376</v>
      </c>
      <c r="C40" s="89">
        <v>157794.98784160387</v>
      </c>
      <c r="D40" s="89">
        <v>162433.62237103359</v>
      </c>
      <c r="E40" s="89">
        <v>4638.6345294297207</v>
      </c>
      <c r="F40" s="89">
        <v>8249.4802116575884</v>
      </c>
      <c r="G40" s="89">
        <v>2.9396589795906749</v>
      </c>
      <c r="H40" s="89">
        <v>2.0439019760871275</v>
      </c>
      <c r="I40" s="88">
        <v>0.29148132167762242</v>
      </c>
      <c r="J40" s="189">
        <v>5.3504076983029307</v>
      </c>
      <c r="N40" s="2"/>
      <c r="O40" s="2"/>
    </row>
    <row r="41" spans="1:15" ht="16.5">
      <c r="A41" s="90" t="s">
        <v>79</v>
      </c>
      <c r="B41" s="91">
        <v>5776.9766892638481</v>
      </c>
      <c r="C41" s="91">
        <v>6815.2897647150376</v>
      </c>
      <c r="D41" s="91">
        <v>8641.8976155536839</v>
      </c>
      <c r="E41" s="91">
        <v>1826.6078508386463</v>
      </c>
      <c r="F41" s="91">
        <v>2864.9209262898357</v>
      </c>
      <c r="G41" s="91">
        <v>26.80161686294818</v>
      </c>
      <c r="H41" s="91">
        <v>16.159754181022308</v>
      </c>
      <c r="I41" s="184">
        <v>-31.43694423454194</v>
      </c>
      <c r="J41" s="190">
        <v>49.592045812026782</v>
      </c>
      <c r="N41" s="2"/>
      <c r="O41" s="2"/>
    </row>
    <row r="42" spans="1:15" ht="16.5">
      <c r="A42" s="90" t="s">
        <v>65</v>
      </c>
      <c r="B42" s="91">
        <v>36537.921141244835</v>
      </c>
      <c r="C42" s="91">
        <v>35740.727486669995</v>
      </c>
      <c r="D42" s="91">
        <v>37470.129010149998</v>
      </c>
      <c r="E42" s="91">
        <v>1729.4015234800027</v>
      </c>
      <c r="F42" s="91">
        <v>932.2078689051632</v>
      </c>
      <c r="G42" s="91">
        <v>4.8387418082774332</v>
      </c>
      <c r="H42" s="91">
        <v>-3.2490340040122589</v>
      </c>
      <c r="I42" s="184">
        <v>0.99442021270918701</v>
      </c>
      <c r="J42" s="190">
        <v>2.5513434803844603</v>
      </c>
      <c r="N42" s="2"/>
      <c r="O42" s="2"/>
    </row>
    <row r="43" spans="1:15" ht="16.5">
      <c r="A43" s="90" t="s">
        <v>9</v>
      </c>
      <c r="B43" s="91">
        <v>1825.2232573700001</v>
      </c>
      <c r="C43" s="91">
        <v>1572.7824846400003</v>
      </c>
      <c r="D43" s="91">
        <v>2630.0505929553328</v>
      </c>
      <c r="E43" s="91">
        <v>1057.2681083153325</v>
      </c>
      <c r="F43" s="91">
        <v>804.82733558533278</v>
      </c>
      <c r="G43" s="91">
        <v>67.222779922891505</v>
      </c>
      <c r="H43" s="91">
        <v>-52.470750049670997</v>
      </c>
      <c r="I43" s="184">
        <v>-18.279054039008514</v>
      </c>
      <c r="J43" s="190">
        <v>44.094733744792649</v>
      </c>
      <c r="N43" s="2"/>
      <c r="O43" s="2"/>
    </row>
    <row r="44" spans="1:15" ht="16.5">
      <c r="A44" s="90" t="s">
        <v>103</v>
      </c>
      <c r="B44" s="91">
        <v>181.18148596000003</v>
      </c>
      <c r="C44" s="91">
        <v>269.50374019999992</v>
      </c>
      <c r="D44" s="91">
        <v>244.89884812999995</v>
      </c>
      <c r="E44" s="91">
        <v>-24.604892069999977</v>
      </c>
      <c r="F44" s="91">
        <v>63.717362169999916</v>
      </c>
      <c r="G44" s="91">
        <v>-9.1297033769329374</v>
      </c>
      <c r="H44" s="91">
        <v>21.590958461075346</v>
      </c>
      <c r="I44" s="184">
        <v>20.070038596550276</v>
      </c>
      <c r="J44" s="190">
        <v>35.167700404039635</v>
      </c>
      <c r="N44" s="2"/>
      <c r="O44" s="2"/>
    </row>
    <row r="45" spans="1:15" ht="16.5">
      <c r="A45" s="90" t="s">
        <v>10</v>
      </c>
      <c r="B45" s="91">
        <v>256.53900706999997</v>
      </c>
      <c r="C45" s="91">
        <v>858.82417449000013</v>
      </c>
      <c r="D45" s="91">
        <v>760.63069614000005</v>
      </c>
      <c r="E45" s="91">
        <v>-98.193478350000078</v>
      </c>
      <c r="F45" s="91">
        <v>504.09168907000009</v>
      </c>
      <c r="G45" s="91">
        <v>-11.433478617239771</v>
      </c>
      <c r="H45" s="91">
        <v>191.15192604423373</v>
      </c>
      <c r="I45" s="184">
        <v>25.154823086478231</v>
      </c>
      <c r="J45" s="190">
        <v>196.4970921293276</v>
      </c>
      <c r="N45" s="2"/>
      <c r="O45" s="2"/>
    </row>
    <row r="46" spans="1:15" ht="16.5">
      <c r="A46" s="90" t="s">
        <v>80</v>
      </c>
      <c r="B46" s="91">
        <v>46608.922791171855</v>
      </c>
      <c r="C46" s="91">
        <v>46359.093338633727</v>
      </c>
      <c r="D46" s="91">
        <v>46239.560102066302</v>
      </c>
      <c r="E46" s="91">
        <v>-119.53323656742577</v>
      </c>
      <c r="F46" s="91">
        <v>-369.36268910555373</v>
      </c>
      <c r="G46" s="91">
        <v>-0.25784204987419912</v>
      </c>
      <c r="H46" s="91">
        <v>0.92217969389946575</v>
      </c>
      <c r="I46" s="184">
        <v>-0.25390625438210179</v>
      </c>
      <c r="J46" s="190">
        <v>-0.79247205682152355</v>
      </c>
      <c r="N46" s="2"/>
      <c r="O46" s="2"/>
    </row>
    <row r="47" spans="1:15" ht="16.5">
      <c r="A47" s="90" t="s">
        <v>13</v>
      </c>
      <c r="B47" s="91">
        <v>62997.377787295474</v>
      </c>
      <c r="C47" s="91">
        <v>66178.76685225511</v>
      </c>
      <c r="D47" s="91">
        <v>66446.45550603827</v>
      </c>
      <c r="E47" s="91">
        <v>267.68865378315968</v>
      </c>
      <c r="F47" s="91">
        <v>3449.0777187427957</v>
      </c>
      <c r="G47" s="91">
        <v>0.4044932634976135</v>
      </c>
      <c r="H47" s="91">
        <v>5.3850540796879898</v>
      </c>
      <c r="I47" s="184">
        <v>5.5566120838553417</v>
      </c>
      <c r="J47" s="190">
        <v>5.4749544185605146</v>
      </c>
      <c r="N47" s="2"/>
      <c r="O47" s="2"/>
    </row>
    <row r="48" spans="1:15" ht="16.5">
      <c r="A48" s="92"/>
      <c r="B48" s="89"/>
      <c r="C48" s="89"/>
      <c r="D48" s="89"/>
      <c r="E48" s="89"/>
      <c r="F48" s="89"/>
      <c r="G48" s="89"/>
      <c r="H48" s="89"/>
      <c r="I48" s="88"/>
      <c r="J48" s="189"/>
      <c r="N48" s="2"/>
      <c r="O48" s="2"/>
    </row>
    <row r="49" spans="1:15" ht="16.5">
      <c r="A49" s="81" t="s">
        <v>67</v>
      </c>
      <c r="B49" s="89">
        <v>182721.28385940925</v>
      </c>
      <c r="C49" s="89">
        <v>197070.66280127261</v>
      </c>
      <c r="D49" s="89">
        <v>201641.62227793204</v>
      </c>
      <c r="E49" s="89">
        <v>4570.9594766594237</v>
      </c>
      <c r="F49" s="89">
        <v>18920.338418522791</v>
      </c>
      <c r="G49" s="89">
        <v>2.319452023799613</v>
      </c>
      <c r="H49" s="89">
        <v>5.9418245756253327</v>
      </c>
      <c r="I49" s="88">
        <v>5.0490444516902784</v>
      </c>
      <c r="J49" s="189">
        <v>10.354753435883595</v>
      </c>
      <c r="N49" s="2"/>
      <c r="O49" s="2"/>
    </row>
    <row r="50" spans="1:15" ht="16.5">
      <c r="A50" s="81" t="s">
        <v>81</v>
      </c>
      <c r="B50" s="89">
        <v>13030.689241317399</v>
      </c>
      <c r="C50" s="89">
        <v>12682.245881025916</v>
      </c>
      <c r="D50" s="89">
        <v>14196.63812882461</v>
      </c>
      <c r="E50" s="89">
        <v>1514.3922477986944</v>
      </c>
      <c r="F50" s="89">
        <v>1165.9488875072111</v>
      </c>
      <c r="G50" s="89">
        <v>11.941041531645411</v>
      </c>
      <c r="H50" s="89">
        <v>-4.0642093439671072</v>
      </c>
      <c r="I50" s="88">
        <v>-2.2000007844003022</v>
      </c>
      <c r="J50" s="189">
        <v>8.9477146290178382</v>
      </c>
      <c r="N50" s="2"/>
      <c r="O50" s="2"/>
    </row>
    <row r="51" spans="1:15" ht="16.5">
      <c r="A51" s="90" t="s">
        <v>59</v>
      </c>
      <c r="B51" s="91">
        <v>11332.563334557399</v>
      </c>
      <c r="C51" s="91">
        <v>10925.054969144097</v>
      </c>
      <c r="D51" s="91">
        <v>11965.279918723199</v>
      </c>
      <c r="E51" s="91">
        <v>1040.224949579102</v>
      </c>
      <c r="F51" s="91">
        <v>632.71658416580067</v>
      </c>
      <c r="G51" s="91">
        <v>9.5214619287228714</v>
      </c>
      <c r="H51" s="91">
        <v>-9.0514308300151782</v>
      </c>
      <c r="I51" s="184">
        <v>-3.0450783608515479</v>
      </c>
      <c r="J51" s="190">
        <v>5.5831727164180194</v>
      </c>
      <c r="N51" s="2"/>
      <c r="O51" s="2"/>
    </row>
    <row r="52" spans="1:15" ht="16.5">
      <c r="A52" s="90" t="s">
        <v>82</v>
      </c>
      <c r="B52" s="91">
        <v>392.22831703000003</v>
      </c>
      <c r="C52" s="91">
        <v>202.62417467999995</v>
      </c>
      <c r="D52" s="91">
        <v>237.36358156999998</v>
      </c>
      <c r="E52" s="91">
        <v>34.739406890000026</v>
      </c>
      <c r="F52" s="91">
        <v>-154.86473546000005</v>
      </c>
      <c r="G52" s="91">
        <v>17.144749359183436</v>
      </c>
      <c r="H52" s="91">
        <v>18.031451809000231</v>
      </c>
      <c r="I52" s="184">
        <v>-47.799541965288128</v>
      </c>
      <c r="J52" s="190">
        <v>-39.483313349901515</v>
      </c>
      <c r="N52" s="2"/>
      <c r="O52" s="2"/>
    </row>
    <row r="53" spans="1:15" ht="16.5">
      <c r="A53" s="90" t="s">
        <v>77</v>
      </c>
      <c r="B53" s="91">
        <v>970.71300220000001</v>
      </c>
      <c r="C53" s="91">
        <v>831.59699791181788</v>
      </c>
      <c r="D53" s="91">
        <v>1225.3839739014111</v>
      </c>
      <c r="E53" s="91">
        <v>393.7869759895932</v>
      </c>
      <c r="F53" s="91">
        <v>254.67097170141108</v>
      </c>
      <c r="G53" s="91">
        <v>47.353102161072258</v>
      </c>
      <c r="H53" s="91">
        <v>5.4607508486024443</v>
      </c>
      <c r="I53" s="184">
        <v>-15.827450856828776</v>
      </c>
      <c r="J53" s="190">
        <v>26.235454879478382</v>
      </c>
      <c r="N53" s="2"/>
      <c r="O53" s="2"/>
    </row>
    <row r="54" spans="1:15" ht="16.5">
      <c r="A54" s="90" t="s">
        <v>83</v>
      </c>
      <c r="B54" s="91">
        <v>335.18458752999999</v>
      </c>
      <c r="C54" s="91">
        <v>722.96973929000001</v>
      </c>
      <c r="D54" s="91">
        <v>768.61065463</v>
      </c>
      <c r="E54" s="91">
        <v>45.640915339999992</v>
      </c>
      <c r="F54" s="91">
        <v>433.42606710000001</v>
      </c>
      <c r="G54" s="91">
        <v>6.3129772741003194</v>
      </c>
      <c r="H54" s="91">
        <v>104.66992352289503</v>
      </c>
      <c r="I54" s="184">
        <v>123.67777163932573</v>
      </c>
      <c r="J54" s="190">
        <v>129.30966495027377</v>
      </c>
      <c r="N54" s="2"/>
      <c r="O54" s="2"/>
    </row>
    <row r="55" spans="1:15" ht="16.5">
      <c r="A55" s="81" t="s">
        <v>84</v>
      </c>
      <c r="B55" s="89">
        <v>169690.59461809185</v>
      </c>
      <c r="C55" s="89">
        <v>184388.4169202467</v>
      </c>
      <c r="D55" s="89">
        <v>187444.98414910742</v>
      </c>
      <c r="E55" s="89">
        <v>3056.5672288607166</v>
      </c>
      <c r="F55" s="89">
        <v>17754.389531015564</v>
      </c>
      <c r="G55" s="89">
        <v>1.6576785461435861</v>
      </c>
      <c r="H55" s="89">
        <v>6.7522406134024493</v>
      </c>
      <c r="I55" s="88">
        <v>5.5873344595143095</v>
      </c>
      <c r="J55" s="189">
        <v>10.46280117703273</v>
      </c>
      <c r="N55" s="2"/>
      <c r="O55" s="2"/>
    </row>
    <row r="56" spans="1:15" ht="16.5">
      <c r="A56" s="81" t="s">
        <v>85</v>
      </c>
      <c r="B56" s="89">
        <v>124721.1350720373</v>
      </c>
      <c r="C56" s="89">
        <v>135777.12730593953</v>
      </c>
      <c r="D56" s="89">
        <v>136923.19272467273</v>
      </c>
      <c r="E56" s="89">
        <v>1146.0654187331966</v>
      </c>
      <c r="F56" s="89">
        <v>12202.057652635427</v>
      </c>
      <c r="G56" s="89">
        <v>0.84407841104992087</v>
      </c>
      <c r="H56" s="89">
        <v>6.0030999379810055</v>
      </c>
      <c r="I56" s="88">
        <v>3.0971236527298345</v>
      </c>
      <c r="J56" s="189">
        <v>9.7834722604053184</v>
      </c>
      <c r="N56" s="2"/>
      <c r="O56" s="2"/>
    </row>
    <row r="57" spans="1:15" ht="15">
      <c r="A57" s="93" t="s">
        <v>86</v>
      </c>
      <c r="B57" s="91">
        <v>67270.17503587481</v>
      </c>
      <c r="C57" s="91">
        <v>75270.342381097755</v>
      </c>
      <c r="D57" s="91">
        <v>76150.991158159828</v>
      </c>
      <c r="E57" s="91">
        <v>880.64877706207335</v>
      </c>
      <c r="F57" s="91">
        <v>8880.8161222850176</v>
      </c>
      <c r="G57" s="91">
        <v>1.1699810964101971</v>
      </c>
      <c r="H57" s="91">
        <v>8.8765673726382488</v>
      </c>
      <c r="I57" s="184">
        <v>2.7423244527784476</v>
      </c>
      <c r="J57" s="190">
        <v>13.201714010033314</v>
      </c>
      <c r="N57" s="2"/>
      <c r="O57" s="2"/>
    </row>
    <row r="58" spans="1:15" ht="15">
      <c r="A58" s="93" t="s">
        <v>83</v>
      </c>
      <c r="B58" s="91">
        <v>57450.960036162491</v>
      </c>
      <c r="C58" s="91">
        <v>60506.78492484177</v>
      </c>
      <c r="D58" s="91">
        <v>60772.2015665129</v>
      </c>
      <c r="E58" s="91">
        <v>265.41664167113049</v>
      </c>
      <c r="F58" s="91">
        <v>3321.2415303504094</v>
      </c>
      <c r="G58" s="91">
        <v>0.43865599866333582</v>
      </c>
      <c r="H58" s="91">
        <v>2.8182292527709478</v>
      </c>
      <c r="I58" s="184">
        <v>3.5419282918350206</v>
      </c>
      <c r="J58" s="190">
        <v>5.7810026642894314</v>
      </c>
      <c r="N58" s="2"/>
      <c r="O58" s="2"/>
    </row>
    <row r="59" spans="1:15" ht="16.5">
      <c r="A59" s="81" t="s">
        <v>87</v>
      </c>
      <c r="B59" s="89">
        <v>4241.5195448399991</v>
      </c>
      <c r="C59" s="89">
        <v>7701.1207729500011</v>
      </c>
      <c r="D59" s="89">
        <v>8368.9786479300001</v>
      </c>
      <c r="E59" s="89">
        <v>667.857874979999</v>
      </c>
      <c r="F59" s="89">
        <v>4127.459103090001</v>
      </c>
      <c r="G59" s="89">
        <v>8.6722166119746333</v>
      </c>
      <c r="H59" s="89">
        <v>82.62798953308058</v>
      </c>
      <c r="I59" s="88">
        <v>78.647426919906707</v>
      </c>
      <c r="J59" s="189">
        <v>97.310858984753281</v>
      </c>
      <c r="N59" s="2"/>
      <c r="O59" s="2"/>
    </row>
    <row r="60" spans="1:15" ht="16.5">
      <c r="A60" s="81" t="s">
        <v>88</v>
      </c>
      <c r="B60" s="89">
        <v>0</v>
      </c>
      <c r="C60" s="89">
        <v>0</v>
      </c>
      <c r="D60" s="89">
        <v>0</v>
      </c>
      <c r="E60" s="89">
        <v>0</v>
      </c>
      <c r="F60" s="89">
        <v>0</v>
      </c>
      <c r="G60" s="89">
        <v>0</v>
      </c>
      <c r="H60" s="89">
        <v>0</v>
      </c>
      <c r="I60" s="88">
        <v>0</v>
      </c>
      <c r="J60" s="89">
        <v>0</v>
      </c>
      <c r="N60" s="2"/>
      <c r="O60" s="2"/>
    </row>
    <row r="61" spans="1:15" ht="16.5">
      <c r="A61" s="81" t="s">
        <v>89</v>
      </c>
      <c r="B61" s="89">
        <v>20809.557529640821</v>
      </c>
      <c r="C61" s="89">
        <v>23015.945413901947</v>
      </c>
      <c r="D61" s="89">
        <v>23064.981630926133</v>
      </c>
      <c r="E61" s="89">
        <v>49.036217024186044</v>
      </c>
      <c r="F61" s="89">
        <v>2255.4241012853126</v>
      </c>
      <c r="G61" s="89">
        <v>0.21305323827614586</v>
      </c>
      <c r="H61" s="89">
        <v>10.710993123725231</v>
      </c>
      <c r="I61" s="88">
        <v>12.822845714575323</v>
      </c>
      <c r="J61" s="191">
        <v>10.838404891947945</v>
      </c>
      <c r="N61" s="2"/>
      <c r="O61" s="2"/>
    </row>
    <row r="62" spans="1:15" ht="16.5">
      <c r="A62" s="81" t="s">
        <v>90</v>
      </c>
      <c r="B62" s="89">
        <v>1875.3736990099999</v>
      </c>
      <c r="C62" s="89">
        <v>2521.6138167900003</v>
      </c>
      <c r="D62" s="89">
        <v>2142.9544408700003</v>
      </c>
      <c r="E62" s="89">
        <v>-378.65937592</v>
      </c>
      <c r="F62" s="89">
        <v>267.58074186000044</v>
      </c>
      <c r="G62" s="89">
        <v>-15.016549060713487</v>
      </c>
      <c r="H62" s="89">
        <v>52.74829746078214</v>
      </c>
      <c r="I62" s="88">
        <v>29.844741463818337</v>
      </c>
      <c r="J62" s="189">
        <v>14.268129173468466</v>
      </c>
      <c r="N62" s="2"/>
      <c r="O62" s="2"/>
    </row>
    <row r="63" spans="1:15" ht="16.5">
      <c r="A63" s="81" t="s">
        <v>91</v>
      </c>
      <c r="B63" s="89">
        <v>523.89499997999997</v>
      </c>
      <c r="C63" s="89">
        <v>-2E-8</v>
      </c>
      <c r="D63" s="89">
        <v>-1.0000000000000001E-5</v>
      </c>
      <c r="E63" s="89">
        <v>-9.980000000000001E-6</v>
      </c>
      <c r="F63" s="89">
        <v>-523.89500997999994</v>
      </c>
      <c r="G63" s="89">
        <v>49900.000000000007</v>
      </c>
      <c r="H63" s="89">
        <v>-100</v>
      </c>
      <c r="I63" s="88">
        <v>-100.0000000068228</v>
      </c>
      <c r="J63" s="189">
        <v>-100.00000190877942</v>
      </c>
      <c r="N63" s="2"/>
      <c r="O63" s="2"/>
    </row>
    <row r="64" spans="1:15" ht="16.5">
      <c r="A64" s="81" t="s">
        <v>77</v>
      </c>
      <c r="B64" s="89">
        <v>256.89</v>
      </c>
      <c r="C64" s="89">
        <v>196</v>
      </c>
      <c r="D64" s="89">
        <v>196.91004219999999</v>
      </c>
      <c r="E64" s="89">
        <v>0.91004219999999236</v>
      </c>
      <c r="F64" s="89">
        <v>-59.979957799999994</v>
      </c>
      <c r="G64" s="89">
        <v>0.4643072448979666</v>
      </c>
      <c r="H64" s="89">
        <v>-2.0435906021820358</v>
      </c>
      <c r="I64" s="88">
        <v>-23.998604055992857</v>
      </c>
      <c r="J64" s="189">
        <v>-23.348498501304064</v>
      </c>
      <c r="N64" s="2"/>
      <c r="O64" s="2"/>
    </row>
    <row r="65" spans="1:15" ht="16.5">
      <c r="A65" s="81" t="s">
        <v>92</v>
      </c>
      <c r="B65" s="89">
        <v>145.72317465</v>
      </c>
      <c r="C65" s="89">
        <v>224.87270272000001</v>
      </c>
      <c r="D65" s="89">
        <v>188.00454521999998</v>
      </c>
      <c r="E65" s="89">
        <v>-36.868157500000024</v>
      </c>
      <c r="F65" s="89">
        <v>42.281370569999979</v>
      </c>
      <c r="G65" s="89">
        <v>-16.395123576162277</v>
      </c>
      <c r="H65" s="89">
        <v>-28.017478738741659</v>
      </c>
      <c r="I65" s="88">
        <v>25.30516560351866</v>
      </c>
      <c r="J65" s="189">
        <v>29.014856882957673</v>
      </c>
      <c r="N65" s="2"/>
      <c r="O65" s="2"/>
    </row>
    <row r="66" spans="1:15" ht="16.5">
      <c r="A66" s="81" t="s">
        <v>93</v>
      </c>
      <c r="B66" s="89">
        <v>24936.507736420001</v>
      </c>
      <c r="C66" s="89">
        <v>26078.00782323</v>
      </c>
      <c r="D66" s="89">
        <v>24880.1745672</v>
      </c>
      <c r="E66" s="89">
        <v>-1197.8332560300005</v>
      </c>
      <c r="F66" s="89">
        <v>-56.333169220000855</v>
      </c>
      <c r="G66" s="89">
        <v>-4.5932697932661171</v>
      </c>
      <c r="H66" s="89">
        <v>5.5772845414467866</v>
      </c>
      <c r="I66" s="88">
        <v>5.6029524559073138</v>
      </c>
      <c r="J66" s="189">
        <v>-0.22590640925123751</v>
      </c>
      <c r="N66" s="2"/>
      <c r="O66" s="2"/>
    </row>
    <row r="67" spans="1:15" ht="17.25" thickBot="1">
      <c r="A67" s="94" t="s">
        <v>75</v>
      </c>
      <c r="B67" s="96">
        <v>-7820.0071384862567</v>
      </c>
      <c r="C67" s="96">
        <v>-11126.270915264769</v>
      </c>
      <c r="D67" s="96">
        <v>-8320.2124399114618</v>
      </c>
      <c r="E67" s="96">
        <v>2806.0584753533076</v>
      </c>
      <c r="F67" s="96">
        <v>-500.20530142520511</v>
      </c>
      <c r="G67" s="96">
        <v>-25.220116395903275</v>
      </c>
      <c r="H67" s="178">
        <v>45.065354847501425</v>
      </c>
      <c r="I67" s="178">
        <v>21.667088128699376</v>
      </c>
      <c r="J67" s="178">
        <v>6.3964813914739125</v>
      </c>
      <c r="N67" s="2"/>
      <c r="O67" s="2"/>
    </row>
    <row r="68" spans="1:15" ht="17.25" hidden="1" customHeight="1" thickBot="1">
      <c r="A68" s="97"/>
      <c r="B68" s="193"/>
      <c r="C68" s="98"/>
      <c r="D68" s="194"/>
      <c r="E68" s="194"/>
      <c r="F68" s="194"/>
      <c r="G68" s="194"/>
      <c r="H68" s="179"/>
      <c r="I68" s="113"/>
      <c r="J68" s="195"/>
      <c r="N68" s="2"/>
      <c r="O68" s="2"/>
    </row>
    <row r="69" spans="1:15" ht="13.5" hidden="1" thickBot="1">
      <c r="A69" s="99"/>
      <c r="B69" s="100"/>
      <c r="C69" s="100"/>
      <c r="D69" s="100"/>
      <c r="E69" s="100"/>
      <c r="F69" s="100"/>
      <c r="G69" s="100"/>
      <c r="H69" s="177">
        <v>1.1113871778434259E-7</v>
      </c>
      <c r="I69" s="114">
        <v>1.00000011113872</v>
      </c>
      <c r="J69" s="114">
        <v>1.00000011113872</v>
      </c>
    </row>
    <row r="70" spans="1:15">
      <c r="A70" s="99"/>
      <c r="B70" s="100"/>
      <c r="C70" s="100"/>
      <c r="D70" s="100"/>
      <c r="E70" s="100"/>
      <c r="F70" s="100"/>
      <c r="G70" s="100"/>
      <c r="H70" s="175"/>
      <c r="I70" s="175"/>
      <c r="J70" s="175"/>
      <c r="K70" s="122"/>
    </row>
    <row r="71" spans="1:15" ht="13.5" thickBot="1">
      <c r="A71" s="99"/>
      <c r="B71" s="100"/>
      <c r="C71" s="100"/>
      <c r="D71" s="100"/>
      <c r="E71" s="100"/>
      <c r="F71" s="100"/>
      <c r="G71" s="100"/>
      <c r="H71" s="99"/>
      <c r="I71" s="171"/>
      <c r="J71" s="171"/>
      <c r="K71" s="122"/>
    </row>
    <row r="72" spans="1:15" ht="12.75" customHeight="1">
      <c r="A72" s="222" t="s">
        <v>94</v>
      </c>
      <c r="B72" s="223"/>
      <c r="C72" s="223"/>
      <c r="D72" s="223"/>
      <c r="E72" s="223"/>
      <c r="F72" s="223"/>
      <c r="G72" s="223"/>
      <c r="H72" s="181"/>
      <c r="I72" s="174"/>
      <c r="J72" s="174"/>
    </row>
    <row r="73" spans="1:15" ht="19.5" customHeight="1">
      <c r="A73" s="224"/>
      <c r="B73" s="225"/>
      <c r="C73" s="225"/>
      <c r="D73" s="226"/>
      <c r="E73" s="225"/>
      <c r="F73" s="225"/>
      <c r="G73" s="225"/>
      <c r="H73" s="180"/>
      <c r="I73" s="180"/>
      <c r="J73" s="180"/>
    </row>
    <row r="74" spans="1:15" ht="19.5" customHeight="1">
      <c r="A74" s="26"/>
      <c r="B74" s="219" t="str">
        <f>B4</f>
        <v xml:space="preserve">           N$ Million</v>
      </c>
      <c r="C74" s="197"/>
      <c r="D74" s="108"/>
      <c r="E74" s="197" t="s">
        <v>1</v>
      </c>
      <c r="F74" s="220"/>
      <c r="G74" s="27" t="s">
        <v>2</v>
      </c>
      <c r="H74" s="219" t="s">
        <v>112</v>
      </c>
      <c r="I74" s="197"/>
      <c r="J74" s="220"/>
    </row>
    <row r="75" spans="1:15" ht="17.25" thickBot="1">
      <c r="A75" s="5"/>
      <c r="B75" s="101">
        <f>B5</f>
        <v>44804</v>
      </c>
      <c r="C75" s="6">
        <f>C5</f>
        <v>45138</v>
      </c>
      <c r="D75" s="6">
        <f>D5</f>
        <v>45169</v>
      </c>
      <c r="E75" s="6" t="s">
        <v>3</v>
      </c>
      <c r="F75" s="77" t="s">
        <v>4</v>
      </c>
      <c r="G75" s="6" t="s">
        <v>3</v>
      </c>
      <c r="H75" s="28">
        <v>45107</v>
      </c>
      <c r="I75" s="77">
        <v>45138</v>
      </c>
      <c r="J75" s="77">
        <v>45169</v>
      </c>
    </row>
    <row r="76" spans="1:15" ht="17.25" thickTop="1">
      <c r="A76" s="81" t="s">
        <v>57</v>
      </c>
      <c r="B76" s="89">
        <v>199334.39662430718</v>
      </c>
      <c r="C76" s="89">
        <v>216291.13108115146</v>
      </c>
      <c r="D76" s="89">
        <v>221513.61394105142</v>
      </c>
      <c r="E76" s="89">
        <v>5222.4828598999593</v>
      </c>
      <c r="F76" s="89">
        <v>22179.217316744238</v>
      </c>
      <c r="G76" s="89">
        <v>2.4954232878080802</v>
      </c>
      <c r="H76" s="89">
        <v>7.8568404283115569</v>
      </c>
      <c r="I76" s="88">
        <v>7.2795195834817434</v>
      </c>
      <c r="J76" s="88">
        <v>11.126638298429853</v>
      </c>
    </row>
    <row r="77" spans="1:15" ht="16.5">
      <c r="A77" s="81" t="s">
        <v>5</v>
      </c>
      <c r="B77" s="89">
        <v>55554.810704315023</v>
      </c>
      <c r="C77" s="89">
        <v>73726.068017002632</v>
      </c>
      <c r="D77" s="89">
        <v>73346.113377661502</v>
      </c>
      <c r="E77" s="89">
        <v>-379.95463934112922</v>
      </c>
      <c r="F77" s="89">
        <v>17791.302673346479</v>
      </c>
      <c r="G77" s="89">
        <v>10.308341429512708</v>
      </c>
      <c r="H77" s="89">
        <v>28.038871029854704</v>
      </c>
      <c r="I77" s="88">
        <v>23.499104571389552</v>
      </c>
      <c r="J77" s="88">
        <v>32.024774178493601</v>
      </c>
      <c r="N77" s="2"/>
      <c r="O77" s="2"/>
    </row>
    <row r="78" spans="1:15" ht="16.5">
      <c r="A78" s="81" t="s">
        <v>6</v>
      </c>
      <c r="B78" s="89">
        <v>143779.58591999215</v>
      </c>
      <c r="C78" s="89">
        <v>142565.06306414882</v>
      </c>
      <c r="D78" s="89">
        <v>148167.50056338991</v>
      </c>
      <c r="E78" s="89">
        <v>5602.4374992410885</v>
      </c>
      <c r="F78" s="89">
        <v>4387.9146433977585</v>
      </c>
      <c r="G78" s="89">
        <v>-1.1261262574441275</v>
      </c>
      <c r="H78" s="89">
        <v>0.51294980945336022</v>
      </c>
      <c r="I78" s="88">
        <v>0.45671601824182062</v>
      </c>
      <c r="J78" s="88">
        <v>3.0518342470672053</v>
      </c>
      <c r="N78" s="2"/>
      <c r="O78" s="2"/>
    </row>
    <row r="79" spans="1:15" ht="16.5">
      <c r="A79" s="33" t="s">
        <v>95</v>
      </c>
      <c r="B79" s="91">
        <v>31789.144464534835</v>
      </c>
      <c r="C79" s="91">
        <v>27200.070630579994</v>
      </c>
      <c r="D79" s="91">
        <v>31688.858078379999</v>
      </c>
      <c r="E79" s="91">
        <v>4488.7874478000049</v>
      </c>
      <c r="F79" s="91">
        <v>-100.28638615483578</v>
      </c>
      <c r="G79" s="91">
        <v>-4.6565416472847545</v>
      </c>
      <c r="H79" s="91">
        <v>-7.2961925214637517</v>
      </c>
      <c r="I79" s="184">
        <v>-8.6850665577828607</v>
      </c>
      <c r="J79" s="184">
        <v>-0.31547368714726076</v>
      </c>
      <c r="N79" s="2"/>
      <c r="O79" s="2"/>
    </row>
    <row r="80" spans="1:15" ht="16.5">
      <c r="A80" s="81" t="s">
        <v>96</v>
      </c>
      <c r="B80" s="89">
        <v>111990.44145545733</v>
      </c>
      <c r="C80" s="89">
        <v>115364.99243356884</v>
      </c>
      <c r="D80" s="89">
        <v>116478.64248500991</v>
      </c>
      <c r="E80" s="89">
        <v>1113.6500514410727</v>
      </c>
      <c r="F80" s="89">
        <v>4488.2010295525833</v>
      </c>
      <c r="G80" s="89">
        <v>-0.25532182686316673</v>
      </c>
      <c r="H80" s="89">
        <v>2.6457068232993635</v>
      </c>
      <c r="I80" s="88">
        <v>2.8852156569258369</v>
      </c>
      <c r="J80" s="88">
        <v>4.0076643785154573</v>
      </c>
      <c r="N80" s="2"/>
      <c r="O80" s="2"/>
    </row>
    <row r="81" spans="1:15" ht="16.5">
      <c r="A81" s="45" t="s">
        <v>9</v>
      </c>
      <c r="B81" s="91">
        <v>1825.2242583700001</v>
      </c>
      <c r="C81" s="91">
        <v>1572.7824856400005</v>
      </c>
      <c r="D81" s="91">
        <v>2659.0505939553327</v>
      </c>
      <c r="E81" s="91">
        <v>1086.2681083153323</v>
      </c>
      <c r="F81" s="91">
        <v>833.82633558533257</v>
      </c>
      <c r="G81" s="91">
        <v>6.4796397878633201</v>
      </c>
      <c r="H81" s="91">
        <v>-52.470765326737855</v>
      </c>
      <c r="I81" s="184">
        <v>-18.279096491259978</v>
      </c>
      <c r="J81" s="184">
        <v>45.683500630764883</v>
      </c>
      <c r="N81" s="2"/>
      <c r="O81" s="2"/>
    </row>
    <row r="82" spans="1:15" ht="16.5">
      <c r="A82" s="45" t="s">
        <v>102</v>
      </c>
      <c r="B82" s="91">
        <v>181.18148596000003</v>
      </c>
      <c r="C82" s="91">
        <v>269.50374019999992</v>
      </c>
      <c r="D82" s="91">
        <v>244.89884812999995</v>
      </c>
      <c r="E82" s="91">
        <v>-24.604892069999977</v>
      </c>
      <c r="F82" s="91">
        <v>63.717362169999916</v>
      </c>
      <c r="G82" s="91">
        <v>1.0456031935263752</v>
      </c>
      <c r="H82" s="91">
        <v>21.590958461075346</v>
      </c>
      <c r="I82" s="184">
        <v>20.070038596550276</v>
      </c>
      <c r="J82" s="184">
        <v>35.167700404039635</v>
      </c>
      <c r="N82" s="2"/>
      <c r="O82" s="2"/>
    </row>
    <row r="83" spans="1:15" ht="16.5">
      <c r="A83" s="45" t="s">
        <v>10</v>
      </c>
      <c r="B83" s="91">
        <v>256.53900706999997</v>
      </c>
      <c r="C83" s="91">
        <v>858.82417449000013</v>
      </c>
      <c r="D83" s="91">
        <v>760.63069614000005</v>
      </c>
      <c r="E83" s="91">
        <v>-98.193478350000078</v>
      </c>
      <c r="F83" s="91">
        <v>504.09168907000009</v>
      </c>
      <c r="G83" s="91">
        <v>-26.072941173002178</v>
      </c>
      <c r="H83" s="91">
        <v>191.15192604423373</v>
      </c>
      <c r="I83" s="184">
        <v>25.154823086478231</v>
      </c>
      <c r="J83" s="184">
        <v>196.4970921293276</v>
      </c>
      <c r="N83" s="2"/>
      <c r="O83" s="2"/>
    </row>
    <row r="84" spans="1:15" ht="16.5">
      <c r="A84" s="45" t="s">
        <v>97</v>
      </c>
      <c r="B84" s="91">
        <v>46608.922791171855</v>
      </c>
      <c r="C84" s="91">
        <v>46359.093338633727</v>
      </c>
      <c r="D84" s="91">
        <v>46239.560102066302</v>
      </c>
      <c r="E84" s="91">
        <v>-119.53323656742577</v>
      </c>
      <c r="F84" s="91">
        <v>-369.36268910555373</v>
      </c>
      <c r="G84" s="91">
        <v>-0.64044142155835004</v>
      </c>
      <c r="H84" s="91">
        <v>0.92217969389946575</v>
      </c>
      <c r="I84" s="184">
        <v>-0.25390625438210179</v>
      </c>
      <c r="J84" s="184">
        <v>-0.79247205682152355</v>
      </c>
      <c r="N84" s="2"/>
      <c r="O84" s="2"/>
    </row>
    <row r="85" spans="1:15" ht="16.5">
      <c r="A85" s="45" t="s">
        <v>13</v>
      </c>
      <c r="B85" s="91">
        <v>63118.573912885477</v>
      </c>
      <c r="C85" s="91">
        <v>66304.788694605115</v>
      </c>
      <c r="D85" s="91">
        <v>66574.502244718271</v>
      </c>
      <c r="E85" s="91">
        <v>269.71355011315609</v>
      </c>
      <c r="F85" s="91">
        <v>3455.9283318327944</v>
      </c>
      <c r="G85" s="91">
        <v>0.31454873561906993</v>
      </c>
      <c r="H85" s="91">
        <v>5.3815562912816119</v>
      </c>
      <c r="I85" s="184">
        <v>5.5515254953020019</v>
      </c>
      <c r="J85" s="184">
        <v>5.4752953331971241</v>
      </c>
      <c r="N85" s="2"/>
      <c r="O85" s="2"/>
    </row>
    <row r="86" spans="1:15" ht="15">
      <c r="A86" s="102"/>
      <c r="B86" s="103"/>
      <c r="C86" s="103"/>
      <c r="D86" s="103"/>
      <c r="E86" s="103"/>
      <c r="F86" s="103"/>
      <c r="G86" s="103"/>
      <c r="H86" s="103"/>
      <c r="I86" s="183"/>
      <c r="J86" s="183"/>
      <c r="N86" s="2"/>
      <c r="O86" s="2"/>
    </row>
    <row r="87" spans="1:15" ht="16.5">
      <c r="A87" s="81" t="s">
        <v>67</v>
      </c>
      <c r="B87" s="89">
        <v>199334.33988256811</v>
      </c>
      <c r="C87" s="89">
        <v>216291.02564084326</v>
      </c>
      <c r="D87" s="89">
        <v>221513.50962840853</v>
      </c>
      <c r="E87" s="89">
        <v>5222.4839875652688</v>
      </c>
      <c r="F87" s="89">
        <v>22179.169745840423</v>
      </c>
      <c r="G87" s="89">
        <v>2.4954201347646858</v>
      </c>
      <c r="H87" s="89">
        <v>7.8567873853434804</v>
      </c>
      <c r="I87" s="88">
        <v>7.2794924976201827</v>
      </c>
      <c r="J87" s="88">
        <v>11.1266176008141</v>
      </c>
      <c r="N87" s="2"/>
      <c r="O87" s="2"/>
    </row>
    <row r="88" spans="1:15" ht="16.5">
      <c r="A88" s="81" t="s">
        <v>98</v>
      </c>
      <c r="B88" s="89">
        <v>128017.45518991344</v>
      </c>
      <c r="C88" s="89">
        <v>139243.86206525451</v>
      </c>
      <c r="D88" s="89">
        <v>140362.30520362902</v>
      </c>
      <c r="E88" s="89">
        <v>1118.4431383745105</v>
      </c>
      <c r="F88" s="89">
        <v>12344.850013715579</v>
      </c>
      <c r="G88" s="89">
        <v>2.3169697363158122</v>
      </c>
      <c r="H88" s="89">
        <v>5.9883837049525539</v>
      </c>
      <c r="I88" s="88">
        <v>3.2461842782927732</v>
      </c>
      <c r="J88" s="88">
        <v>9.6430990566107084</v>
      </c>
      <c r="N88" s="2"/>
      <c r="O88" s="2"/>
    </row>
    <row r="89" spans="1:15" ht="16.5">
      <c r="A89" s="33" t="s">
        <v>99</v>
      </c>
      <c r="B89" s="91">
        <v>3296.3200964861508</v>
      </c>
      <c r="C89" s="91">
        <v>3466.7347379249609</v>
      </c>
      <c r="D89" s="91">
        <v>3439.1124575663171</v>
      </c>
      <c r="E89" s="91">
        <v>-27.62228035864382</v>
      </c>
      <c r="F89" s="91">
        <v>142.7923610801663</v>
      </c>
      <c r="G89" s="91">
        <v>3.328868357192178</v>
      </c>
      <c r="H89" s="91">
        <v>5.4098473053338694</v>
      </c>
      <c r="I89" s="184">
        <v>9.4436323159861786</v>
      </c>
      <c r="J89" s="184">
        <v>4.3318718116114354</v>
      </c>
      <c r="N89" s="2"/>
      <c r="O89" s="2"/>
    </row>
    <row r="90" spans="1:15" ht="16.5">
      <c r="A90" s="33" t="s">
        <v>100</v>
      </c>
      <c r="B90" s="91">
        <v>67270.175057264802</v>
      </c>
      <c r="C90" s="91">
        <v>75270.342402487775</v>
      </c>
      <c r="D90" s="91">
        <v>76150.991179549834</v>
      </c>
      <c r="E90" s="91">
        <v>880.6487770620588</v>
      </c>
      <c r="F90" s="91">
        <v>8880.8161222850322</v>
      </c>
      <c r="G90" s="91">
        <v>5.0224765985330606</v>
      </c>
      <c r="H90" s="91">
        <v>8.8765469322740813</v>
      </c>
      <c r="I90" s="184">
        <v>2.7423244519778223</v>
      </c>
      <c r="J90" s="184">
        <v>13.201714005835569</v>
      </c>
      <c r="N90" s="2"/>
      <c r="O90" s="2"/>
    </row>
    <row r="91" spans="1:15" ht="16.5">
      <c r="A91" s="33" t="s">
        <v>101</v>
      </c>
      <c r="B91" s="91">
        <v>57450.960036162491</v>
      </c>
      <c r="C91" s="91">
        <v>60506.784924841777</v>
      </c>
      <c r="D91" s="91">
        <v>60772.201566512886</v>
      </c>
      <c r="E91" s="91">
        <v>265.41664167110866</v>
      </c>
      <c r="F91" s="91">
        <v>3321.2415303503949</v>
      </c>
      <c r="G91" s="91">
        <v>-0.91402590258434202</v>
      </c>
      <c r="H91" s="91">
        <v>2.8182292527709336</v>
      </c>
      <c r="I91" s="184">
        <v>3.5419282918349921</v>
      </c>
      <c r="J91" s="184">
        <v>5.781002664289403</v>
      </c>
      <c r="N91" s="2"/>
      <c r="O91" s="2"/>
    </row>
    <row r="92" spans="1:15" ht="16.5">
      <c r="A92" s="33" t="s">
        <v>20</v>
      </c>
      <c r="B92" s="91">
        <v>0</v>
      </c>
      <c r="C92" s="91">
        <v>0</v>
      </c>
      <c r="D92" s="91">
        <v>0</v>
      </c>
      <c r="E92" s="91">
        <v>0</v>
      </c>
      <c r="F92" s="91">
        <v>0</v>
      </c>
      <c r="G92" s="91">
        <v>0</v>
      </c>
      <c r="H92" s="91">
        <v>0</v>
      </c>
      <c r="I92" s="184">
        <v>0</v>
      </c>
      <c r="J92" s="184">
        <v>0</v>
      </c>
      <c r="N92" s="2"/>
      <c r="O92" s="2"/>
    </row>
    <row r="93" spans="1:15" ht="17.25" thickBot="1">
      <c r="A93" s="83" t="s">
        <v>14</v>
      </c>
      <c r="B93" s="95">
        <v>71316.884692654683</v>
      </c>
      <c r="C93" s="95">
        <v>77047.163575588755</v>
      </c>
      <c r="D93" s="95">
        <v>81151.204424779513</v>
      </c>
      <c r="E93" s="95">
        <v>4104.0408491907583</v>
      </c>
      <c r="F93" s="95">
        <v>9834.3197321248299</v>
      </c>
      <c r="G93" s="95">
        <v>2.8195095039800009</v>
      </c>
      <c r="H93" s="95">
        <v>11.424080258795485</v>
      </c>
      <c r="I93" s="182">
        <v>15.428805684845699</v>
      </c>
      <c r="J93" s="182">
        <v>13.789609255236755</v>
      </c>
      <c r="N93" s="2"/>
      <c r="O93" s="2"/>
    </row>
    <row r="94" spans="1:15">
      <c r="A94" s="104"/>
      <c r="H94" s="1"/>
      <c r="I94" s="1"/>
      <c r="J94" s="110"/>
      <c r="N94" s="2"/>
      <c r="O94" s="2"/>
    </row>
    <row r="95" spans="1:15">
      <c r="A95" s="104"/>
      <c r="H95" s="1"/>
      <c r="I95" s="1"/>
      <c r="J95" s="110"/>
    </row>
    <row r="96" spans="1:15">
      <c r="A96" s="104"/>
      <c r="H96" s="1"/>
      <c r="I96" s="1"/>
    </row>
    <row r="97" spans="1:9">
      <c r="A97" s="104"/>
      <c r="H97" s="1"/>
      <c r="I97" s="1"/>
    </row>
    <row r="98" spans="1:9">
      <c r="A98" s="104"/>
      <c r="H98" s="1"/>
      <c r="I98" s="1"/>
    </row>
    <row r="99" spans="1:9">
      <c r="A99" s="104"/>
      <c r="H99" s="1"/>
      <c r="I99" s="1"/>
    </row>
    <row r="100" spans="1:9">
      <c r="A100" s="104"/>
      <c r="H100" s="1"/>
      <c r="I100" s="1"/>
    </row>
    <row r="101" spans="1:9">
      <c r="A101" s="104"/>
      <c r="H101" s="1"/>
      <c r="I101" s="1"/>
    </row>
    <row r="102" spans="1:9">
      <c r="A102" s="104"/>
      <c r="H102" s="1"/>
      <c r="I102" s="1"/>
    </row>
    <row r="103" spans="1:9">
      <c r="A103" s="104"/>
      <c r="H103" s="1"/>
      <c r="I103" s="1"/>
    </row>
    <row r="104" spans="1:9">
      <c r="A104" s="104"/>
      <c r="H104" s="1"/>
      <c r="I104" s="1"/>
    </row>
    <row r="105" spans="1:9">
      <c r="A105" s="104"/>
      <c r="H105" s="1"/>
      <c r="I105" s="1"/>
    </row>
    <row r="106" spans="1:9">
      <c r="A106" s="104"/>
      <c r="H106" s="1"/>
      <c r="I106" s="1"/>
    </row>
    <row r="107" spans="1:9">
      <c r="A107" s="104"/>
      <c r="H107" s="1"/>
      <c r="I107" s="1"/>
    </row>
    <row r="108" spans="1:9">
      <c r="A108" s="104"/>
      <c r="H108" s="1"/>
      <c r="I108" s="1"/>
    </row>
    <row r="109" spans="1:9">
      <c r="A109" s="104"/>
      <c r="H109" s="1"/>
      <c r="I109" s="1"/>
    </row>
    <row r="110" spans="1:9">
      <c r="A110" s="104"/>
      <c r="H110" s="1"/>
      <c r="I110" s="1"/>
    </row>
    <row r="111" spans="1:9">
      <c r="A111" s="104"/>
      <c r="H111" s="1"/>
      <c r="I111" s="1"/>
    </row>
    <row r="112" spans="1:9">
      <c r="A112" s="104"/>
      <c r="H112" s="1"/>
      <c r="I112" s="1"/>
    </row>
    <row r="113" spans="1:9">
      <c r="A113" s="104"/>
      <c r="H113" s="1"/>
      <c r="I113" s="1"/>
    </row>
    <row r="114" spans="1:9">
      <c r="A114" s="104"/>
      <c r="H114" s="1"/>
      <c r="I114" s="1"/>
    </row>
    <row r="115" spans="1:9">
      <c r="A115" s="104"/>
      <c r="H115" s="1"/>
      <c r="I115" s="1"/>
    </row>
    <row r="116" spans="1:9">
      <c r="A116" s="104"/>
      <c r="H116" s="1"/>
      <c r="I116" s="1"/>
    </row>
    <row r="117" spans="1:9">
      <c r="A117" s="104"/>
      <c r="H117" s="1"/>
      <c r="I117" s="1"/>
    </row>
    <row r="118" spans="1:9">
      <c r="A118" s="104"/>
      <c r="H118" s="1"/>
      <c r="I118" s="1"/>
    </row>
    <row r="119" spans="1:9">
      <c r="A119" s="104"/>
      <c r="H119" s="1"/>
      <c r="I119" s="1"/>
    </row>
    <row r="120" spans="1:9">
      <c r="A120" s="104"/>
      <c r="H120" s="1"/>
      <c r="I120" s="1"/>
    </row>
    <row r="121" spans="1:9">
      <c r="A121" s="104"/>
      <c r="H121" s="1"/>
      <c r="I121" s="1"/>
    </row>
    <row r="122" spans="1:9">
      <c r="A122" s="104"/>
      <c r="H122" s="1"/>
      <c r="I122" s="1"/>
    </row>
    <row r="123" spans="1:9">
      <c r="A123" s="104"/>
      <c r="H123" s="1"/>
      <c r="I123" s="1"/>
    </row>
    <row r="124" spans="1:9">
      <c r="A124" s="104"/>
      <c r="H124" s="1"/>
      <c r="I124" s="1"/>
    </row>
    <row r="125" spans="1:9">
      <c r="A125" s="104"/>
      <c r="H125" s="1"/>
      <c r="I125" s="1"/>
    </row>
    <row r="126" spans="1:9">
      <c r="A126" s="104"/>
      <c r="H126" s="1"/>
      <c r="I126" s="1"/>
    </row>
    <row r="127" spans="1:9">
      <c r="A127" s="104"/>
      <c r="H127" s="1"/>
      <c r="I127" s="1"/>
    </row>
    <row r="128" spans="1:9">
      <c r="A128" s="104"/>
      <c r="H128" s="1"/>
      <c r="I128" s="1"/>
    </row>
    <row r="129" spans="1:9">
      <c r="A129" s="104"/>
      <c r="H129" s="1"/>
      <c r="I129" s="1"/>
    </row>
    <row r="130" spans="1:9">
      <c r="A130" s="104"/>
      <c r="H130" s="1"/>
      <c r="I130" s="1"/>
    </row>
    <row r="131" spans="1:9">
      <c r="A131" s="104"/>
      <c r="H131" s="1"/>
      <c r="I131" s="1"/>
    </row>
    <row r="132" spans="1:9">
      <c r="A132" s="104"/>
      <c r="H132" s="1"/>
      <c r="I132" s="1"/>
    </row>
    <row r="133" spans="1:9">
      <c r="A133" s="104"/>
      <c r="H133" s="1"/>
      <c r="I133" s="1"/>
    </row>
    <row r="134" spans="1:9">
      <c r="A134" s="104"/>
      <c r="H134" s="1"/>
      <c r="I134" s="1"/>
    </row>
    <row r="135" spans="1:9">
      <c r="A135" s="104"/>
      <c r="H135" s="1"/>
      <c r="I135" s="1"/>
    </row>
    <row r="136" spans="1:9">
      <c r="A136" s="104"/>
      <c r="H136" s="1"/>
      <c r="I136" s="1"/>
    </row>
    <row r="137" spans="1:9">
      <c r="A137" s="104"/>
      <c r="H137" s="1"/>
      <c r="I137" s="1"/>
    </row>
    <row r="138" spans="1:9">
      <c r="A138" s="104"/>
      <c r="H138" s="1"/>
      <c r="I138" s="1"/>
    </row>
    <row r="139" spans="1:9">
      <c r="A139" s="104"/>
      <c r="H139" s="1"/>
      <c r="I139" s="1"/>
    </row>
    <row r="140" spans="1:9">
      <c r="A140" s="104"/>
      <c r="H140" s="1"/>
      <c r="I140" s="1"/>
    </row>
    <row r="141" spans="1:9">
      <c r="A141" s="104"/>
      <c r="H141" s="1"/>
      <c r="I141" s="1"/>
    </row>
    <row r="142" spans="1:9">
      <c r="A142" s="104"/>
      <c r="H142" s="1"/>
      <c r="I142" s="1"/>
    </row>
    <row r="143" spans="1:9">
      <c r="A143" s="104"/>
      <c r="H143" s="1"/>
      <c r="I143" s="1"/>
    </row>
    <row r="144" spans="1:9">
      <c r="A144" s="104"/>
    </row>
    <row r="145" spans="1:1">
      <c r="A145" s="104"/>
    </row>
    <row r="146" spans="1:1">
      <c r="A146" s="104"/>
    </row>
    <row r="147" spans="1:1">
      <c r="A147" s="104"/>
    </row>
    <row r="148" spans="1:1">
      <c r="A148" s="104"/>
    </row>
    <row r="149" spans="1:1">
      <c r="A149" s="104"/>
    </row>
    <row r="150" spans="1:1">
      <c r="A150" s="104"/>
    </row>
    <row r="151" spans="1:1">
      <c r="A151" s="104"/>
    </row>
    <row r="152" spans="1:1">
      <c r="A152" s="104"/>
    </row>
    <row r="153" spans="1:1">
      <c r="A153" s="104"/>
    </row>
    <row r="154" spans="1:1">
      <c r="A154" s="104"/>
    </row>
    <row r="155" spans="1:1">
      <c r="A155" s="104"/>
    </row>
    <row r="156" spans="1:1">
      <c r="A156" s="104"/>
    </row>
    <row r="157" spans="1:1">
      <c r="A157" s="104"/>
    </row>
    <row r="158" spans="1:1">
      <c r="A158" s="104"/>
    </row>
    <row r="159" spans="1:1">
      <c r="A159" s="104"/>
    </row>
    <row r="160" spans="1:1">
      <c r="A160" s="104"/>
    </row>
    <row r="161" spans="1:1">
      <c r="A161" s="104"/>
    </row>
    <row r="162" spans="1:1">
      <c r="A162" s="104"/>
    </row>
    <row r="163" spans="1:1">
      <c r="A163" s="104"/>
    </row>
    <row r="164" spans="1:1">
      <c r="A164" s="104"/>
    </row>
    <row r="165" spans="1:1">
      <c r="A165" s="104"/>
    </row>
    <row r="166" spans="1:1">
      <c r="A166" s="104"/>
    </row>
    <row r="167" spans="1:1">
      <c r="A167" s="104"/>
    </row>
    <row r="168" spans="1:1">
      <c r="A168" s="104"/>
    </row>
    <row r="169" spans="1:1">
      <c r="A169" s="104"/>
    </row>
    <row r="170" spans="1:1">
      <c r="A170" s="104"/>
    </row>
    <row r="171" spans="1:1">
      <c r="A171" s="104"/>
    </row>
    <row r="172" spans="1:1">
      <c r="A172" s="104"/>
    </row>
    <row r="173" spans="1:1">
      <c r="A173" s="104"/>
    </row>
    <row r="174" spans="1:1">
      <c r="A174" s="104"/>
    </row>
    <row r="175" spans="1:1">
      <c r="A175" s="104"/>
    </row>
    <row r="176" spans="1:1">
      <c r="A176" s="104"/>
    </row>
    <row r="177" spans="1:1">
      <c r="A177" s="104"/>
    </row>
    <row r="178" spans="1:1">
      <c r="A178" s="104"/>
    </row>
    <row r="179" spans="1:1">
      <c r="A179" s="104"/>
    </row>
    <row r="180" spans="1:1">
      <c r="A180" s="104"/>
    </row>
    <row r="181" spans="1:1">
      <c r="A181" s="104"/>
    </row>
    <row r="182" spans="1:1">
      <c r="A182" s="104"/>
    </row>
    <row r="183" spans="1:1">
      <c r="A183" s="104"/>
    </row>
    <row r="184" spans="1:1">
      <c r="A184" s="104"/>
    </row>
    <row r="185" spans="1:1">
      <c r="A185" s="104"/>
    </row>
    <row r="186" spans="1:1">
      <c r="A186" s="104"/>
    </row>
    <row r="187" spans="1:1">
      <c r="A187" s="104"/>
    </row>
    <row r="188" spans="1:1">
      <c r="A188" s="104"/>
    </row>
    <row r="189" spans="1:1">
      <c r="A189" s="104"/>
    </row>
    <row r="190" spans="1:1">
      <c r="A190" s="104"/>
    </row>
    <row r="191" spans="1:1">
      <c r="A191" s="104"/>
    </row>
    <row r="192" spans="1:1">
      <c r="A192" s="104"/>
    </row>
    <row r="193" spans="1:1">
      <c r="A193" s="104"/>
    </row>
    <row r="194" spans="1:1">
      <c r="A194" s="104"/>
    </row>
    <row r="195" spans="1:1">
      <c r="A195" s="104"/>
    </row>
    <row r="196" spans="1:1">
      <c r="A196" s="104"/>
    </row>
    <row r="197" spans="1:1">
      <c r="A197" s="104"/>
    </row>
    <row r="198" spans="1:1">
      <c r="A198" s="104"/>
    </row>
    <row r="199" spans="1:1">
      <c r="A199" s="104"/>
    </row>
    <row r="200" spans="1:1">
      <c r="A200" s="104"/>
    </row>
    <row r="201" spans="1:1">
      <c r="A201" s="104"/>
    </row>
    <row r="202" spans="1:1">
      <c r="A202" s="104"/>
    </row>
    <row r="203" spans="1:1">
      <c r="A203" s="104"/>
    </row>
    <row r="204" spans="1:1">
      <c r="A204" s="104"/>
    </row>
    <row r="205" spans="1:1">
      <c r="A205" s="104"/>
    </row>
    <row r="206" spans="1:1">
      <c r="A206" s="104"/>
    </row>
    <row r="207" spans="1:1">
      <c r="A207" s="104"/>
    </row>
    <row r="208" spans="1:1">
      <c r="A208" s="104"/>
    </row>
    <row r="209" spans="1:1">
      <c r="A209" s="104"/>
    </row>
    <row r="210" spans="1:1">
      <c r="A210" s="104"/>
    </row>
    <row r="211" spans="1:1">
      <c r="A211" s="104"/>
    </row>
    <row r="212" spans="1:1">
      <c r="A212" s="104"/>
    </row>
    <row r="213" spans="1:1">
      <c r="A213" s="104"/>
    </row>
    <row r="214" spans="1:1">
      <c r="A214" s="104"/>
    </row>
    <row r="215" spans="1:1">
      <c r="A215" s="104"/>
    </row>
    <row r="216" spans="1:1">
      <c r="A216" s="104"/>
    </row>
    <row r="217" spans="1:1">
      <c r="A217" s="104"/>
    </row>
    <row r="218" spans="1:1">
      <c r="A218" s="104"/>
    </row>
    <row r="219" spans="1:1">
      <c r="A219" s="104"/>
    </row>
    <row r="220" spans="1:1">
      <c r="A220" s="104"/>
    </row>
    <row r="221" spans="1:1">
      <c r="A221" s="104"/>
    </row>
    <row r="222" spans="1:1">
      <c r="A222" s="104"/>
    </row>
    <row r="223" spans="1:1">
      <c r="A223" s="104"/>
    </row>
    <row r="224" spans="1:1">
      <c r="A224" s="104"/>
    </row>
    <row r="225" spans="1:1">
      <c r="A225" s="104"/>
    </row>
    <row r="226" spans="1:1">
      <c r="A226" s="104"/>
    </row>
    <row r="227" spans="1:1">
      <c r="A227" s="104"/>
    </row>
    <row r="228" spans="1:1">
      <c r="A228" s="104"/>
    </row>
    <row r="229" spans="1:1">
      <c r="A229" s="104"/>
    </row>
    <row r="230" spans="1:1">
      <c r="A230" s="104"/>
    </row>
    <row r="231" spans="1:1">
      <c r="A231" s="104"/>
    </row>
    <row r="232" spans="1:1">
      <c r="A232" s="104"/>
    </row>
    <row r="233" spans="1:1">
      <c r="A233" s="104"/>
    </row>
    <row r="234" spans="1:1">
      <c r="A234" s="104"/>
    </row>
    <row r="235" spans="1:1">
      <c r="A235" s="104"/>
    </row>
    <row r="236" spans="1:1">
      <c r="A236" s="104"/>
    </row>
    <row r="237" spans="1:1">
      <c r="A237" s="104"/>
    </row>
    <row r="238" spans="1:1">
      <c r="A238" s="104"/>
    </row>
    <row r="239" spans="1:1">
      <c r="A239" s="104"/>
    </row>
    <row r="240" spans="1:1">
      <c r="A240" s="104"/>
    </row>
    <row r="241" spans="1:1">
      <c r="A241" s="104"/>
    </row>
    <row r="242" spans="1:1">
      <c r="A242" s="104"/>
    </row>
    <row r="243" spans="1:1">
      <c r="A243" s="104"/>
    </row>
    <row r="244" spans="1:1">
      <c r="A244" s="104"/>
    </row>
    <row r="245" spans="1:1">
      <c r="A245" s="104"/>
    </row>
    <row r="246" spans="1:1">
      <c r="A246" s="104"/>
    </row>
    <row r="247" spans="1:1">
      <c r="A247" s="104"/>
    </row>
    <row r="248" spans="1:1">
      <c r="A248" s="104"/>
    </row>
    <row r="249" spans="1:1">
      <c r="A249" s="104"/>
    </row>
    <row r="250" spans="1:1">
      <c r="A250" s="104"/>
    </row>
    <row r="251" spans="1:1">
      <c r="A251" s="104"/>
    </row>
    <row r="252" spans="1:1">
      <c r="A252" s="104"/>
    </row>
    <row r="253" spans="1:1">
      <c r="A253" s="104"/>
    </row>
    <row r="254" spans="1:1">
      <c r="A254" s="104"/>
    </row>
    <row r="255" spans="1:1">
      <c r="A255" s="104"/>
    </row>
    <row r="256" spans="1:1">
      <c r="A256" s="104"/>
    </row>
    <row r="257" spans="1:1">
      <c r="A257" s="104"/>
    </row>
    <row r="258" spans="1:1">
      <c r="A258" s="104"/>
    </row>
    <row r="259" spans="1:1">
      <c r="A259" s="104"/>
    </row>
    <row r="260" spans="1:1">
      <c r="A260" s="104"/>
    </row>
    <row r="261" spans="1:1">
      <c r="A261" s="104"/>
    </row>
    <row r="262" spans="1:1">
      <c r="A262" s="104"/>
    </row>
    <row r="263" spans="1:1">
      <c r="A263" s="104"/>
    </row>
    <row r="264" spans="1:1">
      <c r="A264" s="104"/>
    </row>
    <row r="265" spans="1:1">
      <c r="A265" s="104"/>
    </row>
    <row r="266" spans="1:1">
      <c r="A266" s="104"/>
    </row>
    <row r="267" spans="1:1">
      <c r="A267" s="104"/>
    </row>
    <row r="268" spans="1:1">
      <c r="A268" s="104"/>
    </row>
    <row r="269" spans="1:1">
      <c r="A269" s="104"/>
    </row>
    <row r="270" spans="1:1">
      <c r="A270" s="104"/>
    </row>
    <row r="271" spans="1:1">
      <c r="A271" s="104"/>
    </row>
    <row r="272" spans="1:1">
      <c r="A272" s="104"/>
    </row>
    <row r="273" spans="1:1">
      <c r="A273" s="104"/>
    </row>
    <row r="274" spans="1:1">
      <c r="A274" s="104"/>
    </row>
    <row r="275" spans="1:1">
      <c r="A275" s="104"/>
    </row>
    <row r="276" spans="1:1">
      <c r="A276" s="104"/>
    </row>
    <row r="277" spans="1:1">
      <c r="A277" s="104"/>
    </row>
    <row r="278" spans="1:1">
      <c r="A278" s="104"/>
    </row>
    <row r="279" spans="1:1">
      <c r="A279" s="104"/>
    </row>
    <row r="280" spans="1:1">
      <c r="A280" s="104"/>
    </row>
    <row r="281" spans="1:1">
      <c r="A281" s="104"/>
    </row>
    <row r="282" spans="1:1">
      <c r="A282" s="104"/>
    </row>
    <row r="283" spans="1:1">
      <c r="A283" s="104"/>
    </row>
    <row r="284" spans="1:1">
      <c r="A284" s="104"/>
    </row>
    <row r="285" spans="1:1">
      <c r="A285" s="104"/>
    </row>
    <row r="286" spans="1:1">
      <c r="A286" s="104"/>
    </row>
    <row r="287" spans="1:1">
      <c r="A287" s="104"/>
    </row>
    <row r="288" spans="1:1">
      <c r="A288" s="104"/>
    </row>
    <row r="289" spans="1:1">
      <c r="A289" s="104"/>
    </row>
    <row r="290" spans="1:1">
      <c r="A290" s="104"/>
    </row>
    <row r="291" spans="1:1">
      <c r="A291" s="104"/>
    </row>
    <row r="292" spans="1:1">
      <c r="A292" s="104"/>
    </row>
    <row r="293" spans="1:1">
      <c r="A293" s="104"/>
    </row>
    <row r="294" spans="1:1">
      <c r="A294" s="104"/>
    </row>
    <row r="295" spans="1:1">
      <c r="A295" s="104"/>
    </row>
    <row r="296" spans="1:1">
      <c r="A296" s="104"/>
    </row>
    <row r="297" spans="1:1">
      <c r="A297" s="104"/>
    </row>
    <row r="298" spans="1:1">
      <c r="A298" s="104"/>
    </row>
    <row r="299" spans="1:1">
      <c r="A299" s="104"/>
    </row>
    <row r="300" spans="1:1">
      <c r="A300" s="104"/>
    </row>
    <row r="301" spans="1:1">
      <c r="A301" s="104"/>
    </row>
    <row r="302" spans="1:1">
      <c r="A302" s="104"/>
    </row>
    <row r="303" spans="1:1">
      <c r="A303" s="104"/>
    </row>
    <row r="304" spans="1:1">
      <c r="A304" s="104"/>
    </row>
    <row r="305" spans="1:1">
      <c r="A305" s="104"/>
    </row>
    <row r="306" spans="1:1">
      <c r="A306" s="104"/>
    </row>
    <row r="307" spans="1:1">
      <c r="A307" s="104"/>
    </row>
    <row r="308" spans="1:1">
      <c r="A308" s="104"/>
    </row>
    <row r="309" spans="1:1">
      <c r="A309" s="104"/>
    </row>
    <row r="310" spans="1:1">
      <c r="A310" s="104"/>
    </row>
    <row r="311" spans="1:1">
      <c r="A311" s="104"/>
    </row>
    <row r="312" spans="1:1">
      <c r="A312" s="104"/>
    </row>
    <row r="313" spans="1:1">
      <c r="A313" s="104"/>
    </row>
    <row r="314" spans="1:1">
      <c r="A314" s="104"/>
    </row>
    <row r="315" spans="1:1">
      <c r="A315" s="104"/>
    </row>
    <row r="316" spans="1:1">
      <c r="A316" s="104"/>
    </row>
    <row r="317" spans="1:1">
      <c r="A317" s="104"/>
    </row>
    <row r="318" spans="1:1">
      <c r="A318" s="104"/>
    </row>
    <row r="319" spans="1:1">
      <c r="A319" s="104"/>
    </row>
    <row r="320" spans="1:1">
      <c r="A320" s="104"/>
    </row>
    <row r="321" spans="1:1">
      <c r="A321" s="104"/>
    </row>
    <row r="322" spans="1:1">
      <c r="A322" s="104"/>
    </row>
    <row r="323" spans="1:1">
      <c r="A323" s="104"/>
    </row>
    <row r="324" spans="1:1">
      <c r="A324" s="104"/>
    </row>
    <row r="325" spans="1:1">
      <c r="A325" s="104"/>
    </row>
    <row r="326" spans="1:1">
      <c r="A326" s="104"/>
    </row>
    <row r="327" spans="1:1">
      <c r="A327" s="104"/>
    </row>
    <row r="328" spans="1:1">
      <c r="A328" s="104"/>
    </row>
    <row r="329" spans="1:1">
      <c r="A329" s="104"/>
    </row>
    <row r="330" spans="1:1">
      <c r="A330" s="104"/>
    </row>
    <row r="331" spans="1:1">
      <c r="A331" s="104"/>
    </row>
    <row r="332" spans="1:1">
      <c r="A332" s="104"/>
    </row>
    <row r="333" spans="1:1">
      <c r="A333" s="104"/>
    </row>
    <row r="334" spans="1:1">
      <c r="A334" s="104"/>
    </row>
    <row r="335" spans="1:1">
      <c r="A335" s="104"/>
    </row>
    <row r="336" spans="1:1">
      <c r="A336" s="104"/>
    </row>
    <row r="337" spans="1:1">
      <c r="A337" s="104"/>
    </row>
    <row r="338" spans="1:1">
      <c r="A338" s="104"/>
    </row>
    <row r="339" spans="1:1">
      <c r="A339" s="104"/>
    </row>
    <row r="340" spans="1:1">
      <c r="A340" s="104"/>
    </row>
    <row r="341" spans="1:1">
      <c r="A341" s="104"/>
    </row>
    <row r="342" spans="1:1">
      <c r="A342" s="104"/>
    </row>
    <row r="343" spans="1:1">
      <c r="A343" s="104"/>
    </row>
    <row r="344" spans="1:1">
      <c r="A344" s="104"/>
    </row>
    <row r="345" spans="1:1">
      <c r="A345" s="104"/>
    </row>
    <row r="346" spans="1:1">
      <c r="A346" s="104"/>
    </row>
    <row r="347" spans="1:1">
      <c r="A347" s="104"/>
    </row>
    <row r="348" spans="1:1">
      <c r="A348" s="104"/>
    </row>
    <row r="349" spans="1:1">
      <c r="A349" s="104"/>
    </row>
    <row r="350" spans="1:1">
      <c r="A350" s="104"/>
    </row>
    <row r="351" spans="1:1">
      <c r="A351" s="104"/>
    </row>
    <row r="352" spans="1:1">
      <c r="A352" s="104"/>
    </row>
    <row r="353" spans="1:1">
      <c r="A353" s="104"/>
    </row>
    <row r="354" spans="1:1">
      <c r="A354" s="104"/>
    </row>
    <row r="355" spans="1:1">
      <c r="A355" s="104"/>
    </row>
    <row r="356" spans="1:1">
      <c r="A356" s="104"/>
    </row>
    <row r="357" spans="1:1">
      <c r="A357" s="104"/>
    </row>
    <row r="358" spans="1:1">
      <c r="A358" s="104"/>
    </row>
    <row r="359" spans="1:1">
      <c r="A359" s="104"/>
    </row>
    <row r="360" spans="1:1">
      <c r="A360" s="104"/>
    </row>
    <row r="361" spans="1:1">
      <c r="A361" s="104"/>
    </row>
    <row r="362" spans="1:1">
      <c r="A362" s="104"/>
    </row>
    <row r="363" spans="1:1">
      <c r="A363" s="104"/>
    </row>
    <row r="364" spans="1:1">
      <c r="A364" s="104"/>
    </row>
    <row r="365" spans="1:1">
      <c r="A365" s="104"/>
    </row>
    <row r="366" spans="1:1">
      <c r="A366" s="104"/>
    </row>
    <row r="367" spans="1:1">
      <c r="A367" s="104"/>
    </row>
    <row r="368" spans="1:1">
      <c r="A368" s="104"/>
    </row>
    <row r="369" spans="1:1">
      <c r="A369" s="104"/>
    </row>
    <row r="370" spans="1:1">
      <c r="A370" s="104"/>
    </row>
    <row r="371" spans="1:1">
      <c r="A371" s="104"/>
    </row>
    <row r="372" spans="1:1">
      <c r="A372" s="104"/>
    </row>
    <row r="373" spans="1:1">
      <c r="A373" s="104"/>
    </row>
    <row r="374" spans="1:1">
      <c r="A374" s="104"/>
    </row>
    <row r="375" spans="1:1">
      <c r="A375" s="104"/>
    </row>
    <row r="376" spans="1:1">
      <c r="A376" s="104"/>
    </row>
    <row r="377" spans="1:1">
      <c r="A377" s="104"/>
    </row>
    <row r="378" spans="1:1">
      <c r="A378" s="104"/>
    </row>
    <row r="379" spans="1:1">
      <c r="A379" s="104"/>
    </row>
    <row r="380" spans="1:1">
      <c r="A380" s="104"/>
    </row>
    <row r="381" spans="1:1">
      <c r="A381" s="104"/>
    </row>
    <row r="382" spans="1:1">
      <c r="A382" s="104"/>
    </row>
    <row r="383" spans="1:1">
      <c r="A383" s="104"/>
    </row>
    <row r="384" spans="1:1">
      <c r="A384" s="104"/>
    </row>
    <row r="385" spans="1:1">
      <c r="A385" s="104"/>
    </row>
    <row r="386" spans="1:1">
      <c r="A386" s="104"/>
    </row>
    <row r="387" spans="1:1">
      <c r="A387" s="104"/>
    </row>
    <row r="388" spans="1:1">
      <c r="A388" s="104"/>
    </row>
    <row r="389" spans="1:1">
      <c r="A389" s="104"/>
    </row>
    <row r="390" spans="1:1">
      <c r="A390" s="104"/>
    </row>
    <row r="391" spans="1:1">
      <c r="A391" s="104"/>
    </row>
    <row r="392" spans="1:1">
      <c r="A392" s="104"/>
    </row>
    <row r="393" spans="1:1">
      <c r="A393" s="104"/>
    </row>
    <row r="394" spans="1:1">
      <c r="A394" s="104"/>
    </row>
    <row r="395" spans="1:1">
      <c r="A395" s="104"/>
    </row>
    <row r="396" spans="1:1">
      <c r="A396" s="104"/>
    </row>
    <row r="397" spans="1:1">
      <c r="A397" s="104"/>
    </row>
    <row r="398" spans="1:1">
      <c r="A398" s="104"/>
    </row>
    <row r="399" spans="1:1">
      <c r="A399" s="104"/>
    </row>
    <row r="400" spans="1:1">
      <c r="A400" s="104"/>
    </row>
    <row r="401" spans="1:1">
      <c r="A401" s="104"/>
    </row>
    <row r="402" spans="1:1">
      <c r="A402" s="104"/>
    </row>
    <row r="403" spans="1:1">
      <c r="A403" s="104"/>
    </row>
    <row r="404" spans="1:1">
      <c r="A404" s="104"/>
    </row>
    <row r="405" spans="1:1">
      <c r="A405" s="104"/>
    </row>
    <row r="406" spans="1:1">
      <c r="A406" s="104"/>
    </row>
    <row r="407" spans="1:1">
      <c r="A407" s="104"/>
    </row>
    <row r="408" spans="1:1">
      <c r="A408" s="104"/>
    </row>
    <row r="409" spans="1:1">
      <c r="A409" s="104"/>
    </row>
    <row r="410" spans="1:1">
      <c r="A410" s="104"/>
    </row>
    <row r="411" spans="1:1">
      <c r="A411" s="104"/>
    </row>
    <row r="412" spans="1:1">
      <c r="A412" s="104"/>
    </row>
    <row r="413" spans="1:1">
      <c r="A413" s="104"/>
    </row>
    <row r="414" spans="1:1">
      <c r="A414" s="104"/>
    </row>
    <row r="415" spans="1:1">
      <c r="A415" s="104"/>
    </row>
    <row r="416" spans="1:1">
      <c r="A416" s="104"/>
    </row>
    <row r="417" spans="1:1">
      <c r="A417" s="104"/>
    </row>
    <row r="418" spans="1:1">
      <c r="A418" s="104"/>
    </row>
    <row r="419" spans="1:1">
      <c r="A419" s="104"/>
    </row>
    <row r="420" spans="1:1">
      <c r="A420" s="104"/>
    </row>
    <row r="421" spans="1:1">
      <c r="A421" s="104"/>
    </row>
    <row r="422" spans="1:1">
      <c r="A422" s="104"/>
    </row>
    <row r="423" spans="1:1">
      <c r="A423" s="104"/>
    </row>
    <row r="424" spans="1:1">
      <c r="A424" s="104"/>
    </row>
    <row r="425" spans="1:1">
      <c r="A425" s="104"/>
    </row>
    <row r="426" spans="1:1">
      <c r="A426" s="104"/>
    </row>
    <row r="427" spans="1:1">
      <c r="A427" s="104"/>
    </row>
    <row r="428" spans="1:1">
      <c r="A428" s="104"/>
    </row>
    <row r="429" spans="1:1">
      <c r="A429" s="104"/>
    </row>
    <row r="430" spans="1:1">
      <c r="A430" s="104"/>
    </row>
    <row r="431" spans="1:1">
      <c r="A431" s="104"/>
    </row>
    <row r="432" spans="1:1">
      <c r="A432" s="104"/>
    </row>
    <row r="433" spans="1:1">
      <c r="A433" s="104"/>
    </row>
    <row r="434" spans="1:1">
      <c r="A434" s="104"/>
    </row>
    <row r="435" spans="1:1">
      <c r="A435" s="104"/>
    </row>
    <row r="436" spans="1:1">
      <c r="A436" s="104"/>
    </row>
    <row r="437" spans="1:1">
      <c r="A437" s="104"/>
    </row>
    <row r="438" spans="1:1">
      <c r="A438" s="104"/>
    </row>
    <row r="439" spans="1:1">
      <c r="A439" s="104"/>
    </row>
    <row r="440" spans="1:1">
      <c r="A440" s="104"/>
    </row>
    <row r="441" spans="1:1">
      <c r="A441" s="104"/>
    </row>
    <row r="442" spans="1:1">
      <c r="A442" s="104"/>
    </row>
    <row r="443" spans="1:1">
      <c r="A443" s="104"/>
    </row>
    <row r="444" spans="1:1">
      <c r="A444" s="104"/>
    </row>
    <row r="445" spans="1:1">
      <c r="A445" s="104"/>
    </row>
    <row r="446" spans="1:1">
      <c r="A446" s="104"/>
    </row>
    <row r="447" spans="1:1">
      <c r="A447" s="104"/>
    </row>
    <row r="448" spans="1:1">
      <c r="A448" s="104"/>
    </row>
    <row r="449" spans="1:1">
      <c r="A449" s="104"/>
    </row>
    <row r="450" spans="1:1">
      <c r="A450" s="104"/>
    </row>
    <row r="451" spans="1:1">
      <c r="A451" s="104"/>
    </row>
    <row r="452" spans="1:1">
      <c r="A452" s="104"/>
    </row>
    <row r="453" spans="1:1">
      <c r="A453" s="104"/>
    </row>
    <row r="454" spans="1:1">
      <c r="A454" s="104"/>
    </row>
    <row r="455" spans="1:1">
      <c r="A455" s="104"/>
    </row>
    <row r="456" spans="1:1">
      <c r="A456" s="104"/>
    </row>
    <row r="457" spans="1:1">
      <c r="A457" s="104"/>
    </row>
    <row r="458" spans="1:1">
      <c r="A458" s="104"/>
    </row>
    <row r="459" spans="1:1">
      <c r="A459" s="104"/>
    </row>
    <row r="460" spans="1:1">
      <c r="A460" s="104"/>
    </row>
    <row r="461" spans="1:1">
      <c r="A461" s="104"/>
    </row>
    <row r="462" spans="1:1">
      <c r="A462" s="104"/>
    </row>
    <row r="463" spans="1:1">
      <c r="A463" s="104"/>
    </row>
    <row r="464" spans="1:1">
      <c r="A464" s="104"/>
    </row>
    <row r="465" spans="1:1">
      <c r="A465" s="104"/>
    </row>
    <row r="466" spans="1:1">
      <c r="A466" s="104"/>
    </row>
    <row r="467" spans="1:1">
      <c r="A467" s="104"/>
    </row>
    <row r="468" spans="1:1">
      <c r="A468" s="104"/>
    </row>
    <row r="469" spans="1:1">
      <c r="A469" s="104"/>
    </row>
    <row r="470" spans="1:1">
      <c r="A470" s="104"/>
    </row>
    <row r="471" spans="1:1">
      <c r="A471" s="104"/>
    </row>
    <row r="472" spans="1:1">
      <c r="A472" s="104"/>
    </row>
    <row r="473" spans="1:1">
      <c r="A473" s="104"/>
    </row>
    <row r="474" spans="1:1">
      <c r="A474" s="104"/>
    </row>
    <row r="475" spans="1:1">
      <c r="A475" s="104"/>
    </row>
    <row r="476" spans="1:1">
      <c r="A476" s="104"/>
    </row>
    <row r="477" spans="1:1">
      <c r="A477" s="104"/>
    </row>
    <row r="478" spans="1:1">
      <c r="A478" s="104"/>
    </row>
    <row r="479" spans="1:1">
      <c r="A479" s="104"/>
    </row>
    <row r="480" spans="1:1">
      <c r="A480" s="104"/>
    </row>
    <row r="481" spans="1:1">
      <c r="A481" s="104"/>
    </row>
    <row r="482" spans="1:1">
      <c r="A482" s="104"/>
    </row>
    <row r="483" spans="1:1">
      <c r="A483" s="104"/>
    </row>
    <row r="484" spans="1:1">
      <c r="A484" s="104"/>
    </row>
    <row r="485" spans="1:1">
      <c r="A485" s="104"/>
    </row>
    <row r="486" spans="1:1">
      <c r="A486" s="104"/>
    </row>
    <row r="487" spans="1:1">
      <c r="A487" s="104"/>
    </row>
    <row r="488" spans="1:1">
      <c r="A488" s="104"/>
    </row>
    <row r="489" spans="1:1">
      <c r="A489" s="104"/>
    </row>
    <row r="490" spans="1:1">
      <c r="A490" s="104"/>
    </row>
    <row r="491" spans="1:1">
      <c r="A491" s="104"/>
    </row>
    <row r="492" spans="1:1">
      <c r="A492" s="104"/>
    </row>
    <row r="493" spans="1:1">
      <c r="A493" s="104"/>
    </row>
    <row r="494" spans="1:1">
      <c r="A494" s="104"/>
    </row>
    <row r="495" spans="1:1">
      <c r="A495" s="104"/>
    </row>
    <row r="496" spans="1:1">
      <c r="A496" s="104"/>
    </row>
    <row r="497" spans="1:1">
      <c r="A497" s="104"/>
    </row>
    <row r="498" spans="1:1">
      <c r="A498" s="104"/>
    </row>
    <row r="499" spans="1:1">
      <c r="A499" s="104"/>
    </row>
    <row r="500" spans="1:1">
      <c r="A500" s="104"/>
    </row>
    <row r="501" spans="1:1">
      <c r="A501" s="104"/>
    </row>
    <row r="502" spans="1:1">
      <c r="A502" s="104"/>
    </row>
    <row r="503" spans="1:1">
      <c r="A503" s="104"/>
    </row>
    <row r="504" spans="1:1">
      <c r="A504" s="104"/>
    </row>
    <row r="505" spans="1:1">
      <c r="A505" s="104"/>
    </row>
    <row r="506" spans="1:1">
      <c r="A506" s="104"/>
    </row>
    <row r="507" spans="1:1">
      <c r="A507" s="104"/>
    </row>
    <row r="508" spans="1:1">
      <c r="A508" s="104"/>
    </row>
    <row r="509" spans="1:1">
      <c r="A509" s="104"/>
    </row>
    <row r="510" spans="1:1">
      <c r="A510" s="104"/>
    </row>
    <row r="511" spans="1:1">
      <c r="A511" s="104"/>
    </row>
    <row r="512" spans="1:1">
      <c r="A512" s="104"/>
    </row>
    <row r="513" spans="1:1">
      <c r="A513" s="104"/>
    </row>
    <row r="514" spans="1:1">
      <c r="A514" s="104"/>
    </row>
    <row r="515" spans="1:1">
      <c r="A515" s="104"/>
    </row>
    <row r="516" spans="1:1">
      <c r="A516" s="104"/>
    </row>
    <row r="517" spans="1:1">
      <c r="A517" s="104"/>
    </row>
    <row r="518" spans="1:1">
      <c r="A518" s="104"/>
    </row>
    <row r="519" spans="1:1">
      <c r="A519" s="104"/>
    </row>
    <row r="520" spans="1:1">
      <c r="A520" s="104"/>
    </row>
    <row r="521" spans="1:1">
      <c r="A521" s="104"/>
    </row>
    <row r="522" spans="1:1">
      <c r="A522" s="104"/>
    </row>
    <row r="523" spans="1:1">
      <c r="A523" s="104"/>
    </row>
    <row r="524" spans="1:1">
      <c r="A524" s="104"/>
    </row>
    <row r="525" spans="1:1">
      <c r="A525" s="104"/>
    </row>
    <row r="526" spans="1:1">
      <c r="A526" s="104"/>
    </row>
    <row r="527" spans="1:1">
      <c r="A527" s="104"/>
    </row>
    <row r="528" spans="1:1">
      <c r="A528" s="104"/>
    </row>
    <row r="529" spans="1:1">
      <c r="A529" s="104"/>
    </row>
    <row r="530" spans="1:1">
      <c r="A530" s="104"/>
    </row>
    <row r="531" spans="1:1">
      <c r="A531" s="104"/>
    </row>
    <row r="532" spans="1:1">
      <c r="A532" s="104"/>
    </row>
    <row r="533" spans="1:1">
      <c r="A533" s="104"/>
    </row>
    <row r="534" spans="1:1">
      <c r="A534" s="104"/>
    </row>
    <row r="535" spans="1:1">
      <c r="A535" s="104"/>
    </row>
    <row r="536" spans="1:1">
      <c r="A536" s="104"/>
    </row>
    <row r="537" spans="1:1">
      <c r="A537" s="104"/>
    </row>
    <row r="538" spans="1:1">
      <c r="A538" s="104"/>
    </row>
    <row r="539" spans="1:1">
      <c r="A539" s="104"/>
    </row>
    <row r="540" spans="1:1">
      <c r="A540" s="104"/>
    </row>
    <row r="541" spans="1:1">
      <c r="A541" s="104"/>
    </row>
    <row r="542" spans="1:1">
      <c r="A542" s="104"/>
    </row>
    <row r="543" spans="1:1">
      <c r="A543" s="104"/>
    </row>
    <row r="544" spans="1:1">
      <c r="A544" s="104"/>
    </row>
    <row r="545" spans="1:1">
      <c r="A545" s="104"/>
    </row>
    <row r="546" spans="1:1">
      <c r="A546" s="104"/>
    </row>
    <row r="547" spans="1:1">
      <c r="A547" s="104"/>
    </row>
    <row r="548" spans="1:1">
      <c r="A548" s="104"/>
    </row>
    <row r="549" spans="1:1">
      <c r="A549" s="104"/>
    </row>
    <row r="550" spans="1:1">
      <c r="A550" s="104"/>
    </row>
    <row r="551" spans="1:1">
      <c r="A551" s="104"/>
    </row>
    <row r="552" spans="1:1">
      <c r="A552" s="104"/>
    </row>
    <row r="553" spans="1:1">
      <c r="A553" s="104"/>
    </row>
    <row r="554" spans="1:1">
      <c r="A554" s="104"/>
    </row>
    <row r="555" spans="1:1">
      <c r="A555" s="104"/>
    </row>
    <row r="556" spans="1:1">
      <c r="A556" s="104"/>
    </row>
    <row r="557" spans="1:1">
      <c r="A557" s="104"/>
    </row>
    <row r="558" spans="1:1">
      <c r="A558" s="104"/>
    </row>
    <row r="559" spans="1:1">
      <c r="A559" s="104"/>
    </row>
    <row r="560" spans="1:1">
      <c r="A560" s="104"/>
    </row>
    <row r="561" spans="1:1">
      <c r="A561" s="104"/>
    </row>
    <row r="562" spans="1:1">
      <c r="A562" s="104"/>
    </row>
    <row r="563" spans="1:1">
      <c r="A563" s="104"/>
    </row>
    <row r="564" spans="1:1">
      <c r="A564" s="104"/>
    </row>
    <row r="565" spans="1:1">
      <c r="A565" s="104"/>
    </row>
    <row r="566" spans="1:1">
      <c r="A566" s="104"/>
    </row>
    <row r="567" spans="1:1">
      <c r="A567" s="104"/>
    </row>
    <row r="568" spans="1:1">
      <c r="A568" s="104"/>
    </row>
    <row r="569" spans="1:1">
      <c r="A569" s="104"/>
    </row>
    <row r="570" spans="1:1">
      <c r="A570" s="104"/>
    </row>
    <row r="571" spans="1:1">
      <c r="A571" s="104"/>
    </row>
    <row r="572" spans="1:1">
      <c r="A572" s="104"/>
    </row>
    <row r="573" spans="1:1">
      <c r="A573" s="104"/>
    </row>
    <row r="574" spans="1:1">
      <c r="A574" s="104"/>
    </row>
    <row r="575" spans="1:1">
      <c r="A575" s="104"/>
    </row>
    <row r="576" spans="1:1">
      <c r="A576" s="104"/>
    </row>
    <row r="577" spans="1:1">
      <c r="A577" s="104"/>
    </row>
    <row r="578" spans="1:1">
      <c r="A578" s="104"/>
    </row>
    <row r="579" spans="1:1">
      <c r="A579" s="104"/>
    </row>
    <row r="580" spans="1:1">
      <c r="A580" s="104"/>
    </row>
    <row r="581" spans="1:1">
      <c r="A581" s="104"/>
    </row>
    <row r="582" spans="1:1">
      <c r="A582" s="104"/>
    </row>
    <row r="583" spans="1:1">
      <c r="A583" s="104"/>
    </row>
    <row r="584" spans="1:1">
      <c r="A584" s="104"/>
    </row>
    <row r="585" spans="1:1">
      <c r="A585" s="104"/>
    </row>
    <row r="586" spans="1:1">
      <c r="A586" s="104"/>
    </row>
    <row r="587" spans="1:1">
      <c r="A587" s="104"/>
    </row>
    <row r="588" spans="1:1">
      <c r="A588" s="104"/>
    </row>
    <row r="589" spans="1:1">
      <c r="A589" s="104"/>
    </row>
    <row r="590" spans="1:1">
      <c r="A590" s="104"/>
    </row>
    <row r="591" spans="1:1">
      <c r="A591" s="104"/>
    </row>
    <row r="592" spans="1:1">
      <c r="A592" s="104"/>
    </row>
    <row r="593" spans="1:1">
      <c r="A593" s="104"/>
    </row>
    <row r="594" spans="1:1">
      <c r="A594" s="104"/>
    </row>
    <row r="595" spans="1:1">
      <c r="A595" s="104"/>
    </row>
    <row r="596" spans="1:1">
      <c r="A596" s="104"/>
    </row>
    <row r="597" spans="1:1">
      <c r="A597" s="104"/>
    </row>
    <row r="598" spans="1:1">
      <c r="A598" s="104"/>
    </row>
    <row r="599" spans="1:1">
      <c r="A599" s="104"/>
    </row>
    <row r="600" spans="1:1">
      <c r="A600" s="104"/>
    </row>
    <row r="601" spans="1:1">
      <c r="A601" s="104"/>
    </row>
    <row r="602" spans="1:1">
      <c r="A602" s="104"/>
    </row>
    <row r="603" spans="1:1">
      <c r="A603" s="104"/>
    </row>
    <row r="604" spans="1:1">
      <c r="A604" s="104"/>
    </row>
    <row r="605" spans="1:1">
      <c r="A605" s="104"/>
    </row>
    <row r="606" spans="1:1">
      <c r="A606" s="104"/>
    </row>
    <row r="607" spans="1:1">
      <c r="A607" s="104"/>
    </row>
    <row r="608" spans="1:1">
      <c r="A608" s="104"/>
    </row>
    <row r="609" spans="1:1">
      <c r="A609" s="104"/>
    </row>
    <row r="610" spans="1:1">
      <c r="A610" s="104"/>
    </row>
    <row r="611" spans="1:1">
      <c r="A611" s="104"/>
    </row>
    <row r="612" spans="1:1">
      <c r="A612" s="104"/>
    </row>
    <row r="613" spans="1:1">
      <c r="A613" s="104"/>
    </row>
    <row r="614" spans="1:1">
      <c r="A614" s="104"/>
    </row>
    <row r="615" spans="1:1">
      <c r="A615" s="104"/>
    </row>
    <row r="616" spans="1:1">
      <c r="A616" s="104"/>
    </row>
    <row r="617" spans="1:1">
      <c r="A617" s="104"/>
    </row>
    <row r="618" spans="1:1">
      <c r="A618" s="104"/>
    </row>
    <row r="619" spans="1:1">
      <c r="A619" s="104"/>
    </row>
    <row r="620" spans="1:1">
      <c r="A620" s="104"/>
    </row>
    <row r="621" spans="1:1">
      <c r="A621" s="104"/>
    </row>
    <row r="622" spans="1:1">
      <c r="A622" s="104"/>
    </row>
    <row r="623" spans="1:1">
      <c r="A623" s="104"/>
    </row>
    <row r="624" spans="1:1">
      <c r="A624" s="104"/>
    </row>
    <row r="625" spans="1:1">
      <c r="A625" s="104"/>
    </row>
    <row r="626" spans="1:1">
      <c r="A626" s="104"/>
    </row>
    <row r="627" spans="1:1">
      <c r="A627" s="104"/>
    </row>
    <row r="628" spans="1:1">
      <c r="A628" s="104"/>
    </row>
    <row r="629" spans="1:1">
      <c r="A629" s="104"/>
    </row>
    <row r="630" spans="1:1">
      <c r="A630" s="104"/>
    </row>
    <row r="631" spans="1:1">
      <c r="A631" s="104"/>
    </row>
    <row r="632" spans="1:1">
      <c r="A632" s="104"/>
    </row>
    <row r="633" spans="1:1">
      <c r="A633" s="104"/>
    </row>
    <row r="634" spans="1:1">
      <c r="A634" s="104"/>
    </row>
    <row r="635" spans="1:1">
      <c r="A635" s="104"/>
    </row>
    <row r="636" spans="1:1">
      <c r="A636" s="104"/>
    </row>
    <row r="637" spans="1:1">
      <c r="A637" s="104"/>
    </row>
    <row r="638" spans="1:1">
      <c r="A638" s="104"/>
    </row>
    <row r="639" spans="1:1">
      <c r="A639" s="104"/>
    </row>
    <row r="640" spans="1:1">
      <c r="A640" s="104"/>
    </row>
    <row r="641" spans="1:1">
      <c r="A641" s="104"/>
    </row>
    <row r="642" spans="1:1">
      <c r="A642" s="104"/>
    </row>
    <row r="643" spans="1:1">
      <c r="A643" s="104"/>
    </row>
    <row r="644" spans="1:1">
      <c r="A644" s="104"/>
    </row>
    <row r="645" spans="1:1">
      <c r="A645" s="104"/>
    </row>
    <row r="646" spans="1:1">
      <c r="A646" s="104"/>
    </row>
    <row r="647" spans="1:1">
      <c r="A647" s="104"/>
    </row>
    <row r="648" spans="1:1">
      <c r="A648" s="104"/>
    </row>
    <row r="649" spans="1:1">
      <c r="A649" s="104"/>
    </row>
    <row r="650" spans="1:1">
      <c r="A650" s="104"/>
    </row>
    <row r="651" spans="1:1">
      <c r="A651" s="104"/>
    </row>
    <row r="652" spans="1:1">
      <c r="A652" s="104"/>
    </row>
    <row r="653" spans="1:1">
      <c r="A653" s="104"/>
    </row>
    <row r="654" spans="1:1">
      <c r="A654" s="104"/>
    </row>
    <row r="655" spans="1:1">
      <c r="A655" s="104"/>
    </row>
    <row r="656" spans="1:1">
      <c r="A656" s="104"/>
    </row>
    <row r="657" spans="1:1">
      <c r="A657" s="104"/>
    </row>
    <row r="658" spans="1:1">
      <c r="A658" s="104"/>
    </row>
    <row r="659" spans="1:1">
      <c r="A659" s="104"/>
    </row>
    <row r="660" spans="1:1">
      <c r="A660" s="104"/>
    </row>
    <row r="661" spans="1:1">
      <c r="A661" s="104"/>
    </row>
    <row r="662" spans="1:1">
      <c r="A662" s="104"/>
    </row>
    <row r="663" spans="1:1">
      <c r="A663" s="104"/>
    </row>
    <row r="664" spans="1:1">
      <c r="A664" s="104"/>
    </row>
    <row r="665" spans="1:1">
      <c r="A665" s="104"/>
    </row>
    <row r="666" spans="1:1">
      <c r="A666" s="104"/>
    </row>
    <row r="667" spans="1:1">
      <c r="A667" s="104"/>
    </row>
    <row r="668" spans="1:1">
      <c r="A668" s="104"/>
    </row>
    <row r="669" spans="1:1">
      <c r="A669" s="104"/>
    </row>
    <row r="670" spans="1:1">
      <c r="A670" s="104"/>
    </row>
    <row r="671" spans="1:1">
      <c r="A671" s="104"/>
    </row>
    <row r="672" spans="1:1">
      <c r="A672" s="104"/>
    </row>
    <row r="673" spans="1:1">
      <c r="A673" s="104"/>
    </row>
    <row r="674" spans="1:1">
      <c r="A674" s="104"/>
    </row>
    <row r="675" spans="1:1">
      <c r="A675" s="104"/>
    </row>
    <row r="676" spans="1:1">
      <c r="A676" s="104"/>
    </row>
    <row r="677" spans="1:1">
      <c r="A677" s="104"/>
    </row>
    <row r="678" spans="1:1">
      <c r="A678" s="104"/>
    </row>
    <row r="679" spans="1:1">
      <c r="A679" s="104"/>
    </row>
    <row r="680" spans="1:1">
      <c r="A680" s="104"/>
    </row>
    <row r="681" spans="1:1">
      <c r="A681" s="104"/>
    </row>
    <row r="682" spans="1:1">
      <c r="A682" s="104"/>
    </row>
    <row r="683" spans="1:1">
      <c r="A683" s="104"/>
    </row>
    <row r="684" spans="1:1">
      <c r="A684" s="104"/>
    </row>
    <row r="685" spans="1:1">
      <c r="A685" s="104"/>
    </row>
    <row r="686" spans="1:1">
      <c r="A686" s="104"/>
    </row>
    <row r="687" spans="1:1">
      <c r="A687" s="104"/>
    </row>
    <row r="688" spans="1:1">
      <c r="A688" s="104"/>
    </row>
    <row r="689" spans="1:1">
      <c r="A689" s="104"/>
    </row>
    <row r="690" spans="1:1">
      <c r="A690" s="104"/>
    </row>
    <row r="691" spans="1:1">
      <c r="A691" s="104"/>
    </row>
    <row r="692" spans="1:1">
      <c r="A692" s="104"/>
    </row>
    <row r="693" spans="1:1">
      <c r="A693" s="104"/>
    </row>
    <row r="694" spans="1:1">
      <c r="A694" s="104"/>
    </row>
    <row r="695" spans="1:1">
      <c r="A695" s="104"/>
    </row>
    <row r="696" spans="1:1">
      <c r="A696" s="104"/>
    </row>
    <row r="697" spans="1:1">
      <c r="A697" s="104"/>
    </row>
    <row r="698" spans="1:1">
      <c r="A698" s="104"/>
    </row>
    <row r="699" spans="1:1">
      <c r="A699" s="104"/>
    </row>
    <row r="700" spans="1:1">
      <c r="A700" s="104"/>
    </row>
    <row r="701" spans="1:1">
      <c r="A701" s="104"/>
    </row>
    <row r="702" spans="1:1">
      <c r="A702" s="104"/>
    </row>
    <row r="703" spans="1:1">
      <c r="A703" s="104"/>
    </row>
    <row r="704" spans="1:1">
      <c r="A704" s="104"/>
    </row>
    <row r="705" spans="1:1">
      <c r="A705" s="104"/>
    </row>
    <row r="706" spans="1:1">
      <c r="A706" s="104"/>
    </row>
    <row r="707" spans="1:1">
      <c r="A707" s="104"/>
    </row>
    <row r="708" spans="1:1">
      <c r="A708" s="104"/>
    </row>
    <row r="709" spans="1:1">
      <c r="A709" s="104"/>
    </row>
    <row r="710" spans="1:1">
      <c r="A710" s="104"/>
    </row>
    <row r="711" spans="1:1">
      <c r="A711" s="104"/>
    </row>
    <row r="712" spans="1:1">
      <c r="A712" s="104"/>
    </row>
    <row r="713" spans="1:1">
      <c r="A713" s="104"/>
    </row>
    <row r="714" spans="1:1">
      <c r="A714" s="104"/>
    </row>
    <row r="715" spans="1:1">
      <c r="A715" s="104"/>
    </row>
    <row r="716" spans="1:1">
      <c r="A716" s="104"/>
    </row>
    <row r="717" spans="1:1">
      <c r="A717" s="104"/>
    </row>
    <row r="718" spans="1:1">
      <c r="A718" s="104"/>
    </row>
    <row r="719" spans="1:1">
      <c r="A719" s="104"/>
    </row>
    <row r="720" spans="1:1">
      <c r="A720" s="104"/>
    </row>
    <row r="721" spans="1:1">
      <c r="A721" s="104"/>
    </row>
    <row r="722" spans="1:1">
      <c r="A722" s="104"/>
    </row>
    <row r="723" spans="1:1">
      <c r="A723" s="104"/>
    </row>
    <row r="724" spans="1:1">
      <c r="A724" s="104"/>
    </row>
    <row r="725" spans="1:1">
      <c r="A725" s="104"/>
    </row>
    <row r="726" spans="1:1">
      <c r="A726" s="104"/>
    </row>
    <row r="727" spans="1:1">
      <c r="A727" s="104"/>
    </row>
    <row r="728" spans="1:1">
      <c r="A728" s="104"/>
    </row>
    <row r="729" spans="1:1">
      <c r="A729" s="104"/>
    </row>
    <row r="730" spans="1:1">
      <c r="A730" s="104"/>
    </row>
    <row r="731" spans="1:1">
      <c r="A731" s="104"/>
    </row>
    <row r="732" spans="1:1">
      <c r="A732" s="104"/>
    </row>
    <row r="733" spans="1:1">
      <c r="A733" s="104"/>
    </row>
    <row r="734" spans="1:1">
      <c r="A734" s="104"/>
    </row>
    <row r="735" spans="1:1">
      <c r="A735" s="104"/>
    </row>
    <row r="736" spans="1:1">
      <c r="A736" s="104"/>
    </row>
    <row r="737" spans="1:1">
      <c r="A737" s="104"/>
    </row>
    <row r="738" spans="1:1">
      <c r="A738" s="104"/>
    </row>
    <row r="739" spans="1:1">
      <c r="A739" s="104"/>
    </row>
    <row r="740" spans="1:1">
      <c r="A740" s="104"/>
    </row>
    <row r="741" spans="1:1">
      <c r="A741" s="104"/>
    </row>
    <row r="742" spans="1:1">
      <c r="A742" s="104"/>
    </row>
    <row r="743" spans="1:1">
      <c r="A743" s="104"/>
    </row>
    <row r="744" spans="1:1">
      <c r="A744" s="104"/>
    </row>
    <row r="745" spans="1:1">
      <c r="A745" s="104"/>
    </row>
    <row r="746" spans="1:1">
      <c r="A746" s="104"/>
    </row>
    <row r="747" spans="1:1">
      <c r="A747" s="104"/>
    </row>
    <row r="748" spans="1:1">
      <c r="A748" s="104"/>
    </row>
    <row r="749" spans="1:1">
      <c r="A749" s="104"/>
    </row>
    <row r="750" spans="1:1">
      <c r="A750" s="104"/>
    </row>
    <row r="751" spans="1:1">
      <c r="A751" s="104"/>
    </row>
    <row r="752" spans="1:1">
      <c r="A752" s="104"/>
    </row>
    <row r="753" spans="1:1">
      <c r="A753" s="104"/>
    </row>
    <row r="754" spans="1:1">
      <c r="A754" s="104"/>
    </row>
    <row r="755" spans="1:1">
      <c r="A755" s="104"/>
    </row>
    <row r="756" spans="1:1">
      <c r="A756" s="104"/>
    </row>
    <row r="757" spans="1:1">
      <c r="A757" s="104"/>
    </row>
    <row r="758" spans="1:1">
      <c r="A758" s="104"/>
    </row>
    <row r="759" spans="1:1">
      <c r="A759" s="104"/>
    </row>
    <row r="760" spans="1:1">
      <c r="A760" s="104"/>
    </row>
    <row r="761" spans="1:1">
      <c r="A761" s="104"/>
    </row>
    <row r="762" spans="1:1">
      <c r="A762" s="104"/>
    </row>
    <row r="763" spans="1:1">
      <c r="A763" s="104"/>
    </row>
    <row r="764" spans="1:1">
      <c r="A764" s="104"/>
    </row>
    <row r="765" spans="1:1">
      <c r="A765" s="104"/>
    </row>
    <row r="766" spans="1:1">
      <c r="A766" s="104"/>
    </row>
    <row r="767" spans="1:1">
      <c r="A767" s="104"/>
    </row>
    <row r="768" spans="1:1">
      <c r="A768" s="104"/>
    </row>
    <row r="769" spans="1:1">
      <c r="A769" s="104"/>
    </row>
    <row r="770" spans="1:1">
      <c r="A770" s="104"/>
    </row>
    <row r="771" spans="1:1">
      <c r="A771" s="104"/>
    </row>
    <row r="772" spans="1:1">
      <c r="A772" s="104"/>
    </row>
    <row r="773" spans="1:1">
      <c r="A773" s="104"/>
    </row>
    <row r="774" spans="1:1">
      <c r="A774" s="104"/>
    </row>
    <row r="775" spans="1:1">
      <c r="A775" s="104"/>
    </row>
    <row r="776" spans="1:1">
      <c r="A776" s="104"/>
    </row>
    <row r="777" spans="1:1">
      <c r="A777" s="104"/>
    </row>
    <row r="778" spans="1:1">
      <c r="A778" s="104"/>
    </row>
    <row r="779" spans="1:1">
      <c r="A779" s="104"/>
    </row>
    <row r="780" spans="1:1">
      <c r="A780" s="104"/>
    </row>
    <row r="781" spans="1:1">
      <c r="A781" s="104"/>
    </row>
    <row r="782" spans="1:1">
      <c r="A782" s="104"/>
    </row>
    <row r="783" spans="1:1">
      <c r="A783" s="104"/>
    </row>
    <row r="784" spans="1:1">
      <c r="A784" s="104"/>
    </row>
    <row r="785" spans="1:1">
      <c r="A785" s="104"/>
    </row>
    <row r="786" spans="1:1">
      <c r="A786" s="104"/>
    </row>
    <row r="787" spans="1:1">
      <c r="A787" s="104"/>
    </row>
    <row r="788" spans="1:1">
      <c r="A788" s="104"/>
    </row>
    <row r="789" spans="1:1">
      <c r="A789" s="104"/>
    </row>
    <row r="790" spans="1:1">
      <c r="A790" s="104"/>
    </row>
    <row r="791" spans="1:1">
      <c r="A791" s="104"/>
    </row>
    <row r="792" spans="1:1">
      <c r="A792" s="104"/>
    </row>
    <row r="793" spans="1:1">
      <c r="A793" s="104"/>
    </row>
    <row r="794" spans="1:1">
      <c r="A794" s="104"/>
    </row>
    <row r="795" spans="1:1">
      <c r="A795" s="104"/>
    </row>
    <row r="796" spans="1:1">
      <c r="A796" s="104"/>
    </row>
    <row r="797" spans="1:1">
      <c r="A797" s="104"/>
    </row>
    <row r="798" spans="1:1">
      <c r="A798" s="104"/>
    </row>
    <row r="799" spans="1:1">
      <c r="A799" s="104"/>
    </row>
    <row r="800" spans="1:1">
      <c r="A800" s="104"/>
    </row>
    <row r="801" spans="1:1">
      <c r="A801" s="104"/>
    </row>
    <row r="802" spans="1:1">
      <c r="A802" s="104"/>
    </row>
    <row r="803" spans="1:1">
      <c r="A803" s="104"/>
    </row>
    <row r="804" spans="1:1">
      <c r="A804" s="104"/>
    </row>
    <row r="805" spans="1:1">
      <c r="A805" s="104"/>
    </row>
    <row r="806" spans="1:1">
      <c r="A806" s="104"/>
    </row>
    <row r="807" spans="1:1">
      <c r="A807" s="104"/>
    </row>
    <row r="808" spans="1:1">
      <c r="A808" s="104"/>
    </row>
    <row r="809" spans="1:1">
      <c r="A809" s="104"/>
    </row>
    <row r="810" spans="1:1">
      <c r="A810" s="104"/>
    </row>
    <row r="811" spans="1:1">
      <c r="A811" s="104"/>
    </row>
    <row r="812" spans="1:1">
      <c r="A812" s="104"/>
    </row>
    <row r="813" spans="1:1">
      <c r="A813" s="104"/>
    </row>
    <row r="814" spans="1:1">
      <c r="A814" s="104"/>
    </row>
    <row r="815" spans="1:1">
      <c r="A815" s="104"/>
    </row>
    <row r="816" spans="1:1">
      <c r="A816" s="104"/>
    </row>
    <row r="817" spans="1:1">
      <c r="A817" s="104"/>
    </row>
    <row r="818" spans="1:1">
      <c r="A818" s="104"/>
    </row>
    <row r="819" spans="1:1">
      <c r="A819" s="104"/>
    </row>
    <row r="820" spans="1:1">
      <c r="A820" s="104"/>
    </row>
    <row r="821" spans="1:1">
      <c r="A821" s="104"/>
    </row>
    <row r="822" spans="1:1">
      <c r="A822" s="104"/>
    </row>
    <row r="823" spans="1:1">
      <c r="A823" s="104"/>
    </row>
    <row r="824" spans="1:1">
      <c r="A824" s="104"/>
    </row>
    <row r="825" spans="1:1">
      <c r="A825" s="104"/>
    </row>
    <row r="826" spans="1:1">
      <c r="A826" s="104"/>
    </row>
    <row r="827" spans="1:1">
      <c r="A827" s="104"/>
    </row>
    <row r="828" spans="1:1">
      <c r="A828" s="104"/>
    </row>
    <row r="829" spans="1:1">
      <c r="A829" s="104"/>
    </row>
    <row r="830" spans="1:1">
      <c r="A830" s="104"/>
    </row>
    <row r="831" spans="1:1">
      <c r="A831" s="104"/>
    </row>
    <row r="832" spans="1:1">
      <c r="A832" s="104"/>
    </row>
    <row r="833" spans="1:1">
      <c r="A833" s="104"/>
    </row>
    <row r="834" spans="1:1">
      <c r="A834" s="104"/>
    </row>
    <row r="835" spans="1:1">
      <c r="A835" s="104"/>
    </row>
    <row r="836" spans="1:1">
      <c r="A836" s="104"/>
    </row>
    <row r="837" spans="1:1">
      <c r="A837" s="104"/>
    </row>
    <row r="838" spans="1:1">
      <c r="A838" s="104"/>
    </row>
    <row r="839" spans="1:1">
      <c r="A839" s="104"/>
    </row>
    <row r="840" spans="1:1">
      <c r="A840" s="104"/>
    </row>
    <row r="841" spans="1:1">
      <c r="A841" s="104"/>
    </row>
    <row r="842" spans="1:1">
      <c r="A842" s="104"/>
    </row>
    <row r="843" spans="1:1">
      <c r="A843" s="104"/>
    </row>
    <row r="844" spans="1:1">
      <c r="A844" s="104"/>
    </row>
    <row r="845" spans="1:1">
      <c r="A845" s="104"/>
    </row>
    <row r="846" spans="1:1">
      <c r="A846" s="104"/>
    </row>
    <row r="847" spans="1:1">
      <c r="A847" s="104"/>
    </row>
    <row r="848" spans="1:1">
      <c r="A848" s="104"/>
    </row>
    <row r="849" spans="1:1">
      <c r="A849" s="104"/>
    </row>
    <row r="850" spans="1:1">
      <c r="A850" s="104"/>
    </row>
    <row r="851" spans="1:1">
      <c r="A851" s="104"/>
    </row>
    <row r="852" spans="1:1">
      <c r="A852" s="104"/>
    </row>
    <row r="853" spans="1:1">
      <c r="A853" s="104"/>
    </row>
    <row r="854" spans="1:1">
      <c r="A854" s="104"/>
    </row>
    <row r="855" spans="1:1">
      <c r="A855" s="104"/>
    </row>
    <row r="856" spans="1:1">
      <c r="A856" s="104"/>
    </row>
    <row r="857" spans="1:1">
      <c r="A857" s="104"/>
    </row>
    <row r="858" spans="1:1">
      <c r="A858" s="104"/>
    </row>
    <row r="859" spans="1:1">
      <c r="A859" s="104"/>
    </row>
    <row r="860" spans="1:1">
      <c r="A860" s="104"/>
    </row>
    <row r="861" spans="1:1">
      <c r="A861" s="104"/>
    </row>
    <row r="862" spans="1:1">
      <c r="A862" s="104"/>
    </row>
    <row r="863" spans="1:1">
      <c r="A863" s="104"/>
    </row>
    <row r="864" spans="1:1">
      <c r="A864" s="104"/>
    </row>
    <row r="865" spans="1:1">
      <c r="A865" s="104"/>
    </row>
    <row r="866" spans="1:1">
      <c r="A866" s="104"/>
    </row>
    <row r="867" spans="1:1">
      <c r="A867" s="104"/>
    </row>
    <row r="868" spans="1:1">
      <c r="A868" s="104"/>
    </row>
    <row r="869" spans="1:1">
      <c r="A869" s="104"/>
    </row>
    <row r="870" spans="1:1">
      <c r="A870" s="104"/>
    </row>
    <row r="871" spans="1:1">
      <c r="A871" s="104"/>
    </row>
    <row r="872" spans="1:1">
      <c r="A872" s="104"/>
    </row>
    <row r="873" spans="1:1">
      <c r="A873" s="104"/>
    </row>
    <row r="874" spans="1:1">
      <c r="A874" s="104"/>
    </row>
    <row r="875" spans="1:1">
      <c r="A875" s="104"/>
    </row>
    <row r="876" spans="1:1">
      <c r="A876" s="104"/>
    </row>
    <row r="877" spans="1:1">
      <c r="A877" s="104"/>
    </row>
    <row r="878" spans="1:1">
      <c r="A878" s="104"/>
    </row>
    <row r="879" spans="1:1">
      <c r="A879" s="104"/>
    </row>
    <row r="880" spans="1:1">
      <c r="A880" s="104"/>
    </row>
    <row r="881" spans="1:1">
      <c r="A881" s="104"/>
    </row>
    <row r="882" spans="1:1">
      <c r="A882" s="104"/>
    </row>
    <row r="883" spans="1:1">
      <c r="A883" s="104"/>
    </row>
    <row r="884" spans="1:1">
      <c r="A884" s="104"/>
    </row>
    <row r="885" spans="1:1">
      <c r="A885" s="104"/>
    </row>
    <row r="886" spans="1:1">
      <c r="A886" s="104"/>
    </row>
    <row r="887" spans="1:1">
      <c r="A887" s="104"/>
    </row>
    <row r="888" spans="1:1">
      <c r="A888" s="104"/>
    </row>
    <row r="889" spans="1:1">
      <c r="A889" s="104"/>
    </row>
    <row r="890" spans="1:1">
      <c r="A890" s="104"/>
    </row>
    <row r="891" spans="1:1">
      <c r="A891" s="104"/>
    </row>
    <row r="892" spans="1:1">
      <c r="A892" s="104"/>
    </row>
    <row r="893" spans="1:1">
      <c r="A893" s="104"/>
    </row>
    <row r="894" spans="1:1">
      <c r="A894" s="104"/>
    </row>
    <row r="895" spans="1:1">
      <c r="A895" s="104"/>
    </row>
    <row r="896" spans="1:1">
      <c r="A896" s="104"/>
    </row>
    <row r="897" spans="1:1">
      <c r="A897" s="104"/>
    </row>
    <row r="898" spans="1:1">
      <c r="A898" s="104"/>
    </row>
    <row r="899" spans="1:1">
      <c r="A899" s="104"/>
    </row>
    <row r="900" spans="1:1">
      <c r="A900" s="104"/>
    </row>
    <row r="901" spans="1:1">
      <c r="A901" s="104"/>
    </row>
    <row r="902" spans="1:1">
      <c r="A902" s="104"/>
    </row>
    <row r="903" spans="1:1">
      <c r="A903" s="104"/>
    </row>
    <row r="904" spans="1:1">
      <c r="A904" s="104"/>
    </row>
    <row r="905" spans="1:1">
      <c r="A905" s="104"/>
    </row>
    <row r="906" spans="1:1">
      <c r="A906" s="104"/>
    </row>
    <row r="907" spans="1:1">
      <c r="A907" s="104"/>
    </row>
    <row r="908" spans="1:1">
      <c r="A908" s="104"/>
    </row>
    <row r="909" spans="1:1">
      <c r="A909" s="104"/>
    </row>
    <row r="910" spans="1:1">
      <c r="A910" s="104"/>
    </row>
    <row r="911" spans="1:1">
      <c r="A911" s="104"/>
    </row>
    <row r="912" spans="1:1">
      <c r="A912" s="104"/>
    </row>
    <row r="913" spans="1:1">
      <c r="A913" s="104"/>
    </row>
    <row r="914" spans="1:1">
      <c r="A914" s="104"/>
    </row>
    <row r="915" spans="1:1">
      <c r="A915" s="104"/>
    </row>
    <row r="916" spans="1:1">
      <c r="A916" s="104"/>
    </row>
    <row r="917" spans="1:1">
      <c r="A917" s="104"/>
    </row>
    <row r="918" spans="1:1">
      <c r="A918" s="104"/>
    </row>
    <row r="919" spans="1:1">
      <c r="A919" s="104"/>
    </row>
    <row r="920" spans="1:1">
      <c r="A920" s="104"/>
    </row>
    <row r="921" spans="1:1">
      <c r="A921" s="104"/>
    </row>
    <row r="922" spans="1:1">
      <c r="A922" s="104"/>
    </row>
    <row r="923" spans="1:1">
      <c r="A923" s="104"/>
    </row>
    <row r="924" spans="1:1">
      <c r="A924" s="104"/>
    </row>
    <row r="925" spans="1:1">
      <c r="A925" s="104"/>
    </row>
    <row r="926" spans="1:1">
      <c r="A926" s="104"/>
    </row>
    <row r="927" spans="1:1">
      <c r="A927" s="104"/>
    </row>
    <row r="928" spans="1:1">
      <c r="A928" s="104"/>
    </row>
    <row r="929" spans="1:1">
      <c r="A929" s="104"/>
    </row>
    <row r="930" spans="1:1">
      <c r="A930" s="104"/>
    </row>
    <row r="931" spans="1:1">
      <c r="A931" s="104"/>
    </row>
    <row r="932" spans="1:1">
      <c r="A932" s="104"/>
    </row>
    <row r="933" spans="1:1">
      <c r="A933" s="104"/>
    </row>
    <row r="934" spans="1:1">
      <c r="A934" s="104"/>
    </row>
    <row r="935" spans="1:1">
      <c r="A935" s="104"/>
    </row>
    <row r="936" spans="1:1">
      <c r="A936" s="104"/>
    </row>
    <row r="937" spans="1:1">
      <c r="A937" s="104"/>
    </row>
    <row r="938" spans="1:1">
      <c r="A938" s="104"/>
    </row>
    <row r="939" spans="1:1">
      <c r="A939" s="104"/>
    </row>
    <row r="940" spans="1:1">
      <c r="A940" s="104"/>
    </row>
    <row r="941" spans="1:1">
      <c r="A941" s="104"/>
    </row>
    <row r="942" spans="1:1">
      <c r="A942" s="104"/>
    </row>
    <row r="943" spans="1:1">
      <c r="A943" s="104"/>
    </row>
    <row r="944" spans="1:1">
      <c r="A944" s="104"/>
    </row>
    <row r="945" spans="1:1">
      <c r="A945" s="104"/>
    </row>
    <row r="946" spans="1:1">
      <c r="A946" s="104"/>
    </row>
    <row r="947" spans="1:1">
      <c r="A947" s="104"/>
    </row>
    <row r="948" spans="1:1">
      <c r="A948" s="104"/>
    </row>
    <row r="949" spans="1:1">
      <c r="A949" s="104"/>
    </row>
    <row r="950" spans="1:1">
      <c r="A950" s="104"/>
    </row>
    <row r="951" spans="1:1">
      <c r="A951" s="104"/>
    </row>
    <row r="952" spans="1:1">
      <c r="A952" s="104"/>
    </row>
    <row r="953" spans="1:1">
      <c r="A953" s="104"/>
    </row>
    <row r="954" spans="1:1">
      <c r="A954" s="104"/>
    </row>
    <row r="955" spans="1:1">
      <c r="A955" s="104"/>
    </row>
    <row r="956" spans="1:1">
      <c r="A956" s="104"/>
    </row>
    <row r="957" spans="1:1">
      <c r="A957" s="104"/>
    </row>
    <row r="958" spans="1:1">
      <c r="A958" s="104"/>
    </row>
    <row r="959" spans="1:1">
      <c r="A959" s="104"/>
    </row>
    <row r="960" spans="1:1">
      <c r="A960" s="104"/>
    </row>
    <row r="961" spans="1:1">
      <c r="A961" s="104"/>
    </row>
    <row r="962" spans="1:1">
      <c r="A962" s="104"/>
    </row>
    <row r="963" spans="1:1">
      <c r="A963" s="104"/>
    </row>
    <row r="964" spans="1:1">
      <c r="A964" s="104"/>
    </row>
    <row r="965" spans="1:1">
      <c r="A965" s="104"/>
    </row>
    <row r="966" spans="1:1">
      <c r="A966" s="104"/>
    </row>
    <row r="967" spans="1:1">
      <c r="A967" s="104"/>
    </row>
    <row r="968" spans="1:1">
      <c r="A968" s="104"/>
    </row>
    <row r="969" spans="1:1">
      <c r="A969" s="104"/>
    </row>
    <row r="970" spans="1:1">
      <c r="A970" s="104"/>
    </row>
    <row r="971" spans="1:1">
      <c r="A971" s="104"/>
    </row>
    <row r="972" spans="1:1">
      <c r="A972" s="104"/>
    </row>
    <row r="973" spans="1:1">
      <c r="A973" s="104"/>
    </row>
    <row r="974" spans="1:1">
      <c r="A974" s="104"/>
    </row>
    <row r="975" spans="1:1">
      <c r="A975" s="104"/>
    </row>
    <row r="976" spans="1:1">
      <c r="A976" s="104"/>
    </row>
    <row r="977" spans="1:1">
      <c r="A977" s="104"/>
    </row>
    <row r="978" spans="1:1">
      <c r="A978" s="104"/>
    </row>
    <row r="979" spans="1:1">
      <c r="A979" s="104"/>
    </row>
    <row r="980" spans="1:1">
      <c r="A980" s="104"/>
    </row>
    <row r="981" spans="1:1">
      <c r="A981" s="104"/>
    </row>
    <row r="982" spans="1:1">
      <c r="A982" s="104"/>
    </row>
    <row r="983" spans="1:1">
      <c r="A983" s="104"/>
    </row>
    <row r="984" spans="1:1">
      <c r="A984" s="104"/>
    </row>
    <row r="985" spans="1:1">
      <c r="A985" s="104"/>
    </row>
    <row r="986" spans="1:1">
      <c r="A986" s="104"/>
    </row>
    <row r="987" spans="1:1">
      <c r="A987" s="104"/>
    </row>
    <row r="988" spans="1:1">
      <c r="A988" s="104"/>
    </row>
    <row r="989" spans="1:1">
      <c r="A989" s="104"/>
    </row>
    <row r="990" spans="1:1">
      <c r="A990" s="104"/>
    </row>
    <row r="991" spans="1:1">
      <c r="A991" s="104"/>
    </row>
    <row r="992" spans="1:1">
      <c r="A992" s="104"/>
    </row>
    <row r="993" spans="1:1">
      <c r="A993" s="104"/>
    </row>
    <row r="994" spans="1:1">
      <c r="A994" s="104"/>
    </row>
    <row r="995" spans="1:1">
      <c r="A995" s="104"/>
    </row>
    <row r="996" spans="1:1">
      <c r="A996" s="104"/>
    </row>
    <row r="997" spans="1:1">
      <c r="A997" s="104"/>
    </row>
    <row r="998" spans="1:1">
      <c r="A998" s="104"/>
    </row>
    <row r="999" spans="1:1">
      <c r="A999" s="104"/>
    </row>
    <row r="1000" spans="1:1">
      <c r="A1000" s="104"/>
    </row>
    <row r="1001" spans="1:1">
      <c r="A1001" s="104"/>
    </row>
    <row r="1002" spans="1:1">
      <c r="A1002" s="104"/>
    </row>
    <row r="1003" spans="1:1">
      <c r="A1003" s="104"/>
    </row>
    <row r="1004" spans="1:1">
      <c r="A1004" s="104"/>
    </row>
    <row r="1005" spans="1:1">
      <c r="A1005" s="104"/>
    </row>
    <row r="1006" spans="1:1">
      <c r="A1006" s="104"/>
    </row>
    <row r="1007" spans="1:1">
      <c r="A1007" s="104"/>
    </row>
    <row r="1008" spans="1:1">
      <c r="A1008" s="104"/>
    </row>
    <row r="1009" spans="1:1">
      <c r="A1009" s="104"/>
    </row>
    <row r="1010" spans="1:1">
      <c r="A1010" s="104"/>
    </row>
    <row r="1011" spans="1:1">
      <c r="A1011" s="104"/>
    </row>
    <row r="1012" spans="1:1">
      <c r="A1012" s="104"/>
    </row>
    <row r="1013" spans="1:1">
      <c r="A1013" s="104"/>
    </row>
    <row r="1014" spans="1:1">
      <c r="A1014" s="104"/>
    </row>
    <row r="1015" spans="1:1">
      <c r="A1015" s="104"/>
    </row>
    <row r="1016" spans="1:1">
      <c r="A1016" s="104"/>
    </row>
    <row r="1017" spans="1:1">
      <c r="A1017" s="104"/>
    </row>
    <row r="1018" spans="1:1">
      <c r="A1018" s="104"/>
    </row>
    <row r="1019" spans="1:1">
      <c r="A1019" s="104"/>
    </row>
    <row r="1020" spans="1:1">
      <c r="A1020" s="104"/>
    </row>
    <row r="1021" spans="1:1">
      <c r="A1021" s="104"/>
    </row>
    <row r="1022" spans="1:1">
      <c r="A1022" s="104"/>
    </row>
    <row r="1023" spans="1:1">
      <c r="A1023" s="104"/>
    </row>
    <row r="1024" spans="1:1">
      <c r="A1024" s="104"/>
    </row>
    <row r="1025" spans="1:1">
      <c r="A1025" s="104"/>
    </row>
    <row r="1026" spans="1:1">
      <c r="A1026" s="104"/>
    </row>
    <row r="1027" spans="1:1">
      <c r="A1027" s="104"/>
    </row>
    <row r="1028" spans="1:1">
      <c r="A1028" s="104"/>
    </row>
    <row r="1029" spans="1:1">
      <c r="A1029" s="104"/>
    </row>
    <row r="1030" spans="1:1">
      <c r="A1030" s="104"/>
    </row>
    <row r="1031" spans="1:1">
      <c r="A1031" s="104"/>
    </row>
    <row r="1032" spans="1:1">
      <c r="A1032" s="104"/>
    </row>
    <row r="1033" spans="1:1">
      <c r="A1033" s="104"/>
    </row>
    <row r="1034" spans="1:1">
      <c r="A1034" s="104"/>
    </row>
    <row r="1035" spans="1:1">
      <c r="A1035" s="104"/>
    </row>
    <row r="1036" spans="1:1">
      <c r="A1036" s="104"/>
    </row>
    <row r="1037" spans="1:1">
      <c r="A1037" s="104"/>
    </row>
    <row r="1038" spans="1:1">
      <c r="A1038" s="104"/>
    </row>
    <row r="1039" spans="1:1">
      <c r="A1039" s="104"/>
    </row>
    <row r="1040" spans="1:1">
      <c r="A1040" s="104"/>
    </row>
    <row r="1041" spans="1:1">
      <c r="A1041" s="104"/>
    </row>
    <row r="1042" spans="1:1">
      <c r="A1042" s="104"/>
    </row>
    <row r="1043" spans="1:1">
      <c r="A1043" s="104"/>
    </row>
    <row r="1044" spans="1:1">
      <c r="A1044" s="104"/>
    </row>
    <row r="1045" spans="1:1">
      <c r="A1045" s="104"/>
    </row>
    <row r="1046" spans="1:1">
      <c r="A1046" s="104"/>
    </row>
    <row r="1047" spans="1:1">
      <c r="A1047" s="104"/>
    </row>
    <row r="1048" spans="1:1">
      <c r="A1048" s="104"/>
    </row>
    <row r="1049" spans="1:1">
      <c r="A1049" s="104"/>
    </row>
    <row r="1050" spans="1:1">
      <c r="A1050" s="104"/>
    </row>
    <row r="1051" spans="1:1">
      <c r="A1051" s="104"/>
    </row>
    <row r="1052" spans="1:1">
      <c r="A1052" s="104"/>
    </row>
    <row r="1053" spans="1:1">
      <c r="A1053" s="104"/>
    </row>
    <row r="1054" spans="1:1">
      <c r="A1054" s="104"/>
    </row>
    <row r="1055" spans="1:1">
      <c r="A1055" s="104"/>
    </row>
    <row r="1056" spans="1:1">
      <c r="A1056" s="104"/>
    </row>
    <row r="1057" spans="1:1">
      <c r="A1057" s="104"/>
    </row>
    <row r="1058" spans="1:1">
      <c r="A1058" s="104"/>
    </row>
    <row r="1059" spans="1:1">
      <c r="A1059" s="104"/>
    </row>
    <row r="1060" spans="1:1">
      <c r="A1060" s="104"/>
    </row>
    <row r="1061" spans="1:1">
      <c r="A1061" s="104"/>
    </row>
    <row r="1062" spans="1:1">
      <c r="A1062" s="104"/>
    </row>
    <row r="1063" spans="1:1">
      <c r="A1063" s="104"/>
    </row>
    <row r="1064" spans="1:1">
      <c r="A1064" s="104"/>
    </row>
    <row r="1065" spans="1:1">
      <c r="A1065" s="104"/>
    </row>
    <row r="1066" spans="1:1">
      <c r="A1066" s="104"/>
    </row>
    <row r="1067" spans="1:1">
      <c r="A1067" s="104"/>
    </row>
    <row r="1068" spans="1:1">
      <c r="A1068" s="104"/>
    </row>
    <row r="1069" spans="1:1">
      <c r="A1069" s="104"/>
    </row>
    <row r="1070" spans="1:1">
      <c r="A1070" s="104"/>
    </row>
    <row r="1071" spans="1:1">
      <c r="A1071" s="104"/>
    </row>
    <row r="1072" spans="1:1">
      <c r="A1072" s="104"/>
    </row>
    <row r="1073" spans="1:1">
      <c r="A1073" s="104"/>
    </row>
    <row r="1074" spans="1:1">
      <c r="A1074" s="104"/>
    </row>
    <row r="1075" spans="1:1">
      <c r="A1075" s="104"/>
    </row>
    <row r="1076" spans="1:1">
      <c r="A1076" s="104"/>
    </row>
    <row r="1077" spans="1:1">
      <c r="A1077" s="104"/>
    </row>
    <row r="1078" spans="1:1">
      <c r="A1078" s="104"/>
    </row>
    <row r="1079" spans="1:1">
      <c r="A1079" s="104"/>
    </row>
    <row r="1080" spans="1:1">
      <c r="A1080" s="104"/>
    </row>
    <row r="1081" spans="1:1">
      <c r="A1081" s="104"/>
    </row>
    <row r="1082" spans="1:1">
      <c r="A1082" s="104"/>
    </row>
    <row r="1083" spans="1:1">
      <c r="A1083" s="104"/>
    </row>
    <row r="1084" spans="1:1">
      <c r="A1084" s="104"/>
    </row>
    <row r="1085" spans="1:1">
      <c r="A1085" s="104"/>
    </row>
    <row r="1086" spans="1:1">
      <c r="A1086" s="104"/>
    </row>
    <row r="1087" spans="1:1">
      <c r="A1087" s="104"/>
    </row>
    <row r="1088" spans="1:1">
      <c r="A1088" s="104"/>
    </row>
    <row r="1089" spans="1:1">
      <c r="A1089" s="104"/>
    </row>
    <row r="1090" spans="1:1">
      <c r="A1090" s="104"/>
    </row>
    <row r="1091" spans="1:1">
      <c r="A1091" s="104"/>
    </row>
    <row r="1092" spans="1:1">
      <c r="A1092" s="104"/>
    </row>
    <row r="1093" spans="1:1">
      <c r="A1093" s="104"/>
    </row>
    <row r="1094" spans="1:1">
      <c r="A1094" s="104"/>
    </row>
    <row r="1095" spans="1:1">
      <c r="A1095" s="104"/>
    </row>
    <row r="1096" spans="1:1">
      <c r="A1096" s="104"/>
    </row>
    <row r="1097" spans="1:1">
      <c r="A1097" s="104"/>
    </row>
    <row r="1098" spans="1:1">
      <c r="A1098" s="104"/>
    </row>
    <row r="1099" spans="1:1">
      <c r="A1099" s="104"/>
    </row>
    <row r="1100" spans="1:1">
      <c r="A1100" s="104"/>
    </row>
    <row r="1101" spans="1:1">
      <c r="A1101" s="104"/>
    </row>
    <row r="1102" spans="1:1">
      <c r="A1102" s="104"/>
    </row>
    <row r="1103" spans="1:1">
      <c r="A1103" s="104"/>
    </row>
    <row r="1104" spans="1:1">
      <c r="A1104" s="104"/>
    </row>
    <row r="1105" spans="1:1">
      <c r="A1105" s="104"/>
    </row>
    <row r="1106" spans="1:1">
      <c r="A1106" s="104"/>
    </row>
    <row r="1107" spans="1:1">
      <c r="A1107" s="104"/>
    </row>
    <row r="1108" spans="1:1">
      <c r="A1108" s="104"/>
    </row>
    <row r="1109" spans="1:1">
      <c r="A1109" s="104"/>
    </row>
    <row r="1110" spans="1:1">
      <c r="A1110" s="104"/>
    </row>
    <row r="1111" spans="1:1">
      <c r="A1111" s="104"/>
    </row>
    <row r="1112" spans="1:1">
      <c r="A1112" s="104"/>
    </row>
    <row r="1113" spans="1:1">
      <c r="A1113" s="104"/>
    </row>
    <row r="1114" spans="1:1">
      <c r="A1114" s="104"/>
    </row>
    <row r="1115" spans="1:1">
      <c r="A1115" s="104"/>
    </row>
    <row r="1116" spans="1:1">
      <c r="A1116" s="104"/>
    </row>
    <row r="1117" spans="1:1">
      <c r="A1117" s="104"/>
    </row>
    <row r="1118" spans="1:1">
      <c r="A1118" s="104"/>
    </row>
    <row r="1119" spans="1:1">
      <c r="A1119" s="104"/>
    </row>
    <row r="1120" spans="1:1">
      <c r="A1120" s="104"/>
    </row>
    <row r="1121" spans="1:1">
      <c r="A1121" s="104"/>
    </row>
    <row r="1122" spans="1:1">
      <c r="A1122" s="104"/>
    </row>
    <row r="1123" spans="1:1">
      <c r="A1123" s="104"/>
    </row>
    <row r="1124" spans="1:1">
      <c r="A1124" s="104"/>
    </row>
    <row r="1125" spans="1:1">
      <c r="A1125" s="104"/>
    </row>
    <row r="1126" spans="1:1">
      <c r="A1126" s="104"/>
    </row>
    <row r="1127" spans="1:1">
      <c r="A1127" s="104"/>
    </row>
    <row r="1128" spans="1:1">
      <c r="A1128" s="104"/>
    </row>
    <row r="1129" spans="1:1">
      <c r="A1129" s="104"/>
    </row>
    <row r="1130" spans="1:1">
      <c r="A1130" s="104"/>
    </row>
    <row r="1131" spans="1:1">
      <c r="A1131" s="104"/>
    </row>
    <row r="1132" spans="1:1">
      <c r="A1132" s="104"/>
    </row>
    <row r="1133" spans="1:1">
      <c r="A1133" s="104"/>
    </row>
    <row r="1134" spans="1:1">
      <c r="A1134" s="104"/>
    </row>
    <row r="1135" spans="1:1">
      <c r="A1135" s="104"/>
    </row>
    <row r="1136" spans="1:1">
      <c r="A1136" s="104"/>
    </row>
    <row r="1137" spans="1:1">
      <c r="A1137" s="104"/>
    </row>
    <row r="1138" spans="1:1">
      <c r="A1138" s="104"/>
    </row>
    <row r="1139" spans="1:1">
      <c r="A1139" s="104"/>
    </row>
    <row r="1140" spans="1:1">
      <c r="A1140" s="104"/>
    </row>
    <row r="1141" spans="1:1">
      <c r="A1141" s="104"/>
    </row>
    <row r="1142" spans="1:1">
      <c r="A1142" s="104"/>
    </row>
    <row r="1143" spans="1:1">
      <c r="A1143" s="104"/>
    </row>
    <row r="1144" spans="1:1">
      <c r="A1144" s="104"/>
    </row>
    <row r="1145" spans="1:1">
      <c r="A1145" s="104"/>
    </row>
    <row r="1146" spans="1:1">
      <c r="A1146" s="104"/>
    </row>
    <row r="1147" spans="1:1">
      <c r="A1147" s="104"/>
    </row>
    <row r="1148" spans="1:1">
      <c r="A1148" s="104"/>
    </row>
    <row r="1149" spans="1:1">
      <c r="A1149" s="104"/>
    </row>
    <row r="1150" spans="1:1">
      <c r="A1150" s="104"/>
    </row>
    <row r="1151" spans="1:1">
      <c r="A1151" s="104"/>
    </row>
    <row r="1152" spans="1:1">
      <c r="A1152" s="104"/>
    </row>
    <row r="1153" spans="1:1">
      <c r="A1153" s="104"/>
    </row>
    <row r="1154" spans="1:1">
      <c r="A1154" s="104"/>
    </row>
    <row r="1155" spans="1:1">
      <c r="A1155" s="104"/>
    </row>
    <row r="1156" spans="1:1">
      <c r="A1156" s="104"/>
    </row>
    <row r="1157" spans="1:1">
      <c r="A1157" s="104"/>
    </row>
    <row r="1158" spans="1:1">
      <c r="A1158" s="104"/>
    </row>
    <row r="1159" spans="1:1">
      <c r="A1159" s="104"/>
    </row>
    <row r="1160" spans="1:1">
      <c r="A1160" s="104"/>
    </row>
    <row r="1161" spans="1:1">
      <c r="A1161" s="104"/>
    </row>
    <row r="1162" spans="1:1">
      <c r="A1162" s="104"/>
    </row>
    <row r="1163" spans="1:1">
      <c r="A1163" s="104"/>
    </row>
    <row r="1164" spans="1:1">
      <c r="A1164" s="104"/>
    </row>
    <row r="1165" spans="1:1">
      <c r="A1165" s="104"/>
    </row>
    <row r="1166" spans="1:1">
      <c r="A1166" s="104"/>
    </row>
    <row r="1167" spans="1:1">
      <c r="A1167" s="104"/>
    </row>
    <row r="1168" spans="1:1">
      <c r="A1168" s="104"/>
    </row>
    <row r="1169" spans="1:1">
      <c r="A1169" s="104"/>
    </row>
    <row r="1170" spans="1:1">
      <c r="A1170" s="104"/>
    </row>
    <row r="1171" spans="1:1">
      <c r="A1171" s="104"/>
    </row>
    <row r="1172" spans="1:1">
      <c r="A1172" s="104"/>
    </row>
    <row r="1173" spans="1:1">
      <c r="A1173" s="104"/>
    </row>
    <row r="1174" spans="1:1">
      <c r="A1174" s="104"/>
    </row>
    <row r="1175" spans="1:1">
      <c r="A1175" s="104"/>
    </row>
    <row r="1176" spans="1:1">
      <c r="A1176" s="104"/>
    </row>
    <row r="1177" spans="1:1">
      <c r="A1177" s="104"/>
    </row>
    <row r="1178" spans="1:1">
      <c r="A1178" s="104"/>
    </row>
    <row r="1179" spans="1:1">
      <c r="A1179" s="104"/>
    </row>
    <row r="1180" spans="1:1">
      <c r="A1180" s="104"/>
    </row>
    <row r="1181" spans="1:1">
      <c r="A1181" s="104"/>
    </row>
    <row r="1182" spans="1:1">
      <c r="A1182" s="104"/>
    </row>
    <row r="1183" spans="1:1">
      <c r="A1183" s="104"/>
    </row>
    <row r="1184" spans="1:1">
      <c r="A1184" s="104"/>
    </row>
    <row r="1185" spans="1:1">
      <c r="A1185" s="104"/>
    </row>
    <row r="1186" spans="1:1">
      <c r="A1186" s="104"/>
    </row>
    <row r="1187" spans="1:1">
      <c r="A1187" s="104"/>
    </row>
    <row r="1188" spans="1:1">
      <c r="A1188" s="104"/>
    </row>
    <row r="1189" spans="1:1">
      <c r="A1189" s="104"/>
    </row>
    <row r="1190" spans="1:1">
      <c r="A1190" s="104"/>
    </row>
    <row r="1191" spans="1:1">
      <c r="A1191" s="104"/>
    </row>
    <row r="1192" spans="1:1">
      <c r="A1192" s="104"/>
    </row>
    <row r="1193" spans="1:1">
      <c r="A1193" s="104"/>
    </row>
    <row r="1194" spans="1:1">
      <c r="A1194" s="104"/>
    </row>
    <row r="1195" spans="1:1">
      <c r="A1195" s="104"/>
    </row>
    <row r="1196" spans="1:1">
      <c r="A1196" s="104"/>
    </row>
    <row r="1197" spans="1:1">
      <c r="A1197" s="104"/>
    </row>
    <row r="1198" spans="1:1">
      <c r="A1198" s="104"/>
    </row>
    <row r="1199" spans="1:1">
      <c r="A1199" s="104"/>
    </row>
    <row r="1200" spans="1:1">
      <c r="A1200" s="104"/>
    </row>
    <row r="1201" spans="1:1">
      <c r="A1201" s="104"/>
    </row>
    <row r="1202" spans="1:1">
      <c r="A1202" s="104"/>
    </row>
    <row r="1203" spans="1:1">
      <c r="A1203" s="104"/>
    </row>
    <row r="1204" spans="1:1">
      <c r="A1204" s="104"/>
    </row>
    <row r="1205" spans="1:1">
      <c r="A1205" s="104"/>
    </row>
    <row r="1206" spans="1:1">
      <c r="A1206" s="104"/>
    </row>
    <row r="1207" spans="1:1">
      <c r="A1207" s="104"/>
    </row>
    <row r="1208" spans="1:1">
      <c r="A1208" s="104"/>
    </row>
    <row r="1209" spans="1:1">
      <c r="A1209" s="104"/>
    </row>
    <row r="1210" spans="1:1">
      <c r="A1210" s="104"/>
    </row>
    <row r="1211" spans="1:1">
      <c r="A1211" s="104"/>
    </row>
    <row r="1212" spans="1:1">
      <c r="A1212" s="104"/>
    </row>
    <row r="1213" spans="1:1">
      <c r="A1213" s="104"/>
    </row>
    <row r="1214" spans="1:1">
      <c r="A1214" s="104"/>
    </row>
    <row r="1215" spans="1:1">
      <c r="A1215" s="104"/>
    </row>
    <row r="1216" spans="1:1">
      <c r="A1216" s="104"/>
    </row>
    <row r="1217" spans="1:1">
      <c r="A1217" s="104"/>
    </row>
    <row r="1218" spans="1:1">
      <c r="A1218" s="104"/>
    </row>
    <row r="1219" spans="1:1">
      <c r="A1219" s="104"/>
    </row>
    <row r="1220" spans="1:1">
      <c r="A1220" s="104"/>
    </row>
    <row r="1221" spans="1:1">
      <c r="A1221" s="104"/>
    </row>
    <row r="1222" spans="1:1">
      <c r="A1222" s="104"/>
    </row>
    <row r="1223" spans="1:1">
      <c r="A1223" s="104"/>
    </row>
    <row r="1224" spans="1:1">
      <c r="A1224" s="104"/>
    </row>
    <row r="1225" spans="1:1">
      <c r="A1225" s="104"/>
    </row>
    <row r="1226" spans="1:1">
      <c r="A1226" s="104"/>
    </row>
    <row r="1227" spans="1:1">
      <c r="A1227" s="104"/>
    </row>
    <row r="1228" spans="1:1">
      <c r="A1228" s="104"/>
    </row>
    <row r="1229" spans="1:1">
      <c r="A1229" s="104"/>
    </row>
    <row r="1230" spans="1:1">
      <c r="A1230" s="104"/>
    </row>
    <row r="1231" spans="1:1">
      <c r="A1231" s="104"/>
    </row>
    <row r="1232" spans="1:1">
      <c r="A1232" s="104"/>
    </row>
    <row r="1233" spans="1:1">
      <c r="A1233" s="104"/>
    </row>
    <row r="1234" spans="1:1">
      <c r="A1234" s="104"/>
    </row>
    <row r="1235" spans="1:1">
      <c r="A1235" s="104"/>
    </row>
    <row r="1236" spans="1:1">
      <c r="A1236" s="104"/>
    </row>
    <row r="1237" spans="1:1">
      <c r="A1237" s="104"/>
    </row>
    <row r="1238" spans="1:1">
      <c r="A1238" s="104"/>
    </row>
    <row r="1239" spans="1:1">
      <c r="A1239" s="104"/>
    </row>
    <row r="1240" spans="1:1">
      <c r="A1240" s="104"/>
    </row>
    <row r="1241" spans="1:1">
      <c r="A1241" s="104"/>
    </row>
    <row r="1242" spans="1:1">
      <c r="A1242" s="104"/>
    </row>
    <row r="1243" spans="1:1">
      <c r="A1243" s="104"/>
    </row>
    <row r="1244" spans="1:1">
      <c r="A1244" s="104"/>
    </row>
    <row r="1245" spans="1:1">
      <c r="A1245" s="104"/>
    </row>
    <row r="1246" spans="1:1">
      <c r="A1246" s="104"/>
    </row>
    <row r="1247" spans="1:1">
      <c r="A1247" s="104"/>
    </row>
    <row r="1248" spans="1:1">
      <c r="A1248" s="104"/>
    </row>
    <row r="1249" spans="1:1">
      <c r="A1249" s="104"/>
    </row>
    <row r="1250" spans="1:1">
      <c r="A1250" s="104"/>
    </row>
    <row r="1251" spans="1:1">
      <c r="A1251" s="104"/>
    </row>
    <row r="1252" spans="1:1">
      <c r="A1252" s="104"/>
    </row>
    <row r="1253" spans="1:1">
      <c r="A1253" s="104"/>
    </row>
    <row r="1254" spans="1:1">
      <c r="A1254" s="104"/>
    </row>
    <row r="1255" spans="1:1">
      <c r="A1255" s="104"/>
    </row>
    <row r="1256" spans="1:1">
      <c r="A1256" s="104"/>
    </row>
    <row r="1257" spans="1:1">
      <c r="A1257" s="104"/>
    </row>
    <row r="1258" spans="1:1">
      <c r="A1258" s="104"/>
    </row>
    <row r="1259" spans="1:1">
      <c r="A1259" s="104"/>
    </row>
    <row r="1260" spans="1:1">
      <c r="A1260" s="104"/>
    </row>
    <row r="1261" spans="1:1">
      <c r="A1261" s="104"/>
    </row>
    <row r="1262" spans="1:1">
      <c r="A1262" s="104"/>
    </row>
    <row r="1263" spans="1:1">
      <c r="A1263" s="104"/>
    </row>
    <row r="1264" spans="1:1">
      <c r="A1264" s="104"/>
    </row>
    <row r="1265" spans="1:1">
      <c r="A1265" s="104"/>
    </row>
    <row r="1266" spans="1:1">
      <c r="A1266" s="104"/>
    </row>
    <row r="1267" spans="1:1">
      <c r="A1267" s="104"/>
    </row>
    <row r="1268" spans="1:1">
      <c r="A1268" s="104"/>
    </row>
    <row r="1269" spans="1:1">
      <c r="A1269" s="104"/>
    </row>
    <row r="1270" spans="1:1">
      <c r="A1270" s="104"/>
    </row>
    <row r="1271" spans="1:1">
      <c r="A1271" s="104"/>
    </row>
    <row r="1272" spans="1:1">
      <c r="A1272" s="104"/>
    </row>
    <row r="1273" spans="1:1">
      <c r="A1273" s="104"/>
    </row>
    <row r="1274" spans="1:1">
      <c r="A1274" s="104"/>
    </row>
    <row r="1275" spans="1:1">
      <c r="A1275" s="104"/>
    </row>
    <row r="1276" spans="1:1">
      <c r="A1276" s="104"/>
    </row>
    <row r="1277" spans="1:1">
      <c r="A1277" s="104"/>
    </row>
    <row r="1278" spans="1:1">
      <c r="A1278" s="104"/>
    </row>
    <row r="1279" spans="1:1">
      <c r="A1279" s="104"/>
    </row>
    <row r="1280" spans="1:1">
      <c r="A1280" s="104"/>
    </row>
    <row r="1281" spans="1:1">
      <c r="A1281" s="104"/>
    </row>
    <row r="1282" spans="1:1">
      <c r="A1282" s="104"/>
    </row>
    <row r="1283" spans="1:1">
      <c r="A1283" s="104"/>
    </row>
    <row r="1284" spans="1:1">
      <c r="A1284" s="104"/>
    </row>
    <row r="1285" spans="1:1">
      <c r="A1285" s="104"/>
    </row>
    <row r="1286" spans="1:1">
      <c r="A1286" s="104"/>
    </row>
    <row r="1287" spans="1:1">
      <c r="A1287" s="104"/>
    </row>
    <row r="1288" spans="1:1">
      <c r="A1288" s="104"/>
    </row>
    <row r="1289" spans="1:1">
      <c r="A1289" s="104"/>
    </row>
    <row r="1290" spans="1:1">
      <c r="A1290" s="104"/>
    </row>
    <row r="1291" spans="1:1">
      <c r="A1291" s="104"/>
    </row>
    <row r="1292" spans="1:1">
      <c r="A1292" s="104"/>
    </row>
    <row r="1293" spans="1:1">
      <c r="A1293" s="104"/>
    </row>
    <row r="1294" spans="1:1">
      <c r="A1294" s="104"/>
    </row>
    <row r="1295" spans="1:1">
      <c r="A1295" s="104"/>
    </row>
    <row r="1296" spans="1:1">
      <c r="A1296" s="104"/>
    </row>
    <row r="1297" spans="1:1">
      <c r="A1297" s="104"/>
    </row>
    <row r="1298" spans="1:1">
      <c r="A1298" s="104"/>
    </row>
    <row r="1299" spans="1:1">
      <c r="A1299" s="104"/>
    </row>
    <row r="1300" spans="1:1">
      <c r="A1300" s="104"/>
    </row>
    <row r="1301" spans="1:1">
      <c r="A1301" s="104"/>
    </row>
    <row r="1302" spans="1:1">
      <c r="A1302" s="104"/>
    </row>
    <row r="1303" spans="1:1">
      <c r="A1303" s="104"/>
    </row>
    <row r="1304" spans="1:1">
      <c r="A1304" s="104"/>
    </row>
    <row r="1305" spans="1:1">
      <c r="A1305" s="104"/>
    </row>
    <row r="1306" spans="1:1">
      <c r="A1306" s="104"/>
    </row>
    <row r="1307" spans="1:1">
      <c r="A1307" s="104"/>
    </row>
    <row r="1308" spans="1:1">
      <c r="A1308" s="104"/>
    </row>
    <row r="1309" spans="1:1">
      <c r="A1309" s="104"/>
    </row>
    <row r="1310" spans="1:1">
      <c r="A1310" s="104"/>
    </row>
    <row r="1311" spans="1:1">
      <c r="A1311" s="104"/>
    </row>
    <row r="1312" spans="1:1">
      <c r="A1312" s="104"/>
    </row>
    <row r="1313" spans="1:1">
      <c r="A1313" s="104"/>
    </row>
    <row r="1314" spans="1:1">
      <c r="A1314" s="104"/>
    </row>
    <row r="1315" spans="1:1">
      <c r="A1315" s="104"/>
    </row>
    <row r="1316" spans="1:1">
      <c r="A1316" s="104"/>
    </row>
    <row r="1317" spans="1:1">
      <c r="A1317" s="104"/>
    </row>
    <row r="1318" spans="1:1">
      <c r="A1318" s="104"/>
    </row>
    <row r="1319" spans="1:1">
      <c r="A1319" s="104"/>
    </row>
    <row r="1320" spans="1:1">
      <c r="A1320" s="104"/>
    </row>
    <row r="1321" spans="1:1">
      <c r="A1321" s="104"/>
    </row>
    <row r="1322" spans="1:1">
      <c r="A1322" s="104"/>
    </row>
    <row r="1323" spans="1:1">
      <c r="A1323" s="104"/>
    </row>
    <row r="1324" spans="1:1">
      <c r="A1324" s="104"/>
    </row>
    <row r="1325" spans="1:1">
      <c r="A1325" s="104"/>
    </row>
    <row r="1326" spans="1:1">
      <c r="A1326" s="104"/>
    </row>
    <row r="1327" spans="1:1">
      <c r="A1327" s="104"/>
    </row>
    <row r="1328" spans="1:1">
      <c r="A1328" s="104"/>
    </row>
    <row r="1329" spans="1:1">
      <c r="A1329" s="104"/>
    </row>
    <row r="1330" spans="1:1">
      <c r="A1330" s="104"/>
    </row>
    <row r="1331" spans="1:1">
      <c r="A1331" s="104"/>
    </row>
    <row r="1332" spans="1:1">
      <c r="A1332" s="104"/>
    </row>
    <row r="1333" spans="1:1">
      <c r="A1333" s="104"/>
    </row>
    <row r="1334" spans="1:1">
      <c r="A1334" s="104"/>
    </row>
    <row r="1335" spans="1:1">
      <c r="A1335" s="104"/>
    </row>
    <row r="1336" spans="1:1">
      <c r="A1336" s="104"/>
    </row>
    <row r="1337" spans="1:1">
      <c r="A1337" s="104"/>
    </row>
    <row r="1338" spans="1:1">
      <c r="A1338" s="104"/>
    </row>
    <row r="1339" spans="1:1">
      <c r="A1339" s="104"/>
    </row>
    <row r="1340" spans="1:1">
      <c r="A1340" s="104"/>
    </row>
    <row r="1341" spans="1:1">
      <c r="A1341" s="104"/>
    </row>
    <row r="1342" spans="1:1">
      <c r="A1342" s="104"/>
    </row>
    <row r="1343" spans="1:1">
      <c r="A1343" s="104"/>
    </row>
    <row r="1344" spans="1:1">
      <c r="A1344" s="104"/>
    </row>
    <row r="1345" spans="1:1">
      <c r="A1345" s="104"/>
    </row>
    <row r="1346" spans="1:1">
      <c r="A1346" s="104"/>
    </row>
    <row r="1347" spans="1:1">
      <c r="A1347" s="104"/>
    </row>
    <row r="1348" spans="1:1">
      <c r="A1348" s="104"/>
    </row>
    <row r="1349" spans="1:1">
      <c r="A1349" s="104"/>
    </row>
    <row r="1350" spans="1:1">
      <c r="A1350" s="104"/>
    </row>
    <row r="1351" spans="1:1">
      <c r="A1351" s="104"/>
    </row>
    <row r="1352" spans="1:1">
      <c r="A1352" s="104"/>
    </row>
    <row r="1353" spans="1:1">
      <c r="A1353" s="104"/>
    </row>
    <row r="1354" spans="1:1">
      <c r="A1354" s="104"/>
    </row>
    <row r="1355" spans="1:1">
      <c r="A1355" s="104"/>
    </row>
    <row r="1356" spans="1:1">
      <c r="A1356" s="104"/>
    </row>
    <row r="1357" spans="1:1">
      <c r="A1357" s="104"/>
    </row>
    <row r="1358" spans="1:1">
      <c r="A1358" s="104"/>
    </row>
    <row r="1359" spans="1:1">
      <c r="A1359" s="104"/>
    </row>
    <row r="1360" spans="1:1">
      <c r="A1360" s="104"/>
    </row>
    <row r="1361" spans="1:1">
      <c r="A1361" s="104"/>
    </row>
    <row r="1362" spans="1:1">
      <c r="A1362" s="104"/>
    </row>
    <row r="1363" spans="1:1">
      <c r="A1363" s="104"/>
    </row>
    <row r="1364" spans="1:1">
      <c r="A1364" s="104"/>
    </row>
    <row r="1365" spans="1:1">
      <c r="A1365" s="104"/>
    </row>
    <row r="1366" spans="1:1">
      <c r="A1366" s="104"/>
    </row>
    <row r="1367" spans="1:1">
      <c r="A1367" s="104"/>
    </row>
    <row r="1368" spans="1:1">
      <c r="A1368" s="104"/>
    </row>
    <row r="1369" spans="1:1">
      <c r="A1369" s="104"/>
    </row>
    <row r="1370" spans="1:1">
      <c r="A1370" s="104"/>
    </row>
    <row r="1371" spans="1:1">
      <c r="A1371" s="104"/>
    </row>
    <row r="1372" spans="1:1">
      <c r="A1372" s="104"/>
    </row>
    <row r="1373" spans="1:1">
      <c r="A1373" s="104"/>
    </row>
    <row r="1374" spans="1:1">
      <c r="A1374" s="104"/>
    </row>
    <row r="1375" spans="1:1">
      <c r="A1375" s="104"/>
    </row>
    <row r="1376" spans="1:1">
      <c r="A1376" s="104"/>
    </row>
    <row r="1377" spans="1:1">
      <c r="A1377" s="104"/>
    </row>
    <row r="1378" spans="1:1">
      <c r="A1378" s="104"/>
    </row>
    <row r="1379" spans="1:1">
      <c r="A1379" s="104"/>
    </row>
    <row r="1380" spans="1:1">
      <c r="A1380" s="104"/>
    </row>
    <row r="1381" spans="1:1">
      <c r="A1381" s="104"/>
    </row>
    <row r="1382" spans="1:1">
      <c r="A1382" s="104"/>
    </row>
    <row r="1383" spans="1:1">
      <c r="A1383" s="104"/>
    </row>
    <row r="1384" spans="1:1">
      <c r="A1384" s="104"/>
    </row>
    <row r="1385" spans="1:1">
      <c r="A1385" s="104"/>
    </row>
    <row r="1386" spans="1:1">
      <c r="A1386" s="104"/>
    </row>
    <row r="1387" spans="1:1">
      <c r="A1387" s="104"/>
    </row>
    <row r="1388" spans="1:1">
      <c r="A1388" s="104"/>
    </row>
    <row r="1389" spans="1:1">
      <c r="A1389" s="104"/>
    </row>
    <row r="1390" spans="1:1">
      <c r="A1390" s="104"/>
    </row>
    <row r="1391" spans="1:1">
      <c r="A1391" s="104"/>
    </row>
    <row r="1392" spans="1:1">
      <c r="A1392" s="104"/>
    </row>
    <row r="1393" spans="1:1">
      <c r="A1393" s="104"/>
    </row>
    <row r="1394" spans="1:1">
      <c r="A1394" s="104"/>
    </row>
    <row r="1395" spans="1:1">
      <c r="A1395" s="104"/>
    </row>
    <row r="1396" spans="1:1">
      <c r="A1396" s="104"/>
    </row>
    <row r="1397" spans="1:1">
      <c r="A1397" s="104"/>
    </row>
    <row r="1398" spans="1:1">
      <c r="A1398" s="104"/>
    </row>
    <row r="1399" spans="1:1">
      <c r="A1399" s="104"/>
    </row>
    <row r="1400" spans="1:1">
      <c r="A1400" s="104"/>
    </row>
    <row r="1401" spans="1:1">
      <c r="A1401" s="104"/>
    </row>
    <row r="1402" spans="1:1">
      <c r="A1402" s="104"/>
    </row>
    <row r="1403" spans="1:1">
      <c r="A1403" s="104"/>
    </row>
    <row r="1404" spans="1:1">
      <c r="A1404" s="104"/>
    </row>
    <row r="1405" spans="1:1">
      <c r="A1405" s="104"/>
    </row>
    <row r="1406" spans="1:1">
      <c r="A1406" s="104"/>
    </row>
    <row r="1407" spans="1:1">
      <c r="A1407" s="104"/>
    </row>
    <row r="1408" spans="1:1">
      <c r="A1408" s="104"/>
    </row>
    <row r="1409" spans="1:1">
      <c r="A1409" s="104"/>
    </row>
    <row r="1410" spans="1:1">
      <c r="A1410" s="104"/>
    </row>
    <row r="1411" spans="1:1">
      <c r="A1411" s="104"/>
    </row>
    <row r="1412" spans="1:1">
      <c r="A1412" s="104"/>
    </row>
    <row r="1413" spans="1:1">
      <c r="A1413" s="104"/>
    </row>
    <row r="1414" spans="1:1">
      <c r="A1414" s="104"/>
    </row>
    <row r="1415" spans="1:1">
      <c r="A1415" s="104"/>
    </row>
    <row r="1416" spans="1:1">
      <c r="A1416" s="104"/>
    </row>
    <row r="1417" spans="1:1">
      <c r="A1417" s="104"/>
    </row>
    <row r="1418" spans="1:1">
      <c r="A1418" s="104"/>
    </row>
    <row r="1419" spans="1:1">
      <c r="A1419" s="104"/>
    </row>
    <row r="1420" spans="1:1">
      <c r="A1420" s="104"/>
    </row>
    <row r="1421" spans="1:1">
      <c r="A1421" s="104"/>
    </row>
    <row r="1422" spans="1:1">
      <c r="A1422" s="104"/>
    </row>
    <row r="1423" spans="1:1">
      <c r="A1423" s="104"/>
    </row>
    <row r="1424" spans="1:1">
      <c r="A1424" s="104"/>
    </row>
    <row r="1425" spans="1:1">
      <c r="A1425" s="104"/>
    </row>
    <row r="1426" spans="1:1">
      <c r="A1426" s="104"/>
    </row>
    <row r="1427" spans="1:1">
      <c r="A1427" s="104"/>
    </row>
    <row r="1428" spans="1:1">
      <c r="A1428" s="104"/>
    </row>
    <row r="1429" spans="1:1">
      <c r="A1429" s="104"/>
    </row>
    <row r="1430" spans="1:1">
      <c r="A1430" s="104"/>
    </row>
    <row r="1431" spans="1:1">
      <c r="A1431" s="104"/>
    </row>
    <row r="1432" spans="1:1">
      <c r="A1432" s="104"/>
    </row>
    <row r="1433" spans="1:1">
      <c r="A1433" s="104"/>
    </row>
    <row r="1434" spans="1:1">
      <c r="A1434" s="104"/>
    </row>
    <row r="1435" spans="1:1">
      <c r="A1435" s="104"/>
    </row>
    <row r="1436" spans="1:1">
      <c r="A1436" s="104"/>
    </row>
    <row r="1437" spans="1:1">
      <c r="A1437" s="104"/>
    </row>
    <row r="1438" spans="1:1">
      <c r="A1438" s="104"/>
    </row>
    <row r="1439" spans="1:1">
      <c r="A1439" s="104"/>
    </row>
    <row r="1440" spans="1:1">
      <c r="A1440" s="104"/>
    </row>
    <row r="1441" spans="1:1">
      <c r="A1441" s="104"/>
    </row>
    <row r="1442" spans="1:1">
      <c r="A1442" s="104"/>
    </row>
    <row r="1443" spans="1:1">
      <c r="A1443" s="104"/>
    </row>
    <row r="1444" spans="1:1">
      <c r="A1444" s="104"/>
    </row>
    <row r="1445" spans="1:1">
      <c r="A1445" s="104"/>
    </row>
    <row r="1446" spans="1:1">
      <c r="A1446" s="104"/>
    </row>
    <row r="1447" spans="1:1">
      <c r="A1447" s="104"/>
    </row>
    <row r="1448" spans="1:1">
      <c r="A1448" s="104"/>
    </row>
    <row r="1449" spans="1:1">
      <c r="A1449" s="104"/>
    </row>
    <row r="1450" spans="1:1">
      <c r="A1450" s="104"/>
    </row>
    <row r="1451" spans="1:1">
      <c r="A1451" s="104"/>
    </row>
    <row r="1452" spans="1:1">
      <c r="A1452" s="104"/>
    </row>
    <row r="1453" spans="1:1">
      <c r="A1453" s="104"/>
    </row>
    <row r="1454" spans="1:1">
      <c r="A1454" s="104"/>
    </row>
    <row r="1455" spans="1:1">
      <c r="A1455" s="104"/>
    </row>
    <row r="1456" spans="1:1">
      <c r="A1456" s="104"/>
    </row>
    <row r="1457" spans="1:1">
      <c r="A1457" s="104"/>
    </row>
    <row r="1458" spans="1:1">
      <c r="A1458" s="104"/>
    </row>
    <row r="1459" spans="1:1">
      <c r="A1459" s="104"/>
    </row>
    <row r="1460" spans="1:1">
      <c r="A1460" s="104"/>
    </row>
    <row r="1461" spans="1:1">
      <c r="A1461" s="104"/>
    </row>
    <row r="1462" spans="1:1">
      <c r="A1462" s="104"/>
    </row>
    <row r="1463" spans="1:1">
      <c r="A1463" s="104"/>
    </row>
    <row r="1464" spans="1:1">
      <c r="A1464" s="104"/>
    </row>
    <row r="1465" spans="1:1">
      <c r="A1465" s="104"/>
    </row>
    <row r="1466" spans="1:1">
      <c r="A1466" s="104"/>
    </row>
    <row r="1467" spans="1:1">
      <c r="A1467" s="104"/>
    </row>
    <row r="1468" spans="1:1">
      <c r="A1468" s="104"/>
    </row>
    <row r="1469" spans="1:1">
      <c r="A1469" s="104"/>
    </row>
    <row r="1470" spans="1:1">
      <c r="A1470" s="104"/>
    </row>
    <row r="1471" spans="1:1">
      <c r="A1471" s="104"/>
    </row>
    <row r="1472" spans="1:1">
      <c r="A1472" s="104"/>
    </row>
    <row r="1473" spans="1:1">
      <c r="A1473" s="104"/>
    </row>
    <row r="1474" spans="1:1">
      <c r="A1474" s="104"/>
    </row>
    <row r="1475" spans="1:1">
      <c r="A1475" s="104"/>
    </row>
    <row r="1476" spans="1:1">
      <c r="A1476" s="104"/>
    </row>
    <row r="1477" spans="1:1">
      <c r="A1477" s="104"/>
    </row>
    <row r="1478" spans="1:1">
      <c r="A1478" s="104"/>
    </row>
    <row r="1479" spans="1:1">
      <c r="A1479" s="104"/>
    </row>
    <row r="1480" spans="1:1">
      <c r="A1480" s="104"/>
    </row>
    <row r="1481" spans="1:1">
      <c r="A1481" s="104"/>
    </row>
    <row r="1482" spans="1:1">
      <c r="A1482" s="104"/>
    </row>
    <row r="1483" spans="1:1">
      <c r="A1483" s="104"/>
    </row>
    <row r="1484" spans="1:1">
      <c r="A1484" s="104"/>
    </row>
    <row r="1485" spans="1:1">
      <c r="A1485" s="104"/>
    </row>
    <row r="1486" spans="1:1">
      <c r="A1486" s="104"/>
    </row>
    <row r="1487" spans="1:1">
      <c r="A1487" s="104"/>
    </row>
    <row r="1488" spans="1:1">
      <c r="A1488" s="104"/>
    </row>
    <row r="1489" spans="1:1">
      <c r="A1489" s="104"/>
    </row>
    <row r="1490" spans="1:1">
      <c r="A1490" s="104"/>
    </row>
    <row r="1491" spans="1:1">
      <c r="A1491" s="104"/>
    </row>
    <row r="1492" spans="1:1">
      <c r="A1492" s="104"/>
    </row>
    <row r="1493" spans="1:1">
      <c r="A1493" s="104"/>
    </row>
    <row r="1494" spans="1:1">
      <c r="A1494" s="104"/>
    </row>
    <row r="1495" spans="1:1">
      <c r="A1495" s="104"/>
    </row>
    <row r="1496" spans="1:1">
      <c r="A1496" s="104"/>
    </row>
    <row r="1497" spans="1:1">
      <c r="A1497" s="104"/>
    </row>
    <row r="1498" spans="1:1">
      <c r="A1498" s="104"/>
    </row>
    <row r="1499" spans="1:1">
      <c r="A1499" s="104"/>
    </row>
    <row r="1500" spans="1:1">
      <c r="A1500" s="104"/>
    </row>
    <row r="1501" spans="1:1">
      <c r="A1501" s="104"/>
    </row>
    <row r="1502" spans="1:1">
      <c r="A1502" s="104"/>
    </row>
    <row r="1503" spans="1:1">
      <c r="A1503" s="104"/>
    </row>
    <row r="1504" spans="1:1">
      <c r="A1504" s="104"/>
    </row>
    <row r="1505" spans="1:1">
      <c r="A1505" s="104"/>
    </row>
    <row r="1506" spans="1:1">
      <c r="A1506" s="104"/>
    </row>
    <row r="1507" spans="1:1">
      <c r="A1507" s="104"/>
    </row>
    <row r="1508" spans="1:1">
      <c r="A1508" s="104"/>
    </row>
    <row r="1509" spans="1:1">
      <c r="A1509" s="104"/>
    </row>
    <row r="1510" spans="1:1">
      <c r="A1510" s="104"/>
    </row>
    <row r="1511" spans="1:1">
      <c r="A1511" s="104"/>
    </row>
    <row r="1512" spans="1:1">
      <c r="A1512" s="104"/>
    </row>
    <row r="1513" spans="1:1">
      <c r="A1513" s="104"/>
    </row>
    <row r="1514" spans="1:1">
      <c r="A1514" s="104"/>
    </row>
    <row r="1515" spans="1:1">
      <c r="A1515" s="104"/>
    </row>
    <row r="1516" spans="1:1">
      <c r="A1516" s="104"/>
    </row>
    <row r="1517" spans="1:1">
      <c r="A1517" s="104"/>
    </row>
    <row r="1518" spans="1:1">
      <c r="A1518" s="104"/>
    </row>
  </sheetData>
  <mergeCells count="13">
    <mergeCell ref="H4:J4"/>
    <mergeCell ref="H32:J32"/>
    <mergeCell ref="H74:J74"/>
    <mergeCell ref="A30:G31"/>
    <mergeCell ref="A1:G1"/>
    <mergeCell ref="A2:G3"/>
    <mergeCell ref="B4:C4"/>
    <mergeCell ref="E4:F4"/>
    <mergeCell ref="B32:C32"/>
    <mergeCell ref="E32:F32"/>
    <mergeCell ref="A72:G73"/>
    <mergeCell ref="B74:C74"/>
    <mergeCell ref="E74:F74"/>
  </mergeCells>
  <pageMargins left="0.74803149606299202" right="0.74803149606299202" top="0.98425196850393704" bottom="0.98425196850393704" header="0.511811023622047" footer="0.511811023622047"/>
  <pageSetup paperSize="9" scale="43" orientation="portrait" r:id="rId1"/>
  <headerFooter alignWithMargins="0">
    <oddFooter>&amp;L_x000D_&amp;1#&amp;"Calibri"&amp;10&amp;KFF0000 Office Use Only\Internal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20" ma:contentTypeDescription="Create a new document." ma:contentTypeScope="" ma:versionID="9297dd36c3b6f3cd029fb97e98b85f52">
  <xsd:schema xmlns:xsd="http://www.w3.org/2001/XMLSchema" xmlns:xs="http://www.w3.org/2001/XMLSchema" xmlns:p="http://schemas.microsoft.com/office/2006/metadata/properties" xmlns:ns1="http://schemas.microsoft.com/sharepoint/v3" xmlns:ns2="12570f71-645b-41be-b316-af6cb6d3d1b1" xmlns:ns3="89e6558f-5113-49e0-8f98-ced932a8e8dc" targetNamespace="http://schemas.microsoft.com/office/2006/metadata/properties" ma:root="true" ma:fieldsID="e8a9718dbc26a7fe1c432363e75cc4f2" ns1:_="" ns2:_="" ns3:_="">
    <xsd:import namespace="http://schemas.microsoft.com/sharepoint/v3"/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33B0C7-E8C7-42D2-BE21-B5F5215823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A5B2C3-6D06-4AD2-89D2-139BA6BEE406}">
  <ds:schemaRefs>
    <ds:schemaRef ds:uri="8d72b310-cc9a-41c4-bcf1-bd07ec00eef2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bd2fa827-13ea-42a5-8048-01e4a5b0a99b"/>
    <ds:schemaRef ds:uri="http://www.w3.org/XML/1998/namespace"/>
    <ds:schemaRef ds:uri="http://purl.org/dc/dcmitype/"/>
    <ds:schemaRef ds:uri="12570f71-645b-41be-b316-af6cb6d3d1b1"/>
    <ds:schemaRef ds:uri="89e6558f-5113-49e0-8f98-ced932a8e8dc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6E3B914B-9298-4999-ACCF-6C24E846D4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2570f71-645b-41be-b316-af6cb6d3d1b1"/>
    <ds:schemaRef ds:uri="89e6558f-5113-49e0-8f98-ced932a8e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S1</vt:lpstr>
      <vt:lpstr>S2</vt:lpstr>
      <vt:lpstr>S3</vt:lpstr>
      <vt:lpstr>S4</vt:lpstr>
      <vt:lpstr>Coverpage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Ndana, Doughlas</dc:creator>
  <cp:lastModifiedBy>Katjiuanjo, Mutu</cp:lastModifiedBy>
  <dcterms:created xsi:type="dcterms:W3CDTF">2022-10-27T11:09:16Z</dcterms:created>
  <dcterms:modified xsi:type="dcterms:W3CDTF">2023-09-29T07:42:44Z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0x0101005A5C19C3C43D934B93D2A323AFC1241B</vt:lpwstr>
  </property>
  <property fmtid="{D5CDD505-2E9C-101B-9397-08002B2CF9AE}" pid="3" name="MediaServiceImageTags">
    <vt:lpwstr/>
  </property>
</Properties>
</file>