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1\"/>
    </mc:Choice>
  </mc:AlternateContent>
  <xr:revisionPtr revIDLastSave="0" documentId="13_ncr:1_{A7F39173-AB2E-44C8-98AC-01301425CEC9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B28" i="4"/>
  <c r="B26" i="4"/>
  <c r="B24" i="4"/>
  <c r="B22" i="4"/>
  <c r="C22" i="4" l="1"/>
  <c r="C24" i="4"/>
  <c r="C26" i="4"/>
  <c r="C28" i="4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H74" i="37" l="1"/>
  <c r="B74" i="37"/>
  <c r="B32" i="37"/>
  <c r="H32" i="37"/>
  <c r="B30" i="4" l="1"/>
  <c r="B19" i="4"/>
  <c r="J33" i="37" l="1"/>
  <c r="J75" i="37"/>
  <c r="I75" i="37"/>
  <c r="H75" i="37"/>
  <c r="C75" i="37"/>
  <c r="D75" i="37"/>
  <c r="B75" i="37"/>
  <c r="I33" i="37"/>
  <c r="H33" i="37"/>
  <c r="C33" i="37"/>
  <c r="D33" i="37"/>
  <c r="B33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<sst xmlns="http://schemas.openxmlformats.org/spreadsheetml/2006/main" count="325" uniqueCount="129">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</sst>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170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188" fontId="127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5" fillId="0" borderId="0"/>
    <xf numFmtId="188" fontId="95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12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173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3" fontId="93" fillId="23" borderId="16" xfId="640" applyNumberFormat="1" applyFont="1" applyFill="1" applyBorder="1" applyAlignment="1">
      <alignment horizontal="right"/>
    </xf>
    <xf numFmtId="173" fontId="53" fillId="23" borderId="25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2" fontId="114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3" fontId="115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2" fillId="63" borderId="23" xfId="620" applyNumberFormat="1" applyFont="1" applyFill="1" applyBorder="1" applyAlignment="1">
      <alignment horizontal="left" indent="1"/>
    </xf>
    <xf numFmtId="173" fontId="116" fillId="63" borderId="23" xfId="620" applyNumberFormat="1" applyFont="1" applyFill="1" applyBorder="1" applyAlignment="1">
      <alignment horizontal="left" indent="2"/>
    </xf>
    <xf numFmtId="173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5" fillId="63" borderId="24" xfId="620" applyNumberFormat="1" applyFont="1" applyFill="1" applyBorder="1" applyAlignment="1">
      <alignment horizontal="left" indent="1"/>
    </xf>
    <xf numFmtId="173" fontId="117" fillId="63" borderId="36" xfId="620" applyNumberFormat="1" applyFont="1" applyFill="1" applyBorder="1" applyAlignment="1">
      <alignment horizontal="right"/>
    </xf>
    <xf numFmtId="173" fontId="118" fillId="63" borderId="36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73" fontId="117" fillId="63" borderId="35" xfId="620" applyNumberFormat="1" applyFont="1" applyFill="1" applyBorder="1" applyAlignment="1">
      <alignment horizontal="right"/>
    </xf>
    <xf numFmtId="185" fontId="53" fillId="23" borderId="16" xfId="321" applyNumberFormat="1" applyFont="1" applyFill="1" applyBorder="1" applyAlignment="1">
      <alignment horizontal="right"/>
    </xf>
    <xf numFmtId="0" fontId="111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3" fontId="117" fillId="64" borderId="19" xfId="620" applyNumberFormat="1" applyFont="1" applyFill="1" applyBorder="1" applyAlignment="1">
      <alignment horizontal="right"/>
    </xf>
    <xf numFmtId="173" fontId="117" fillId="64" borderId="0" xfId="620" applyNumberFormat="1" applyFont="1" applyFill="1" applyAlignment="1">
      <alignment horizontal="right"/>
    </xf>
    <xf numFmtId="173" fontId="117" fillId="64" borderId="36" xfId="620" applyNumberFormat="1" applyFont="1" applyFill="1" applyBorder="1" applyAlignment="1">
      <alignment horizontal="right"/>
    </xf>
    <xf numFmtId="173" fontId="117" fillId="64" borderId="35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7" fillId="64" borderId="46" xfId="620" applyNumberFormat="1" applyFont="1" applyFill="1" applyBorder="1" applyAlignment="1">
      <alignment horizontal="right"/>
    </xf>
    <xf numFmtId="173" fontId="117" fillId="64" borderId="14" xfId="620" applyNumberFormat="1" applyFont="1" applyFill="1" applyBorder="1" applyAlignment="1">
      <alignment horizontal="right"/>
    </xf>
    <xf numFmtId="173" fontId="117" fillId="64" borderId="37" xfId="620" applyNumberFormat="1" applyFont="1" applyFill="1" applyBorder="1" applyAlignment="1">
      <alignment horizontal="right"/>
    </xf>
    <xf numFmtId="173" fontId="117" fillId="64" borderId="38" xfId="620" applyNumberFormat="1" applyFont="1" applyFill="1" applyBorder="1" applyAlignment="1">
      <alignment horizontal="right"/>
    </xf>
    <xf numFmtId="185" fontId="117" fillId="63" borderId="34" xfId="346" applyNumberFormat="1" applyFont="1" applyFill="1" applyBorder="1" applyAlignment="1">
      <alignment horizontal="right"/>
    </xf>
    <xf numFmtId="182" fontId="117" fillId="63" borderId="34" xfId="620" applyNumberFormat="1" applyFont="1" applyFill="1" applyBorder="1" applyAlignment="1">
      <alignment horizontal="right"/>
    </xf>
    <xf numFmtId="182" fontId="117" fillId="63" borderId="35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2" fontId="118" fillId="63" borderId="48" xfId="620" applyNumberFormat="1" applyFont="1" applyFill="1" applyBorder="1" applyAlignment="1">
      <alignment horizontal="right"/>
    </xf>
    <xf numFmtId="182" fontId="118" fillId="63" borderId="38" xfId="620" applyNumberFormat="1" applyFont="1" applyFill="1" applyBorder="1" applyAlignment="1">
      <alignment horizontal="right"/>
    </xf>
    <xf numFmtId="185" fontId="117" fillId="63" borderId="36" xfId="346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186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6" fillId="64" borderId="36" xfId="620" applyNumberFormat="1" applyFont="1" applyFill="1" applyBorder="1" applyAlignment="1">
      <alignment horizontal="center"/>
    </xf>
    <xf numFmtId="173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71" fontId="0" fillId="0" borderId="0" xfId="321" applyFont="1"/>
    <xf numFmtId="173" fontId="117" fillId="64" borderId="47" xfId="620" applyNumberFormat="1" applyFont="1" applyFill="1" applyBorder="1" applyAlignment="1">
      <alignment horizontal="right"/>
    </xf>
    <xf numFmtId="173" fontId="117" fillId="64" borderId="34" xfId="620" applyNumberFormat="1" applyFont="1" applyFill="1" applyBorder="1" applyAlignment="1">
      <alignment horizontal="right"/>
    </xf>
    <xf numFmtId="173" fontId="117" fillId="64" borderId="41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7" fillId="64" borderId="19" xfId="620" applyNumberFormat="1" applyFont="1" applyFill="1" applyBorder="1"/>
    <xf numFmtId="173" fontId="117" fillId="64" borderId="36" xfId="620" applyNumberFormat="1" applyFont="1" applyFill="1" applyBorder="1"/>
    <xf numFmtId="173" fontId="118" fillId="64" borderId="36" xfId="620" applyNumberFormat="1" applyFont="1" applyFill="1" applyBorder="1"/>
    <xf numFmtId="173" fontId="117" fillId="64" borderId="35" xfId="620" applyNumberFormat="1" applyFont="1" applyFill="1" applyBorder="1"/>
    <xf numFmtId="173" fontId="118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7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7" fillId="64" borderId="38" xfId="620" applyNumberFormat="1" applyFont="1" applyFill="1" applyBorder="1"/>
    <xf numFmtId="173" fontId="2" fillId="0" borderId="0" xfId="571" applyNumberFormat="1" applyFont="1"/>
    <xf numFmtId="173" fontId="116" fillId="64" borderId="37" xfId="620" applyNumberFormat="1" applyFont="1" applyFill="1" applyBorder="1"/>
    <xf numFmtId="173" fontId="116" fillId="64" borderId="38" xfId="620" applyNumberFormat="1" applyFont="1" applyFill="1" applyBorder="1"/>
    <xf numFmtId="189" fontId="2" fillId="0" borderId="0" xfId="571" applyNumberFormat="1"/>
    <xf numFmtId="185" fontId="117" fillId="66" borderId="36" xfId="346" applyNumberFormat="1" applyFont="1" applyFill="1" applyBorder="1" applyAlignment="1">
      <alignment horizontal="right"/>
    </xf>
    <xf numFmtId="173" fontId="117" fillId="66" borderId="36" xfId="620" applyNumberFormat="1" applyFont="1" applyFill="1" applyBorder="1" applyAlignment="1">
      <alignment horizontal="right"/>
    </xf>
    <xf numFmtId="173" fontId="117" fillId="66" borderId="35" xfId="620" applyNumberFormat="1" applyFont="1" applyFill="1" applyBorder="1" applyAlignment="1">
      <alignment horizontal="right"/>
    </xf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7" fillId="66" borderId="37" xfId="346" applyNumberFormat="1" applyFont="1" applyFill="1" applyBorder="1" applyAlignment="1">
      <alignment horizontal="right"/>
    </xf>
    <xf numFmtId="173" fontId="117" fillId="66" borderId="37" xfId="620" applyNumberFormat="1" applyFont="1" applyFill="1" applyBorder="1" applyAlignment="1">
      <alignment horizontal="right"/>
    </xf>
    <xf numFmtId="173" fontId="114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7" fillId="66" borderId="38" xfId="620" applyNumberFormat="1" applyFont="1" applyFill="1" applyBorder="1" applyAlignment="1">
      <alignment horizontal="right"/>
    </xf>
    <xf numFmtId="173" fontId="115" fillId="63" borderId="0" xfId="620" applyNumberFormat="1" applyFont="1" applyFill="1" applyBorder="1" applyAlignment="1">
      <alignment horizontal="left" indent="1"/>
    </xf>
    <xf numFmtId="173" fontId="117" fillId="64" borderId="0" xfId="620" applyNumberFormat="1" applyFont="1" applyFill="1" applyBorder="1" applyAlignment="1">
      <alignment horizontal="right"/>
    </xf>
    <xf numFmtId="173" fontId="117" fillId="64" borderId="0" xfId="620" applyNumberFormat="1" applyFont="1" applyFill="1" applyBorder="1"/>
    <xf numFmtId="173" fontId="116" fillId="64" borderId="0" xfId="620" applyNumberFormat="1" applyFont="1" applyFill="1" applyBorder="1"/>
    <xf numFmtId="0" fontId="5" fillId="0" borderId="0" xfId="620" applyFont="1" applyBorder="1"/>
    <xf numFmtId="173" fontId="115" fillId="63" borderId="46" xfId="620" applyNumberFormat="1" applyFont="1" applyFill="1" applyBorder="1" applyAlignment="1">
      <alignment horizontal="left" indent="1"/>
    </xf>
    <xf numFmtId="173" fontId="117" fillId="64" borderId="26" xfId="620" applyNumberFormat="1" applyFont="1" applyFill="1" applyBorder="1"/>
    <xf numFmtId="11" fontId="118" fillId="64" borderId="19" xfId="62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1" fillId="62" borderId="54" xfId="620" applyNumberFormat="1" applyFont="1" applyFill="1" applyBorder="1" applyAlignment="1">
      <alignment horizontal="center"/>
    </xf>
    <xf numFmtId="173" fontId="121" fillId="62" borderId="52" xfId="620" applyNumberFormat="1" applyFont="1" applyFill="1" applyBorder="1" applyAlignment="1">
      <alignment horizontal="center"/>
    </xf>
    <xf numFmtId="173" fontId="121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40796342867504"/>
          <c:y val="5.8057021150427102E-2"/>
          <c:w val="0.86111509533993957"/>
          <c:h val="0.67101074018497542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[18]IR!$C$345:$D$375</c:f>
              <c:multiLvlStrCache>
                <c:ptCount val="3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[18]IR!$M$345:$M$375</c:f>
              <c:numCache>
                <c:formatCode>General</c:formatCode>
                <c:ptCount val="31"/>
                <c:pt idx="0">
                  <c:v>10.11</c:v>
                </c:pt>
                <c:pt idx="1">
                  <c:v>10.01</c:v>
                </c:pt>
                <c:pt idx="2">
                  <c:v>10.08</c:v>
                </c:pt>
                <c:pt idx="3">
                  <c:v>9.91</c:v>
                </c:pt>
                <c:pt idx="4">
                  <c:v>9.91</c:v>
                </c:pt>
                <c:pt idx="5">
                  <c:v>10.039999999999999</c:v>
                </c:pt>
                <c:pt idx="6">
                  <c:v>10.06</c:v>
                </c:pt>
                <c:pt idx="7">
                  <c:v>9.77</c:v>
                </c:pt>
                <c:pt idx="8">
                  <c:v>9.74</c:v>
                </c:pt>
                <c:pt idx="9">
                  <c:v>9.65</c:v>
                </c:pt>
                <c:pt idx="10">
                  <c:v>9.5299999999999994</c:v>
                </c:pt>
                <c:pt idx="11">
                  <c:v>9.6999999999999993</c:v>
                </c:pt>
                <c:pt idx="12">
                  <c:v>9.832633193442561</c:v>
                </c:pt>
                <c:pt idx="13">
                  <c:v>9.6335551508596637</c:v>
                </c:pt>
                <c:pt idx="14">
                  <c:v>9.3687698880426158</c:v>
                </c:pt>
                <c:pt idx="15">
                  <c:v>8.1060900711997466</c:v>
                </c:pt>
                <c:pt idx="16">
                  <c:v>7.5256445047358405</c:v>
                </c:pt>
                <c:pt idx="17">
                  <c:v>7.6160840721880971</c:v>
                </c:pt>
                <c:pt idx="18">
                  <c:v>7.3942821471031888</c:v>
                </c:pt>
                <c:pt idx="19">
                  <c:v>7.0947097983841578</c:v>
                </c:pt>
                <c:pt idx="20">
                  <c:v>6.9020834581167509</c:v>
                </c:pt>
                <c:pt idx="21">
                  <c:v>7.0670463695042578</c:v>
                </c:pt>
                <c:pt idx="22">
                  <c:v>6.965484314329367</c:v>
                </c:pt>
                <c:pt idx="23">
                  <c:v>6.9171570885051281</c:v>
                </c:pt>
                <c:pt idx="24">
                  <c:v>6.6625716911397603</c:v>
                </c:pt>
                <c:pt idx="25">
                  <c:v>6.7306474881090841</c:v>
                </c:pt>
                <c:pt idx="26">
                  <c:v>6.6532801900921701</c:v>
                </c:pt>
                <c:pt idx="27">
                  <c:v>6.6401338630491153</c:v>
                </c:pt>
                <c:pt idx="28">
                  <c:v>6.9326952841909373</c:v>
                </c:pt>
                <c:pt idx="29">
                  <c:v>6.7976049608040343</c:v>
                </c:pt>
                <c:pt idx="30">
                  <c:v>7.081414770313847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CF-47CE-A10F-A14A987F5F1F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[18]IR!$C$345:$D$375</c:f>
              <c:multiLvlStrCache>
                <c:ptCount val="3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[18]IR!$F$345:$F$375</c:f>
              <c:numCache>
                <c:formatCode>General</c:formatCode>
                <c:ptCount val="31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6.25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</c:v>
                </c:pt>
                <c:pt idx="18">
                  <c:v>4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  <c:pt idx="27">
                  <c:v>3.75</c:v>
                </c:pt>
                <c:pt idx="28">
                  <c:v>3.75</c:v>
                </c:pt>
                <c:pt idx="29">
                  <c:v>3.75</c:v>
                </c:pt>
                <c:pt idx="30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CF-47CE-A10F-A14A987F5F1F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[18]IR!$C$345:$D$375</c:f>
              <c:multiLvlStrCache>
                <c:ptCount val="3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[18]IR!$L$345:$L$375</c:f>
              <c:numCache>
                <c:formatCode>General</c:formatCode>
                <c:ptCount val="31"/>
                <c:pt idx="0">
                  <c:v>5.63</c:v>
                </c:pt>
                <c:pt idx="1">
                  <c:v>5.61</c:v>
                </c:pt>
                <c:pt idx="2">
                  <c:v>5.93</c:v>
                </c:pt>
                <c:pt idx="3">
                  <c:v>5.98</c:v>
                </c:pt>
                <c:pt idx="4">
                  <c:v>5.75</c:v>
                </c:pt>
                <c:pt idx="5">
                  <c:v>5.95</c:v>
                </c:pt>
                <c:pt idx="6">
                  <c:v>5.8133368442829925</c:v>
                </c:pt>
                <c:pt idx="7">
                  <c:v>5.77</c:v>
                </c:pt>
                <c:pt idx="8">
                  <c:v>5.55</c:v>
                </c:pt>
                <c:pt idx="9">
                  <c:v>5.54</c:v>
                </c:pt>
                <c:pt idx="10">
                  <c:v>5.49</c:v>
                </c:pt>
                <c:pt idx="11">
                  <c:v>5.45</c:v>
                </c:pt>
                <c:pt idx="12">
                  <c:v>5.4965390743130662</c:v>
                </c:pt>
                <c:pt idx="13">
                  <c:v>5.4540693026900637</c:v>
                </c:pt>
                <c:pt idx="14">
                  <c:v>5.3043395919241005</c:v>
                </c:pt>
                <c:pt idx="15">
                  <c:v>4.616928202240512</c:v>
                </c:pt>
                <c:pt idx="16">
                  <c:v>4.2161444097401954</c:v>
                </c:pt>
                <c:pt idx="17">
                  <c:v>3.9529847251583976</c:v>
                </c:pt>
                <c:pt idx="18">
                  <c:v>3.8091810305117701</c:v>
                </c:pt>
                <c:pt idx="19">
                  <c:v>3.6994387285032593</c:v>
                </c:pt>
                <c:pt idx="20">
                  <c:v>3.4366687772070041</c:v>
                </c:pt>
                <c:pt idx="21">
                  <c:v>3.3743771908832372</c:v>
                </c:pt>
                <c:pt idx="22">
                  <c:v>3.2760104821522926</c:v>
                </c:pt>
                <c:pt idx="23">
                  <c:v>3.2920667411050517</c:v>
                </c:pt>
                <c:pt idx="24">
                  <c:v>3.236108493599323</c:v>
                </c:pt>
                <c:pt idx="25">
                  <c:v>3.5921451944789911</c:v>
                </c:pt>
                <c:pt idx="26">
                  <c:v>3.4879956628804214</c:v>
                </c:pt>
                <c:pt idx="27">
                  <c:v>3.6672828776306008</c:v>
                </c:pt>
                <c:pt idx="28">
                  <c:v>3.906682744128211</c:v>
                </c:pt>
                <c:pt idx="29">
                  <c:v>4.1366159999873666</c:v>
                </c:pt>
                <c:pt idx="30">
                  <c:v>4.3469199019970928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9CF-47CE-A10F-A14A987F5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92289407518173061"/>
          <c:w val="0.63848138521519759"/>
          <c:h val="6.9454910443253276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7.1359724952825068E-2"/>
          <c:w val="0.87976478549937354"/>
          <c:h val="0.68607474881198194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-NCPI'!$A$169:$B$199</c:f>
              <c:multiLvlStrCache>
                <c:ptCount val="3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-NCPI'!$E$169:$E$199</c:f>
              <c:numCache>
                <c:formatCode>General</c:formatCode>
                <c:ptCount val="31"/>
                <c:pt idx="0">
                  <c:v>4.6580190521909657</c:v>
                </c:pt>
                <c:pt idx="1">
                  <c:v>4.4162601805727775</c:v>
                </c:pt>
                <c:pt idx="2">
                  <c:v>4.4975213923691797</c:v>
                </c:pt>
                <c:pt idx="3">
                  <c:v>4.5029590869654754</c:v>
                </c:pt>
                <c:pt idx="4">
                  <c:v>4.0758044810516765</c:v>
                </c:pt>
                <c:pt idx="5">
                  <c:v>3.9394373749994713</c:v>
                </c:pt>
                <c:pt idx="6">
                  <c:v>3.6392178851568673</c:v>
                </c:pt>
                <c:pt idx="7">
                  <c:v>3.7054196386323497</c:v>
                </c:pt>
                <c:pt idx="8">
                  <c:v>3.2589554606163205</c:v>
                </c:pt>
                <c:pt idx="9">
                  <c:v>3.0153102423883524</c:v>
                </c:pt>
                <c:pt idx="10">
                  <c:v>2.4605516508823229</c:v>
                </c:pt>
                <c:pt idx="11">
                  <c:v>2.587889962856039</c:v>
                </c:pt>
                <c:pt idx="12">
                  <c:v>2.0503183988268319</c:v>
                </c:pt>
                <c:pt idx="13">
                  <c:v>2.4502024256760677</c:v>
                </c:pt>
                <c:pt idx="14">
                  <c:v>2.3544085580315084</c:v>
                </c:pt>
                <c:pt idx="15">
                  <c:v>1.6431236896511763</c:v>
                </c:pt>
                <c:pt idx="16">
                  <c:v>2.0600614854228212</c:v>
                </c:pt>
                <c:pt idx="17">
                  <c:v>2.1446392462370625</c:v>
                </c:pt>
                <c:pt idx="18">
                  <c:v>2.0868094370267443</c:v>
                </c:pt>
                <c:pt idx="19">
                  <c:v>2.4160186174740517</c:v>
                </c:pt>
                <c:pt idx="20">
                  <c:v>2.4161171437785782</c:v>
                </c:pt>
                <c:pt idx="21">
                  <c:v>2.2767910007146099</c:v>
                </c:pt>
                <c:pt idx="22">
                  <c:v>2.2421321686475011</c:v>
                </c:pt>
                <c:pt idx="23">
                  <c:v>2.3607228553388637</c:v>
                </c:pt>
                <c:pt idx="24">
                  <c:v>2.6757186954848464</c:v>
                </c:pt>
                <c:pt idx="25">
                  <c:v>2.727645856532007</c:v>
                </c:pt>
                <c:pt idx="26">
                  <c:v>3.1325787630817672</c:v>
                </c:pt>
                <c:pt idx="27">
                  <c:v>3.8606967831410941</c:v>
                </c:pt>
                <c:pt idx="28">
                  <c:v>3.769271515538918</c:v>
                </c:pt>
                <c:pt idx="29">
                  <c:v>4.0568202588728468</c:v>
                </c:pt>
                <c:pt idx="30">
                  <c:v>4.0384696385909962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DB-48C5-9041-88A07A752F8B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-NCPI'!$A$169:$B$199</c:f>
              <c:multiLvlStrCache>
                <c:ptCount val="3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-NCPI'!$D$169:$D$199</c:f>
              <c:numCache>
                <c:formatCode>General</c:formatCode>
                <c:ptCount val="31"/>
                <c:pt idx="0">
                  <c:v>4</c:v>
                </c:pt>
                <c:pt idx="1">
                  <c:v>4.0999999999999996</c:v>
                </c:pt>
                <c:pt idx="2">
                  <c:v>4.5</c:v>
                </c:pt>
                <c:pt idx="3">
                  <c:v>4.4000000000000004</c:v>
                </c:pt>
                <c:pt idx="4">
                  <c:v>4.5</c:v>
                </c:pt>
                <c:pt idx="5">
                  <c:v>4.5</c:v>
                </c:pt>
                <c:pt idx="6">
                  <c:v>4</c:v>
                </c:pt>
                <c:pt idx="7">
                  <c:v>4.3</c:v>
                </c:pt>
                <c:pt idx="8">
                  <c:v>4.0999999999999996</c:v>
                </c:pt>
                <c:pt idx="9">
                  <c:v>3.7</c:v>
                </c:pt>
                <c:pt idx="10">
                  <c:v>3.6</c:v>
                </c:pt>
                <c:pt idx="11">
                  <c:v>4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4.0999999999999996</c:v>
                </c:pt>
                <c:pt idx="15">
                  <c:v>3</c:v>
                </c:pt>
                <c:pt idx="16">
                  <c:v>2.1</c:v>
                </c:pt>
                <c:pt idx="17">
                  <c:v>2.2000000000000002</c:v>
                </c:pt>
                <c:pt idx="18">
                  <c:v>3.2</c:v>
                </c:pt>
                <c:pt idx="19">
                  <c:v>3.1</c:v>
                </c:pt>
                <c:pt idx="20">
                  <c:v>3</c:v>
                </c:pt>
                <c:pt idx="21">
                  <c:v>3.3</c:v>
                </c:pt>
                <c:pt idx="22">
                  <c:v>3.2</c:v>
                </c:pt>
                <c:pt idx="23">
                  <c:v>3.1</c:v>
                </c:pt>
                <c:pt idx="24">
                  <c:v>3.2</c:v>
                </c:pt>
                <c:pt idx="25">
                  <c:v>2.9</c:v>
                </c:pt>
                <c:pt idx="26">
                  <c:v>3.2</c:v>
                </c:pt>
                <c:pt idx="27">
                  <c:v>4.4000000000000004</c:v>
                </c:pt>
                <c:pt idx="28">
                  <c:v>5.4</c:v>
                </c:pt>
                <c:pt idx="29">
                  <c:v>4.9000000000000004</c:v>
                </c:pt>
                <c:pt idx="30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B-48C5-9041-88A07A752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56550558298856"/>
          <c:y val="0.91904326262855784"/>
          <c:w val="0.7742969039864781"/>
          <c:h val="7.1741076280145019E-2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zoomScale="8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&amp;L_x000D_&amp;1#&amp;"Calibri"&amp;10&amp;K000000 Office Use Only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5080" cy="85420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July 2021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1</xdr:row>
      <xdr:rowOff>42333</xdr:rowOff>
    </xdr:from>
    <xdr:to>
      <xdr:col>9</xdr:col>
      <xdr:colOff>118533</xdr:colOff>
      <xdr:row>13</xdr:row>
      <xdr:rowOff>101600</xdr:rowOff>
    </xdr:to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DA99FFD1-9940-4749-A2FF-64D29016C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118533</xdr:colOff>
      <xdr:row>15</xdr:row>
      <xdr:rowOff>16933</xdr:rowOff>
    </xdr:from>
    <xdr:to>
      <xdr:col>9</xdr:col>
      <xdr:colOff>99483</xdr:colOff>
      <xdr:row>28</xdr:row>
      <xdr:rowOff>125941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BB57678-9465-44B7-A6CA-9EAC096D9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D1" t="str">
            <v>RSA CPI</v>
          </cell>
          <cell r="E1" t="str">
            <v>NCPI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B175" t="str">
            <v>J</v>
          </cell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B184" t="str">
            <v>A</v>
          </cell>
          <cell r="D184">
            <v>3</v>
          </cell>
          <cell r="E184">
            <v>1.6431236896511763</v>
          </cell>
        </row>
        <row r="185"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B189" t="str">
            <v>S</v>
          </cell>
          <cell r="D189">
            <v>3</v>
          </cell>
          <cell r="E189">
            <v>2.4161171437785782</v>
          </cell>
        </row>
        <row r="190"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B194" t="str">
            <v>F</v>
          </cell>
          <cell r="D194">
            <v>2.9</v>
          </cell>
          <cell r="E194">
            <v>2.727645856532007</v>
          </cell>
        </row>
        <row r="195"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B197" t="str">
            <v>M</v>
          </cell>
          <cell r="D197">
            <v>5.4</v>
          </cell>
          <cell r="E197">
            <v>3.769271515538918</v>
          </cell>
        </row>
        <row r="198">
          <cell r="B198" t="str">
            <v>J</v>
          </cell>
          <cell r="D198">
            <v>4.9000000000000004</v>
          </cell>
          <cell r="E198">
            <v>4.0568202588728468</v>
          </cell>
        </row>
        <row r="199">
          <cell r="B199" t="str">
            <v>J</v>
          </cell>
          <cell r="D199">
            <v>4.5999999999999996</v>
          </cell>
          <cell r="E199">
            <v>4.0384696385909962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D372" t="str">
            <v>A</v>
          </cell>
          <cell r="F372">
            <v>3.75</v>
          </cell>
          <cell r="L372">
            <v>3.6672828776306008</v>
          </cell>
          <cell r="M372">
            <v>6.6401338630491153</v>
          </cell>
        </row>
        <row r="373">
          <cell r="D373" t="str">
            <v>M</v>
          </cell>
          <cell r="F373">
            <v>3.75</v>
          </cell>
          <cell r="L373">
            <v>3.906682744128211</v>
          </cell>
          <cell r="M373">
            <v>6.9326952841909373</v>
          </cell>
        </row>
        <row r="374">
          <cell r="D374" t="str">
            <v>J</v>
          </cell>
          <cell r="F374">
            <v>3.75</v>
          </cell>
          <cell r="L374">
            <v>4.1366159999873666</v>
          </cell>
          <cell r="M374">
            <v>6.7976049608040343</v>
          </cell>
        </row>
        <row r="375">
          <cell r="D375" t="str">
            <v>J</v>
          </cell>
          <cell r="F375">
            <v>3.75</v>
          </cell>
          <cell r="L375">
            <v>4.3469199019970928</v>
          </cell>
          <cell r="M375">
            <v>7.081414770313847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"/>
  <cols>
    <col min="1" max="1" width="37.5546875" customWidth="1"/>
    <col min="2" max="5" width="11" bestFit="1" customWidth="1"/>
    <col min="6" max="6" width="9" customWidth="1"/>
    <col min="7" max="10" width="10.33203125" bestFit="1" customWidth="1"/>
  </cols>
  <sheetData>
    <row r="1" spans="1:12" ht="20.399999999999999" thickBot="1">
      <c r="A1" s="257" t="s">
        <v>96</v>
      </c>
      <c r="B1" s="258"/>
      <c r="C1" s="258"/>
      <c r="D1" s="258"/>
      <c r="E1" s="258"/>
      <c r="F1" s="258"/>
      <c r="G1" s="258"/>
      <c r="H1" s="259"/>
      <c r="I1" s="259"/>
      <c r="J1" s="259"/>
    </row>
    <row r="2" spans="1:12" ht="16.2">
      <c r="A2" s="268" t="s">
        <v>0</v>
      </c>
      <c r="B2" s="269"/>
      <c r="C2" s="269"/>
      <c r="D2" s="269"/>
      <c r="E2" s="269"/>
      <c r="F2" s="269"/>
      <c r="G2" s="269"/>
      <c r="H2" s="270"/>
      <c r="I2" s="270"/>
      <c r="J2" s="270"/>
    </row>
    <row r="3" spans="1:12" ht="16.8">
      <c r="A3" s="41"/>
      <c r="B3" s="260" t="s">
        <v>95</v>
      </c>
      <c r="C3" s="261"/>
      <c r="D3" s="262"/>
      <c r="E3" s="265" t="s">
        <v>1</v>
      </c>
      <c r="F3" s="266"/>
      <c r="G3" s="42" t="s">
        <v>2</v>
      </c>
      <c r="H3" s="263" t="s">
        <v>3</v>
      </c>
      <c r="I3" s="271"/>
      <c r="J3" s="271"/>
    </row>
    <row r="4" spans="1:12" ht="1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5.6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6.2">
      <c r="A18" s="273" t="s">
        <v>92</v>
      </c>
      <c r="B18" s="274"/>
      <c r="C18" s="274"/>
      <c r="D18" s="274"/>
      <c r="E18" s="274"/>
      <c r="F18" s="274"/>
      <c r="G18" s="274"/>
      <c r="H18" s="275"/>
      <c r="I18" s="275"/>
      <c r="J18" s="275"/>
      <c r="K18" s="82"/>
      <c r="L18" s="55"/>
    </row>
    <row r="19" spans="1:12" ht="16.8">
      <c r="A19" s="41"/>
      <c r="B19" s="260" t="s">
        <v>95</v>
      </c>
      <c r="C19" s="261"/>
      <c r="D19" s="262"/>
      <c r="E19" s="265" t="s">
        <v>1</v>
      </c>
      <c r="F19" s="266"/>
      <c r="G19" s="42" t="s">
        <v>2</v>
      </c>
      <c r="H19" s="263" t="s">
        <v>3</v>
      </c>
      <c r="I19" s="271"/>
      <c r="J19" s="271"/>
      <c r="K19" s="82"/>
      <c r="L19" s="55"/>
    </row>
    <row r="20" spans="1:12" ht="1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8">
      <c r="A30" s="272" t="s">
        <v>22</v>
      </c>
      <c r="B30" s="272"/>
      <c r="C30" s="272"/>
      <c r="D30" s="272"/>
      <c r="E30" s="272"/>
      <c r="F30" s="272"/>
      <c r="G30" s="272"/>
      <c r="H30" s="272"/>
      <c r="I30" s="272"/>
      <c r="J30" s="272"/>
      <c r="K30" s="82"/>
      <c r="L30" s="55"/>
    </row>
    <row r="31" spans="1:12" ht="15">
      <c r="A31" s="41"/>
      <c r="B31" s="260" t="s">
        <v>95</v>
      </c>
      <c r="C31" s="261"/>
      <c r="D31" s="262"/>
      <c r="E31" s="263" t="s">
        <v>23</v>
      </c>
      <c r="F31" s="267"/>
      <c r="G31" s="42" t="s">
        <v>2</v>
      </c>
      <c r="H31" s="263" t="s">
        <v>3</v>
      </c>
      <c r="I31" s="264"/>
      <c r="J31" s="264"/>
      <c r="K31" s="82"/>
      <c r="L31" s="55"/>
    </row>
    <row r="32" spans="1:12" ht="1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5.6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  <headerFooter>
    <oddFooter>&amp;L_x000D_&amp;1#&amp;"Calibri"&amp;10&amp;K000000 Office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80" zoomScaleNormal="80" workbookViewId="0">
      <selection activeCell="B4" sqref="B4:D4"/>
    </sheetView>
  </sheetViews>
  <sheetFormatPr defaultColWidth="9.109375" defaultRowHeight="14.4"/>
  <cols>
    <col min="1" max="1" width="55.88671875" style="104" customWidth="1"/>
    <col min="2" max="2" width="13.5546875" style="103" bestFit="1" customWidth="1"/>
    <col min="3" max="4" width="13.5546875" style="104" bestFit="1" customWidth="1"/>
    <col min="5" max="5" width="12.33203125" style="104" bestFit="1" customWidth="1"/>
    <col min="6" max="6" width="12.109375" style="104" customWidth="1"/>
    <col min="7" max="7" width="12.44140625" style="104" customWidth="1"/>
    <col min="8" max="8" width="10" style="104" customWidth="1"/>
    <col min="9" max="9" width="10.44140625" style="104" customWidth="1"/>
    <col min="10" max="10" width="12" style="104" customWidth="1"/>
    <col min="11" max="11" width="5.109375" style="104" bestFit="1" customWidth="1"/>
    <col min="12" max="12" width="6.6640625" style="149" bestFit="1" customWidth="1"/>
    <col min="13" max="13" width="5.109375" style="104" bestFit="1" customWidth="1"/>
    <col min="14" max="14" width="6" style="104" bestFit="1" customWidth="1"/>
    <col min="15" max="15" width="5.109375" style="104" bestFit="1" customWidth="1"/>
    <col min="16" max="16" width="6" style="104" bestFit="1" customWidth="1"/>
    <col min="17" max="17" width="5.109375" style="104" bestFit="1" customWidth="1"/>
    <col min="18" max="18" width="5.6640625" style="104" bestFit="1" customWidth="1"/>
    <col min="19" max="19" width="5.109375" style="104" bestFit="1" customWidth="1"/>
    <col min="20" max="24" width="6.44140625" style="104" customWidth="1"/>
    <col min="25" max="46" width="9.109375" style="104"/>
    <col min="47" max="47" width="9.109375" style="104" customWidth="1"/>
    <col min="48" max="16384" width="9.109375" style="104"/>
  </cols>
  <sheetData>
    <row r="1" spans="1:24" ht="20.399999999999999" thickBot="1">
      <c r="A1" s="276" t="s">
        <v>98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24" ht="16.8">
      <c r="A2" s="279" t="s">
        <v>120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24" ht="15.75" customHeight="1">
      <c r="A3" s="153"/>
      <c r="B3" s="285" t="s">
        <v>95</v>
      </c>
      <c r="C3" s="286"/>
      <c r="D3" s="287"/>
      <c r="E3" s="277" t="s">
        <v>1</v>
      </c>
      <c r="F3" s="278"/>
      <c r="G3" s="154" t="s">
        <v>2</v>
      </c>
      <c r="H3" s="288" t="s">
        <v>93</v>
      </c>
      <c r="I3" s="289"/>
      <c r="J3" s="290"/>
    </row>
    <row r="4" spans="1:24" ht="17.399999999999999" thickBot="1">
      <c r="A4" s="141"/>
      <c r="B4" s="146">
        <v>44043</v>
      </c>
      <c r="C4" s="146">
        <v>44377</v>
      </c>
      <c r="D4" s="146">
        <v>44408</v>
      </c>
      <c r="E4" s="205" t="s">
        <v>4</v>
      </c>
      <c r="F4" s="205" t="s">
        <v>5</v>
      </c>
      <c r="G4" s="205" t="s">
        <v>4</v>
      </c>
      <c r="H4" s="198">
        <v>44347</v>
      </c>
      <c r="I4" s="198">
        <v>44377</v>
      </c>
      <c r="J4" s="198">
        <v>44408</v>
      </c>
    </row>
    <row r="5" spans="1:24" ht="17.399999999999999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8">
      <c r="A6" s="156" t="s">
        <v>6</v>
      </c>
      <c r="B6" s="175">
        <v>48783.843588564385</v>
      </c>
      <c r="C6" s="175">
        <v>46912.730958747241</v>
      </c>
      <c r="D6" s="175">
        <v>53440.124143569803</v>
      </c>
      <c r="E6" s="175">
        <v>6527.393184822562</v>
      </c>
      <c r="F6" s="175">
        <v>4656.2805550054181</v>
      </c>
      <c r="G6" s="175">
        <v>13.913905780847486</v>
      </c>
      <c r="H6" s="176">
        <v>5.2950341245938404</v>
      </c>
      <c r="I6" s="177">
        <v>3.0601356936377897</v>
      </c>
      <c r="J6" s="178">
        <v>9.5447185225415723</v>
      </c>
      <c r="K6" s="149"/>
      <c r="M6" s="149"/>
      <c r="N6" s="149"/>
      <c r="O6" s="149"/>
      <c r="P6" s="149"/>
      <c r="Q6" s="150"/>
      <c r="R6" s="150"/>
      <c r="S6" s="150"/>
      <c r="T6" s="150"/>
      <c r="U6" s="150"/>
      <c r="V6" s="150"/>
      <c r="W6" s="150"/>
      <c r="X6" s="150"/>
    </row>
    <row r="7" spans="1:24" ht="16.8">
      <c r="A7" s="156" t="s">
        <v>7</v>
      </c>
      <c r="B7" s="175">
        <v>126977.62201143475</v>
      </c>
      <c r="C7" s="175">
        <v>135861.26941672005</v>
      </c>
      <c r="D7" s="175">
        <v>130748.98119031009</v>
      </c>
      <c r="E7" s="175">
        <v>-5112.2882264099608</v>
      </c>
      <c r="F7" s="175">
        <v>3771.3591788753401</v>
      </c>
      <c r="G7" s="175">
        <v>-3.7628738847782444</v>
      </c>
      <c r="H7" s="176">
        <v>3.038084048727967</v>
      </c>
      <c r="I7" s="177">
        <v>3.3206415461401946</v>
      </c>
      <c r="J7" s="178">
        <v>2.9700975015390441</v>
      </c>
      <c r="K7" s="149"/>
      <c r="M7" s="149"/>
      <c r="N7" s="149"/>
      <c r="O7" s="149"/>
      <c r="P7" s="149"/>
      <c r="Q7" s="150"/>
      <c r="R7" s="150"/>
      <c r="S7" s="150"/>
      <c r="T7" s="150"/>
      <c r="U7" s="150"/>
      <c r="V7" s="150"/>
      <c r="W7" s="150"/>
      <c r="X7" s="150"/>
    </row>
    <row r="8" spans="1:24" ht="16.2">
      <c r="A8" s="157" t="s">
        <v>8</v>
      </c>
      <c r="B8" s="179">
        <v>18096.33543837157</v>
      </c>
      <c r="C8" s="179">
        <v>25778.802569259922</v>
      </c>
      <c r="D8" s="179">
        <v>21286.97577128089</v>
      </c>
      <c r="E8" s="179">
        <v>-4491.8267979790326</v>
      </c>
      <c r="F8" s="179">
        <v>3190.6403329093191</v>
      </c>
      <c r="G8" s="179">
        <v>-17.424497456430871</v>
      </c>
      <c r="H8" s="180">
        <v>15.457039655921861</v>
      </c>
      <c r="I8" s="181">
        <v>16.78606581124842</v>
      </c>
      <c r="J8" s="182">
        <v>17.631416834503781</v>
      </c>
      <c r="K8" s="149"/>
      <c r="M8" s="149"/>
      <c r="N8" s="149"/>
      <c r="O8" s="149"/>
      <c r="P8" s="149"/>
      <c r="Q8" s="150"/>
      <c r="R8" s="150"/>
      <c r="S8" s="150"/>
      <c r="T8" s="150"/>
      <c r="U8" s="150"/>
      <c r="V8" s="150"/>
      <c r="W8" s="150"/>
      <c r="X8" s="150"/>
    </row>
    <row r="9" spans="1:24" ht="16.8">
      <c r="A9" s="158" t="s">
        <v>9</v>
      </c>
      <c r="B9" s="175">
        <v>108881.28657306319</v>
      </c>
      <c r="C9" s="175">
        <v>110082.46684746013</v>
      </c>
      <c r="D9" s="175">
        <v>109462.0054190292</v>
      </c>
      <c r="E9" s="175">
        <v>-620.46142843093548</v>
      </c>
      <c r="F9" s="175">
        <v>580.71884596601012</v>
      </c>
      <c r="G9" s="175">
        <v>-0.56363328893301912</v>
      </c>
      <c r="H9" s="176">
        <v>0.67169111697100448</v>
      </c>
      <c r="I9" s="177">
        <v>0.60426487307267962</v>
      </c>
      <c r="J9" s="178">
        <v>0.53335046291572041</v>
      </c>
      <c r="K9" s="149"/>
      <c r="M9" s="149"/>
      <c r="N9" s="149"/>
      <c r="O9" s="149"/>
      <c r="P9" s="149"/>
      <c r="Q9" s="150"/>
      <c r="R9" s="150"/>
      <c r="S9" s="150"/>
      <c r="T9" s="150"/>
      <c r="U9" s="150"/>
      <c r="V9" s="150"/>
      <c r="W9" s="150"/>
      <c r="X9" s="150"/>
    </row>
    <row r="10" spans="1:24" ht="16.2">
      <c r="A10" s="159" t="s">
        <v>10</v>
      </c>
      <c r="B10" s="179">
        <v>5596.5968623958352</v>
      </c>
      <c r="C10" s="179">
        <v>3922.6013049195108</v>
      </c>
      <c r="D10" s="179">
        <v>3697.1278673112984</v>
      </c>
      <c r="E10" s="179">
        <v>-225.47343760821241</v>
      </c>
      <c r="F10" s="179">
        <v>-1899.4689950845368</v>
      </c>
      <c r="G10" s="179">
        <v>-5.7480590067982718</v>
      </c>
      <c r="H10" s="180">
        <v>-24.112576281835146</v>
      </c>
      <c r="I10" s="181">
        <v>-27.289875276620762</v>
      </c>
      <c r="J10" s="182">
        <v>-33.939714469113952</v>
      </c>
      <c r="K10" s="149"/>
      <c r="M10" s="149"/>
      <c r="N10" s="149"/>
      <c r="O10" s="149"/>
      <c r="P10" s="149"/>
      <c r="Q10" s="150"/>
      <c r="R10" s="150"/>
      <c r="S10" s="150"/>
      <c r="T10" s="150"/>
      <c r="U10" s="150"/>
      <c r="V10" s="150"/>
      <c r="W10" s="150"/>
      <c r="X10" s="150"/>
    </row>
    <row r="11" spans="1:24" ht="16.2">
      <c r="A11" s="159" t="s">
        <v>11</v>
      </c>
      <c r="B11" s="179">
        <v>233.27085288000001</v>
      </c>
      <c r="C11" s="179">
        <v>185.43199932000002</v>
      </c>
      <c r="D11" s="179">
        <v>182.43018481999999</v>
      </c>
      <c r="E11" s="179">
        <v>-3.0018145000000231</v>
      </c>
      <c r="F11" s="179">
        <v>-50.840668060000013</v>
      </c>
      <c r="G11" s="179">
        <v>-1.6188222696233794</v>
      </c>
      <c r="H11" s="180">
        <v>-28.02018104521909</v>
      </c>
      <c r="I11" s="181">
        <v>-13.503848802576229</v>
      </c>
      <c r="J11" s="182">
        <v>-21.794693778632364</v>
      </c>
      <c r="K11" s="149"/>
      <c r="M11" s="149"/>
      <c r="N11" s="149"/>
      <c r="O11" s="149"/>
      <c r="P11" s="149"/>
      <c r="Q11" s="150"/>
      <c r="R11" s="150"/>
      <c r="S11" s="150"/>
      <c r="T11" s="150"/>
      <c r="U11" s="150"/>
      <c r="V11" s="150"/>
      <c r="W11" s="150"/>
      <c r="X11" s="150"/>
    </row>
    <row r="12" spans="1:24" ht="16.2">
      <c r="A12" s="159" t="s">
        <v>12</v>
      </c>
      <c r="B12" s="179">
        <v>486.47956669714171</v>
      </c>
      <c r="C12" s="179">
        <v>584.50538514230198</v>
      </c>
      <c r="D12" s="179">
        <v>432.31657954355899</v>
      </c>
      <c r="E12" s="179">
        <v>-152.18880559874299</v>
      </c>
      <c r="F12" s="179">
        <v>-54.162987153582719</v>
      </c>
      <c r="G12" s="179">
        <v>-26.037194774808029</v>
      </c>
      <c r="H12" s="180">
        <v>-36.087269958549662</v>
      </c>
      <c r="I12" s="181">
        <v>-19.682572438118626</v>
      </c>
      <c r="J12" s="182">
        <v>-11.133661280228438</v>
      </c>
      <c r="K12" s="149"/>
      <c r="M12" s="149"/>
      <c r="N12" s="149"/>
      <c r="O12" s="149"/>
      <c r="P12" s="149"/>
      <c r="Q12" s="150"/>
      <c r="R12" s="150"/>
      <c r="S12" s="150"/>
      <c r="T12" s="150"/>
      <c r="U12" s="150"/>
      <c r="V12" s="150"/>
      <c r="W12" s="150"/>
      <c r="X12" s="150"/>
    </row>
    <row r="13" spans="1:24" ht="16.8">
      <c r="A13" s="160" t="s">
        <v>109</v>
      </c>
      <c r="B13" s="175">
        <v>102564.93929109021</v>
      </c>
      <c r="C13" s="175">
        <v>105389.92815807833</v>
      </c>
      <c r="D13" s="175">
        <v>105150.13078735434</v>
      </c>
      <c r="E13" s="175">
        <v>-239.79737072398711</v>
      </c>
      <c r="F13" s="175">
        <v>2585.1914962641313</v>
      </c>
      <c r="G13" s="175">
        <v>-0.22753347963603687</v>
      </c>
      <c r="H13" s="176">
        <v>2.2345979890454544</v>
      </c>
      <c r="I13" s="177">
        <v>2.2366455816622732</v>
      </c>
      <c r="J13" s="178">
        <v>2.5205411460607223</v>
      </c>
      <c r="K13" s="149"/>
      <c r="M13" s="149"/>
      <c r="N13" s="149"/>
      <c r="O13" s="149"/>
      <c r="P13" s="149"/>
      <c r="Q13" s="150"/>
      <c r="R13" s="150"/>
      <c r="S13" s="150"/>
      <c r="T13" s="150"/>
      <c r="U13" s="150"/>
      <c r="V13" s="150"/>
      <c r="W13" s="150"/>
      <c r="X13" s="150"/>
    </row>
    <row r="14" spans="1:24" ht="16.2">
      <c r="A14" s="159" t="s">
        <v>13</v>
      </c>
      <c r="B14" s="179">
        <v>43275.09094018615</v>
      </c>
      <c r="C14" s="179">
        <v>43955.290539716982</v>
      </c>
      <c r="D14" s="179">
        <v>43760.911103130224</v>
      </c>
      <c r="E14" s="179">
        <v>-194.37943658675795</v>
      </c>
      <c r="F14" s="179">
        <v>485.82016294407367</v>
      </c>
      <c r="G14" s="179">
        <v>-0.44222079799726544</v>
      </c>
      <c r="H14" s="180">
        <v>0.21097765569963656</v>
      </c>
      <c r="I14" s="181">
        <v>9.2955871853121153E-2</v>
      </c>
      <c r="J14" s="182">
        <v>1.1226323328021692</v>
      </c>
      <c r="K14" s="149"/>
      <c r="M14" s="149"/>
      <c r="N14" s="149"/>
      <c r="O14" s="149"/>
      <c r="P14" s="149"/>
      <c r="Q14" s="150"/>
      <c r="R14" s="150"/>
      <c r="S14" s="150"/>
      <c r="T14" s="150"/>
      <c r="U14" s="150"/>
      <c r="V14" s="150"/>
      <c r="W14" s="150"/>
      <c r="X14" s="150"/>
    </row>
    <row r="15" spans="1:24" ht="16.2">
      <c r="A15" s="159" t="s">
        <v>14</v>
      </c>
      <c r="B15" s="179">
        <v>59289.848350904052</v>
      </c>
      <c r="C15" s="179">
        <v>61434.637618361347</v>
      </c>
      <c r="D15" s="179">
        <v>61389.21968422411</v>
      </c>
      <c r="E15" s="179">
        <v>-45.417934137236443</v>
      </c>
      <c r="F15" s="179">
        <v>2099.3713333200576</v>
      </c>
      <c r="G15" s="179">
        <v>-7.3928871232837423E-2</v>
      </c>
      <c r="H15" s="180">
        <v>3.7285262586717067</v>
      </c>
      <c r="I15" s="181">
        <v>3.8276421924983595</v>
      </c>
      <c r="J15" s="182">
        <v>3.5408613644869433</v>
      </c>
      <c r="K15" s="149"/>
      <c r="M15" s="149"/>
      <c r="N15" s="149"/>
      <c r="O15" s="149"/>
      <c r="P15" s="149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8">
      <c r="A16" s="156" t="s">
        <v>15</v>
      </c>
      <c r="B16" s="175">
        <v>51938.378774645447</v>
      </c>
      <c r="C16" s="175">
        <v>61003.388194180894</v>
      </c>
      <c r="D16" s="175">
        <v>62645.509529468167</v>
      </c>
      <c r="E16" s="175">
        <v>1642.1213352872728</v>
      </c>
      <c r="F16" s="175">
        <v>10707.13075482272</v>
      </c>
      <c r="G16" s="175">
        <v>2.6918526722814278</v>
      </c>
      <c r="H16" s="176">
        <v>15.16841613313558</v>
      </c>
      <c r="I16" s="177">
        <v>14.785541943900654</v>
      </c>
      <c r="J16" s="178">
        <v>20.615065405255933</v>
      </c>
      <c r="K16" s="149"/>
      <c r="L16" s="149"/>
      <c r="M16" s="149"/>
      <c r="N16" s="149"/>
      <c r="O16" s="149"/>
      <c r="P16" s="149"/>
      <c r="Q16" s="150"/>
      <c r="R16" s="150"/>
      <c r="S16" s="150"/>
      <c r="T16" s="150"/>
      <c r="U16" s="150"/>
      <c r="V16" s="150"/>
      <c r="W16" s="150"/>
      <c r="X16" s="150"/>
    </row>
    <row r="17" spans="1:24" ht="17.399999999999999" thickBot="1">
      <c r="A17" s="161" t="s">
        <v>16</v>
      </c>
      <c r="B17" s="183">
        <v>123823.16785011391</v>
      </c>
      <c r="C17" s="183">
        <v>121770.6699211791</v>
      </c>
      <c r="D17" s="183">
        <v>121543.6532304307</v>
      </c>
      <c r="E17" s="185">
        <v>-227.01669074839447</v>
      </c>
      <c r="F17" s="183">
        <v>-2279.5146196832065</v>
      </c>
      <c r="G17" s="183">
        <v>-0.1864296968189052</v>
      </c>
      <c r="H17" s="184">
        <v>-1.3192393274834302</v>
      </c>
      <c r="I17" s="185">
        <v>-1.6940796225078429</v>
      </c>
      <c r="J17" s="186">
        <v>-1.8409435481755168</v>
      </c>
      <c r="K17" s="149"/>
      <c r="M17" s="149"/>
      <c r="N17" s="149"/>
      <c r="O17" s="149"/>
      <c r="P17" s="149"/>
      <c r="Q17" s="150"/>
      <c r="R17" s="150"/>
      <c r="S17" s="150"/>
      <c r="T17" s="150"/>
      <c r="U17" s="150"/>
      <c r="V17" s="150"/>
      <c r="W17" s="150"/>
      <c r="X17" s="150"/>
    </row>
    <row r="18" spans="1:24" ht="13.8" thickBot="1">
      <c r="A18" s="152"/>
      <c r="B18" s="162"/>
      <c r="C18" s="152"/>
      <c r="D18" s="152"/>
      <c r="E18" s="230"/>
      <c r="F18" s="152"/>
      <c r="G18" s="152"/>
      <c r="H18" s="152"/>
      <c r="I18" s="152"/>
      <c r="J18" s="152"/>
      <c r="K18" s="149"/>
      <c r="M18" s="149"/>
      <c r="N18" s="149"/>
      <c r="O18" s="149"/>
      <c r="P18" s="149"/>
      <c r="Q18" s="150"/>
      <c r="R18" s="150"/>
      <c r="S18" s="150"/>
      <c r="T18" s="150"/>
      <c r="U18" s="150"/>
      <c r="V18" s="150"/>
      <c r="W18" s="150"/>
      <c r="X18" s="150"/>
    </row>
    <row r="19" spans="1:24" ht="16.8">
      <c r="A19" s="282" t="s">
        <v>121</v>
      </c>
      <c r="B19" s="283"/>
      <c r="C19" s="283"/>
      <c r="D19" s="283"/>
      <c r="E19" s="283"/>
      <c r="F19" s="283"/>
      <c r="G19" s="283"/>
      <c r="H19" s="283"/>
      <c r="I19" s="283"/>
      <c r="J19" s="284"/>
      <c r="K19" s="149"/>
      <c r="M19" s="149"/>
      <c r="N19" s="149"/>
      <c r="O19" s="149"/>
      <c r="P19" s="149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85" t="str">
        <f>B3</f>
        <v>N$ Million</v>
      </c>
      <c r="C20" s="286"/>
      <c r="D20" s="287"/>
      <c r="E20" s="277" t="s">
        <v>1</v>
      </c>
      <c r="F20" s="278"/>
      <c r="G20" s="212" t="s">
        <v>2</v>
      </c>
      <c r="H20" s="285" t="str">
        <f>H3</f>
        <v>Annual percentage change</v>
      </c>
      <c r="I20" s="286"/>
      <c r="J20" s="291"/>
      <c r="K20" s="149"/>
      <c r="M20" s="149"/>
      <c r="N20" s="149"/>
      <c r="O20" s="149"/>
      <c r="P20" s="149"/>
      <c r="Q20" s="150"/>
      <c r="R20" s="150"/>
      <c r="S20" s="150"/>
      <c r="T20" s="150"/>
      <c r="U20" s="150"/>
      <c r="V20" s="150"/>
      <c r="W20" s="150"/>
      <c r="X20" s="150"/>
    </row>
    <row r="21" spans="1:24" ht="17.399999999999999" thickBot="1">
      <c r="A21" s="141"/>
      <c r="B21" s="145">
        <f>B4</f>
        <v>44043</v>
      </c>
      <c r="C21" s="145">
        <f>C4</f>
        <v>44377</v>
      </c>
      <c r="D21" s="145">
        <f>D4</f>
        <v>44408</v>
      </c>
      <c r="E21" s="205" t="s">
        <v>4</v>
      </c>
      <c r="F21" s="205" t="s">
        <v>5</v>
      </c>
      <c r="G21" s="205" t="s">
        <v>4</v>
      </c>
      <c r="H21" s="198">
        <f>H4</f>
        <v>44347</v>
      </c>
      <c r="I21" s="198">
        <f>I4</f>
        <v>44377</v>
      </c>
      <c r="J21" s="199">
        <f>J4</f>
        <v>44408</v>
      </c>
      <c r="K21" s="149"/>
      <c r="M21" s="149"/>
      <c r="N21" s="149"/>
      <c r="O21" s="149"/>
      <c r="P21" s="149"/>
      <c r="Q21" s="150"/>
      <c r="R21" s="150"/>
      <c r="S21" s="150"/>
      <c r="T21" s="150"/>
      <c r="U21" s="150"/>
      <c r="V21" s="150"/>
      <c r="W21" s="150"/>
      <c r="X21" s="150"/>
    </row>
    <row r="22" spans="1:24" ht="13.8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49"/>
      <c r="M22" s="149"/>
      <c r="N22" s="149"/>
      <c r="O22" s="149"/>
      <c r="P22" s="149"/>
      <c r="Q22" s="150"/>
      <c r="R22" s="150"/>
      <c r="S22" s="150"/>
      <c r="T22" s="150"/>
      <c r="U22" s="150"/>
      <c r="V22" s="150"/>
      <c r="W22" s="150"/>
      <c r="X22" s="150"/>
    </row>
    <row r="23" spans="1:24" ht="16.8">
      <c r="A23" s="166" t="s">
        <v>17</v>
      </c>
      <c r="B23" s="187">
        <v>123823.16785011391</v>
      </c>
      <c r="C23" s="187">
        <v>121770.6699211791</v>
      </c>
      <c r="D23" s="187">
        <v>121543.6532304307</v>
      </c>
      <c r="E23" s="187">
        <v>-227.01669074839447</v>
      </c>
      <c r="F23" s="187">
        <v>-2279.5146196832065</v>
      </c>
      <c r="G23" s="188">
        <v>-0.1864296968189052</v>
      </c>
      <c r="H23" s="188">
        <v>-1.3192393274834302</v>
      </c>
      <c r="I23" s="188">
        <v>-1.6940796225078429</v>
      </c>
      <c r="J23" s="189">
        <v>-1.8409435481755168</v>
      </c>
      <c r="K23" s="149"/>
      <c r="M23" s="149"/>
      <c r="N23" s="149"/>
      <c r="O23" s="149"/>
      <c r="P23" s="149"/>
      <c r="Q23" s="150"/>
      <c r="R23" s="150"/>
      <c r="S23" s="150"/>
      <c r="T23" s="150"/>
      <c r="U23" s="150"/>
      <c r="V23" s="150"/>
      <c r="W23" s="150"/>
      <c r="X23" s="150"/>
    </row>
    <row r="24" spans="1:24" ht="16.2">
      <c r="A24" s="107" t="s">
        <v>18</v>
      </c>
      <c r="B24" s="190">
        <v>2946.7227514747851</v>
      </c>
      <c r="C24" s="190">
        <v>2905.0853520940245</v>
      </c>
      <c r="D24" s="190">
        <v>3032.9451338171816</v>
      </c>
      <c r="E24" s="190">
        <v>127.85978172315708</v>
      </c>
      <c r="F24" s="190">
        <v>86.222382342396486</v>
      </c>
      <c r="G24" s="191">
        <v>4.4012401092103488</v>
      </c>
      <c r="H24" s="191">
        <v>-8.5551766575954531</v>
      </c>
      <c r="I24" s="191">
        <v>-4.6481068459988251</v>
      </c>
      <c r="J24" s="192">
        <v>2.926043255994955</v>
      </c>
      <c r="K24" s="149"/>
      <c r="M24" s="149"/>
      <c r="N24" s="149"/>
      <c r="O24" s="149"/>
      <c r="P24" s="149"/>
      <c r="Q24" s="150"/>
      <c r="R24" s="150"/>
      <c r="S24" s="150"/>
      <c r="T24" s="150"/>
      <c r="U24" s="150"/>
      <c r="V24" s="150"/>
      <c r="W24" s="150"/>
      <c r="X24" s="150"/>
    </row>
    <row r="25" spans="1:24" ht="16.2">
      <c r="A25" s="107" t="s">
        <v>19</v>
      </c>
      <c r="B25" s="190">
        <v>57917.716704720748</v>
      </c>
      <c r="C25" s="190">
        <v>57716.497027256424</v>
      </c>
      <c r="D25" s="190">
        <v>58814.955833801127</v>
      </c>
      <c r="E25" s="190">
        <v>1098.4588065447024</v>
      </c>
      <c r="F25" s="190">
        <v>897.23912908037892</v>
      </c>
      <c r="G25" s="191">
        <v>1.9031972886815396</v>
      </c>
      <c r="H25" s="191">
        <v>1.7489000735472615</v>
      </c>
      <c r="I25" s="191">
        <v>1.2956070752386779</v>
      </c>
      <c r="J25" s="192">
        <v>1.5491617766196271</v>
      </c>
      <c r="K25" s="149"/>
      <c r="M25" s="149"/>
      <c r="N25" s="149"/>
      <c r="O25" s="149"/>
      <c r="P25" s="149"/>
      <c r="Q25" s="150"/>
      <c r="R25" s="150"/>
      <c r="S25" s="150"/>
      <c r="T25" s="150"/>
      <c r="U25" s="150"/>
      <c r="V25" s="150"/>
      <c r="W25" s="150"/>
      <c r="X25" s="150"/>
    </row>
    <row r="26" spans="1:24" ht="16.2">
      <c r="A26" s="107" t="s">
        <v>20</v>
      </c>
      <c r="B26" s="190">
        <v>62958.728393918384</v>
      </c>
      <c r="C26" s="190">
        <v>61149.087541828652</v>
      </c>
      <c r="D26" s="190">
        <v>59695.752262812399</v>
      </c>
      <c r="E26" s="190">
        <v>-1453.3352790162535</v>
      </c>
      <c r="F26" s="190">
        <v>-3262.9761311059847</v>
      </c>
      <c r="G26" s="191">
        <v>-2.3767080384022137</v>
      </c>
      <c r="H26" s="191">
        <v>-3.7631696497241194</v>
      </c>
      <c r="I26" s="191">
        <v>-4.2212842564191675</v>
      </c>
      <c r="J26" s="192">
        <v>-5.1827224188682521</v>
      </c>
      <c r="K26" s="149"/>
      <c r="M26" s="149"/>
      <c r="N26" s="149"/>
      <c r="O26" s="149"/>
      <c r="P26" s="149"/>
      <c r="Q26" s="150"/>
      <c r="R26" s="150"/>
      <c r="S26" s="150"/>
      <c r="T26" s="150"/>
      <c r="U26" s="150"/>
      <c r="V26" s="150"/>
      <c r="W26" s="150"/>
      <c r="X26" s="150"/>
    </row>
    <row r="27" spans="1:24" ht="16.8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49"/>
      <c r="M27" s="149"/>
      <c r="N27" s="149"/>
      <c r="O27" s="149"/>
      <c r="P27" s="149"/>
      <c r="Q27" s="150"/>
      <c r="R27" s="150"/>
      <c r="S27" s="150"/>
      <c r="T27" s="150"/>
      <c r="U27" s="150"/>
      <c r="V27" s="150"/>
      <c r="W27" s="150"/>
      <c r="X27" s="150"/>
    </row>
    <row r="28" spans="1:24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49"/>
      <c r="M28" s="149"/>
      <c r="N28" s="149"/>
      <c r="O28" s="149"/>
      <c r="P28" s="149"/>
      <c r="Q28" s="150"/>
      <c r="R28" s="150"/>
      <c r="S28" s="150"/>
      <c r="T28" s="150"/>
      <c r="U28" s="150"/>
      <c r="V28" s="150"/>
      <c r="W28" s="150"/>
      <c r="X28" s="150"/>
    </row>
    <row r="29" spans="1:24" ht="16.8">
      <c r="A29" s="279" t="s">
        <v>22</v>
      </c>
      <c r="B29" s="280"/>
      <c r="C29" s="280"/>
      <c r="D29" s="280"/>
      <c r="E29" s="280"/>
      <c r="F29" s="280"/>
      <c r="G29" s="280"/>
      <c r="H29" s="280"/>
      <c r="I29" s="280"/>
      <c r="J29" s="281"/>
      <c r="K29" s="149"/>
      <c r="M29" s="149"/>
      <c r="N29" s="149"/>
      <c r="O29" s="149"/>
      <c r="P29" s="149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85" t="str">
        <f>B3</f>
        <v>N$ Million</v>
      </c>
      <c r="C30" s="286"/>
      <c r="D30" s="287"/>
      <c r="E30" s="277" t="s">
        <v>1</v>
      </c>
      <c r="F30" s="278"/>
      <c r="G30" s="169" t="s">
        <v>2</v>
      </c>
      <c r="H30" s="285" t="str">
        <f>H3</f>
        <v>Annual percentage change</v>
      </c>
      <c r="I30" s="286"/>
      <c r="J30" s="291"/>
      <c r="K30" s="149"/>
      <c r="M30" s="149"/>
      <c r="N30" s="149"/>
      <c r="O30" s="149"/>
      <c r="P30" s="149"/>
      <c r="Q30" s="150"/>
      <c r="R30" s="150"/>
      <c r="S30" s="150"/>
      <c r="T30" s="150"/>
      <c r="U30" s="150"/>
      <c r="V30" s="150"/>
      <c r="W30" s="150"/>
      <c r="X30" s="150"/>
    </row>
    <row r="31" spans="1:24" ht="17.399999999999999" thickBot="1">
      <c r="A31" s="141"/>
      <c r="B31" s="146">
        <f>B4</f>
        <v>44043</v>
      </c>
      <c r="C31" s="146">
        <f>C4</f>
        <v>44377</v>
      </c>
      <c r="D31" s="145">
        <f>D4</f>
        <v>44408</v>
      </c>
      <c r="E31" s="145" t="s">
        <v>4</v>
      </c>
      <c r="F31" s="145" t="s">
        <v>5</v>
      </c>
      <c r="G31" s="145" t="s">
        <v>4</v>
      </c>
      <c r="H31" s="145">
        <f>H4</f>
        <v>44347</v>
      </c>
      <c r="I31" s="145">
        <f>I4</f>
        <v>44377</v>
      </c>
      <c r="J31" s="210">
        <f>J4</f>
        <v>44408</v>
      </c>
      <c r="K31" s="149"/>
      <c r="M31" s="149"/>
      <c r="N31" s="149"/>
      <c r="O31" s="149"/>
      <c r="P31" s="149"/>
      <c r="Q31" s="150"/>
      <c r="R31" s="150"/>
      <c r="S31" s="150"/>
      <c r="T31" s="150"/>
      <c r="U31" s="150"/>
      <c r="V31" s="150"/>
      <c r="W31" s="150"/>
      <c r="X31" s="150"/>
    </row>
    <row r="32" spans="1:24" ht="13.8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49"/>
      <c r="M32" s="149"/>
      <c r="N32" s="149"/>
      <c r="O32" s="149"/>
      <c r="P32" s="149"/>
      <c r="Q32" s="150"/>
      <c r="R32" s="150"/>
      <c r="S32" s="150"/>
      <c r="T32" s="150"/>
      <c r="U32" s="150"/>
      <c r="V32" s="150"/>
      <c r="W32" s="150"/>
      <c r="X32" s="150"/>
    </row>
    <row r="33" spans="1:24" ht="16.8">
      <c r="A33" s="171" t="s">
        <v>24</v>
      </c>
      <c r="B33" s="195">
        <v>102213.03399371546</v>
      </c>
      <c r="C33" s="195">
        <v>105310.35344437686</v>
      </c>
      <c r="D33" s="195">
        <v>104991.62457863684</v>
      </c>
      <c r="E33" s="195">
        <v>-318.72886574002041</v>
      </c>
      <c r="F33" s="195">
        <v>2778.5905849213741</v>
      </c>
      <c r="G33" s="128">
        <v>-0.3026567239738398</v>
      </c>
      <c r="H33" s="128">
        <v>2.6631304604904216</v>
      </c>
      <c r="I33" s="128">
        <v>2.5524794042579089</v>
      </c>
      <c r="J33" s="131">
        <v>2.7184307874984199</v>
      </c>
      <c r="K33" s="149"/>
      <c r="M33" s="149"/>
      <c r="N33" s="149"/>
      <c r="O33" s="149"/>
      <c r="P33" s="149"/>
      <c r="Q33" s="150"/>
      <c r="R33" s="150"/>
      <c r="S33" s="150"/>
      <c r="T33" s="150"/>
      <c r="U33" s="150"/>
      <c r="V33" s="150"/>
      <c r="W33" s="150"/>
      <c r="X33" s="150"/>
    </row>
    <row r="34" spans="1:24" ht="16.8">
      <c r="A34" s="111" t="s">
        <v>10</v>
      </c>
      <c r="B34" s="196">
        <v>5596.5958613958355</v>
      </c>
      <c r="C34" s="196">
        <v>3922.6003039195107</v>
      </c>
      <c r="D34" s="196">
        <v>3697.1268663112983</v>
      </c>
      <c r="E34" s="196">
        <v>-225.47343760821241</v>
      </c>
      <c r="F34" s="196">
        <v>-1899.4689950845373</v>
      </c>
      <c r="G34" s="128">
        <v>-5.7480604736331742</v>
      </c>
      <c r="H34" s="129">
        <v>-24.112581014394522</v>
      </c>
      <c r="I34" s="129">
        <v>-27.289880340186244</v>
      </c>
      <c r="J34" s="130">
        <v>-33.939720539528011</v>
      </c>
      <c r="K34" s="149"/>
      <c r="M34" s="149"/>
      <c r="N34" s="149"/>
      <c r="O34" s="149"/>
      <c r="P34" s="149"/>
      <c r="Q34" s="150"/>
      <c r="R34" s="150"/>
      <c r="S34" s="150"/>
      <c r="T34" s="150"/>
      <c r="U34" s="150"/>
      <c r="V34" s="150"/>
      <c r="W34" s="150"/>
      <c r="X34" s="150"/>
    </row>
    <row r="35" spans="1:24" ht="16.8">
      <c r="A35" s="171" t="s">
        <v>25</v>
      </c>
      <c r="B35" s="195">
        <v>42476.215573461799</v>
      </c>
      <c r="C35" s="195">
        <v>43455.00590252781</v>
      </c>
      <c r="D35" s="195">
        <v>43230.652092406293</v>
      </c>
      <c r="E35" s="195">
        <v>-224.35381012151629</v>
      </c>
      <c r="F35" s="195">
        <v>754.43651894449431</v>
      </c>
      <c r="G35" s="128">
        <v>-0.51628990828986332</v>
      </c>
      <c r="H35" s="128">
        <v>1.1643749667294521</v>
      </c>
      <c r="I35" s="128">
        <v>0.77562128502843608</v>
      </c>
      <c r="J35" s="131">
        <v>1.7761387373122046</v>
      </c>
      <c r="K35" s="149"/>
      <c r="M35" s="149"/>
      <c r="N35" s="149"/>
      <c r="O35" s="149"/>
      <c r="P35" s="149"/>
      <c r="Q35" s="150"/>
      <c r="R35" s="150"/>
      <c r="S35" s="150"/>
      <c r="T35" s="150"/>
      <c r="U35" s="150"/>
      <c r="V35" s="150"/>
      <c r="W35" s="150"/>
      <c r="X35" s="150"/>
    </row>
    <row r="36" spans="1:24" ht="16.8">
      <c r="A36" s="171" t="s">
        <v>26</v>
      </c>
      <c r="B36" s="234">
        <v>38798.110810899481</v>
      </c>
      <c r="C36" s="234">
        <v>39993.574464925812</v>
      </c>
      <c r="D36" s="234">
        <v>39743.891885559286</v>
      </c>
      <c r="E36" s="234">
        <v>-249.68257936652662</v>
      </c>
      <c r="F36" s="234">
        <v>945.78107465980429</v>
      </c>
      <c r="G36" s="235">
        <v>-0.624306736037056</v>
      </c>
      <c r="H36" s="235">
        <v>2.2844897310877808</v>
      </c>
      <c r="I36" s="235">
        <v>1.5485408017406321</v>
      </c>
      <c r="J36" s="236">
        <v>2.4376987819574656</v>
      </c>
      <c r="K36" s="149"/>
      <c r="M36" s="149"/>
      <c r="N36" s="149"/>
      <c r="O36" s="149"/>
      <c r="P36" s="149"/>
      <c r="Q36" s="150"/>
      <c r="R36" s="150"/>
      <c r="S36" s="150"/>
      <c r="T36" s="150"/>
      <c r="U36" s="150"/>
      <c r="V36" s="150"/>
      <c r="W36" s="150"/>
      <c r="X36" s="150"/>
    </row>
    <row r="37" spans="1:24" ht="16.2">
      <c r="A37" s="172" t="s">
        <v>27</v>
      </c>
      <c r="B37" s="237">
        <v>12595.570267067063</v>
      </c>
      <c r="C37" s="237">
        <v>12514.806501531712</v>
      </c>
      <c r="D37" s="237">
        <v>12299.485827709577</v>
      </c>
      <c r="E37" s="237">
        <v>-215.32067382213427</v>
      </c>
      <c r="F37" s="237">
        <v>-296.08443935748619</v>
      </c>
      <c r="G37" s="238">
        <v>-1.7205273912607453</v>
      </c>
      <c r="H37" s="238">
        <v>-2.6294799734538117</v>
      </c>
      <c r="I37" s="238">
        <v>0.8015608242347696</v>
      </c>
      <c r="J37" s="239">
        <v>-2.3507029303122664</v>
      </c>
      <c r="K37" s="149"/>
      <c r="M37" s="149"/>
      <c r="N37" s="149"/>
      <c r="O37" s="149"/>
      <c r="P37" s="149"/>
      <c r="Q37" s="150"/>
      <c r="R37" s="150"/>
      <c r="S37" s="150"/>
      <c r="T37" s="150"/>
      <c r="U37" s="150"/>
      <c r="V37" s="150"/>
      <c r="W37" s="150"/>
      <c r="X37" s="150"/>
    </row>
    <row r="38" spans="1:24" ht="16.2">
      <c r="A38" s="172" t="s">
        <v>28</v>
      </c>
      <c r="B38" s="237">
        <v>16270.904363702806</v>
      </c>
      <c r="C38" s="237">
        <v>16726.64326328873</v>
      </c>
      <c r="D38" s="237">
        <v>16648.135985307403</v>
      </c>
      <c r="E38" s="237">
        <v>-78.507277981327206</v>
      </c>
      <c r="F38" s="237">
        <v>377.23162160459651</v>
      </c>
      <c r="G38" s="238">
        <v>-0.46935465021623202</v>
      </c>
      <c r="H38" s="238">
        <v>1.3886878668196942</v>
      </c>
      <c r="I38" s="238">
        <v>-0.43006578889006164</v>
      </c>
      <c r="J38" s="239">
        <v>2.3184428669258637</v>
      </c>
      <c r="K38" s="149"/>
      <c r="M38" s="149"/>
      <c r="N38" s="149"/>
      <c r="O38" s="149"/>
      <c r="P38" s="149"/>
      <c r="Q38" s="150"/>
      <c r="R38" s="150"/>
      <c r="S38" s="150"/>
      <c r="T38" s="150"/>
      <c r="U38" s="150"/>
      <c r="V38" s="150"/>
      <c r="W38" s="150"/>
      <c r="X38" s="150"/>
    </row>
    <row r="39" spans="1:24" ht="16.2">
      <c r="A39" s="172" t="s">
        <v>107</v>
      </c>
      <c r="B39" s="237">
        <v>9931.6361801296134</v>
      </c>
      <c r="C39" s="237">
        <v>10752.124700105373</v>
      </c>
      <c r="D39" s="237">
        <v>10796.270072542309</v>
      </c>
      <c r="E39" s="237">
        <v>44.145372436936668</v>
      </c>
      <c r="F39" s="237">
        <v>864.63389241269579</v>
      </c>
      <c r="G39" s="238">
        <v>0.41057347890046003</v>
      </c>
      <c r="H39" s="238">
        <v>10.18125458848715</v>
      </c>
      <c r="I39" s="238">
        <v>5.7289110872147546</v>
      </c>
      <c r="J39" s="239">
        <v>8.7058554776964456</v>
      </c>
      <c r="K39" s="149"/>
      <c r="M39" s="149"/>
      <c r="N39" s="149"/>
      <c r="O39" s="149"/>
      <c r="P39" s="149"/>
      <c r="Q39" s="150"/>
      <c r="R39" s="150"/>
      <c r="S39" s="150"/>
      <c r="T39" s="150"/>
      <c r="U39" s="150"/>
      <c r="V39" s="150"/>
      <c r="W39" s="150"/>
      <c r="X39" s="150"/>
    </row>
    <row r="40" spans="1:24" ht="16.8">
      <c r="A40" s="171" t="s">
        <v>128</v>
      </c>
      <c r="B40" s="234">
        <v>3678.104762562315</v>
      </c>
      <c r="C40" s="234">
        <v>3461.4314376020006</v>
      </c>
      <c r="D40" s="234">
        <v>3486.7602068470051</v>
      </c>
      <c r="E40" s="234">
        <v>25.328769245004423</v>
      </c>
      <c r="F40" s="234">
        <v>-191.34455571530998</v>
      </c>
      <c r="G40" s="235">
        <v>0.73174262444879901</v>
      </c>
      <c r="H40" s="235">
        <v>-10.497043926133159</v>
      </c>
      <c r="I40" s="235">
        <v>-7.3703883141083821</v>
      </c>
      <c r="J40" s="236">
        <v>-5.2022595349353651</v>
      </c>
      <c r="K40" s="149"/>
      <c r="M40" s="149"/>
      <c r="N40" s="149"/>
      <c r="O40" s="149"/>
      <c r="P40" s="149"/>
      <c r="Q40" s="150"/>
      <c r="R40" s="150"/>
      <c r="S40" s="150"/>
      <c r="T40" s="150"/>
      <c r="U40" s="150"/>
      <c r="V40" s="150"/>
      <c r="W40" s="150"/>
      <c r="X40" s="150"/>
    </row>
    <row r="41" spans="1:24" ht="16.8">
      <c r="A41" s="173"/>
      <c r="B41" s="240"/>
      <c r="C41" s="240"/>
      <c r="D41" s="240"/>
      <c r="E41" s="234"/>
      <c r="F41" s="234"/>
      <c r="G41" s="235"/>
      <c r="H41" s="241"/>
      <c r="I41" s="241"/>
      <c r="J41" s="242"/>
      <c r="K41" s="149"/>
      <c r="M41" s="149"/>
      <c r="N41" s="149"/>
      <c r="O41" s="149"/>
      <c r="P41" s="149"/>
      <c r="Q41" s="150"/>
      <c r="R41" s="150"/>
      <c r="S41" s="150"/>
      <c r="T41" s="150"/>
      <c r="U41" s="150"/>
      <c r="V41" s="150"/>
      <c r="W41" s="150"/>
      <c r="X41" s="150"/>
    </row>
    <row r="42" spans="1:24" ht="16.8">
      <c r="A42" s="171" t="s">
        <v>124</v>
      </c>
      <c r="B42" s="234">
        <v>59068.959846004058</v>
      </c>
      <c r="C42" s="234">
        <v>61279.655778551351</v>
      </c>
      <c r="D42" s="234">
        <v>61247.476577634108</v>
      </c>
      <c r="E42" s="234">
        <v>-32.179200917242269</v>
      </c>
      <c r="F42" s="234">
        <v>2178.5167316300503</v>
      </c>
      <c r="G42" s="235">
        <v>-5.2512045814239627E-2</v>
      </c>
      <c r="H42" s="235">
        <v>3.9780707109201554</v>
      </c>
      <c r="I42" s="235">
        <v>4.0421392470742248</v>
      </c>
      <c r="J42" s="236">
        <v>3.6880905594233591</v>
      </c>
      <c r="K42" s="149"/>
      <c r="M42" s="149"/>
      <c r="N42" s="149"/>
      <c r="O42" s="149"/>
      <c r="P42" s="149"/>
      <c r="Q42" s="150"/>
      <c r="R42" s="150"/>
      <c r="S42" s="150"/>
      <c r="T42" s="150"/>
      <c r="U42" s="150"/>
      <c r="V42" s="150"/>
      <c r="W42" s="150"/>
      <c r="X42" s="150"/>
    </row>
    <row r="43" spans="1:24" ht="16.8">
      <c r="A43" s="171" t="s">
        <v>33</v>
      </c>
      <c r="B43" s="234">
        <v>52680.881227343169</v>
      </c>
      <c r="C43" s="234">
        <v>54829.214966173866</v>
      </c>
      <c r="D43" s="234">
        <v>54820.919435964905</v>
      </c>
      <c r="E43" s="234">
        <v>-8.2955302089612815</v>
      </c>
      <c r="F43" s="234">
        <v>2140.038208621736</v>
      </c>
      <c r="G43" s="235">
        <v>-1.5129762872007291E-2</v>
      </c>
      <c r="H43" s="235">
        <v>4.2781490188062774</v>
      </c>
      <c r="I43" s="235">
        <v>4.4148038313618994</v>
      </c>
      <c r="J43" s="236">
        <v>4.0622672946309475</v>
      </c>
      <c r="K43" s="149"/>
      <c r="M43" s="149"/>
      <c r="N43" s="149"/>
      <c r="O43" s="149"/>
      <c r="P43" s="149"/>
      <c r="Q43" s="150"/>
      <c r="R43" s="150"/>
      <c r="S43" s="150"/>
      <c r="T43" s="150"/>
      <c r="U43" s="150"/>
      <c r="V43" s="150"/>
      <c r="W43" s="150"/>
      <c r="X43" s="150"/>
    </row>
    <row r="44" spans="1:24" ht="16.2">
      <c r="A44" s="172" t="s">
        <v>27</v>
      </c>
      <c r="B44" s="237">
        <v>40854.561360933541</v>
      </c>
      <c r="C44" s="237">
        <v>42587.345783289864</v>
      </c>
      <c r="D44" s="237">
        <v>42670.005700564005</v>
      </c>
      <c r="E44" s="237">
        <v>82.659917274140753</v>
      </c>
      <c r="F44" s="237">
        <v>1815.4443396304632</v>
      </c>
      <c r="G44" s="238">
        <v>0.19409501990277533</v>
      </c>
      <c r="H44" s="238">
        <v>4.9361916795214427</v>
      </c>
      <c r="I44" s="238">
        <v>4.8865637745284971</v>
      </c>
      <c r="J44" s="239">
        <v>4.4436760037434908</v>
      </c>
      <c r="K44" s="149"/>
      <c r="M44" s="149"/>
      <c r="N44" s="149"/>
      <c r="O44" s="149"/>
      <c r="P44" s="149"/>
      <c r="Q44" s="150"/>
      <c r="R44" s="150"/>
      <c r="S44" s="150"/>
      <c r="T44" s="150"/>
      <c r="U44" s="150"/>
      <c r="V44" s="150"/>
      <c r="W44" s="150"/>
      <c r="X44" s="150"/>
    </row>
    <row r="45" spans="1:24" ht="16.2">
      <c r="A45" s="172" t="s">
        <v>34</v>
      </c>
      <c r="B45" s="237">
        <v>9539.2327638228362</v>
      </c>
      <c r="C45" s="237">
        <v>9757.4909664130628</v>
      </c>
      <c r="D45" s="237">
        <v>9664.2014993380071</v>
      </c>
      <c r="E45" s="237">
        <v>-93.289467075055654</v>
      </c>
      <c r="F45" s="237">
        <v>124.96873551517092</v>
      </c>
      <c r="G45" s="238">
        <v>-0.95608048622513309</v>
      </c>
      <c r="H45" s="238">
        <v>1.2800929224612787</v>
      </c>
      <c r="I45" s="238">
        <v>2.2714900189942426</v>
      </c>
      <c r="J45" s="239">
        <v>1.3100501749900673</v>
      </c>
      <c r="K45" s="149"/>
      <c r="M45" s="149"/>
      <c r="N45" s="149"/>
      <c r="O45" s="149"/>
      <c r="P45" s="149"/>
      <c r="Q45" s="150"/>
      <c r="R45" s="150"/>
      <c r="S45" s="150"/>
      <c r="T45" s="150"/>
      <c r="U45" s="150"/>
      <c r="V45" s="150"/>
      <c r="W45" s="150"/>
      <c r="X45" s="150"/>
    </row>
    <row r="46" spans="1:24" ht="16.2">
      <c r="A46" s="172" t="s">
        <v>107</v>
      </c>
      <c r="B46" s="237">
        <v>2287.0871025867937</v>
      </c>
      <c r="C46" s="237">
        <v>2484.378216470936</v>
      </c>
      <c r="D46" s="237">
        <v>2486.7122360628891</v>
      </c>
      <c r="E46" s="237">
        <v>2.3340195919531652</v>
      </c>
      <c r="F46" s="237">
        <v>199.62513347609547</v>
      </c>
      <c r="G46" s="238">
        <v>9.3947836785844174E-2</v>
      </c>
      <c r="H46" s="238">
        <v>5.1295694765229172</v>
      </c>
      <c r="I46" s="238">
        <v>4.9614530377374138</v>
      </c>
      <c r="J46" s="239">
        <v>8.7283572737702428</v>
      </c>
      <c r="K46" s="149"/>
      <c r="M46" s="149"/>
      <c r="N46" s="149"/>
      <c r="O46" s="149"/>
      <c r="P46" s="149"/>
      <c r="Q46" s="150"/>
      <c r="R46" s="150"/>
      <c r="S46" s="150"/>
      <c r="T46" s="150"/>
      <c r="U46" s="150"/>
      <c r="V46" s="150"/>
      <c r="W46" s="150"/>
      <c r="X46" s="150"/>
    </row>
    <row r="47" spans="1:24" ht="16.8">
      <c r="A47" s="171" t="s">
        <v>127</v>
      </c>
      <c r="B47" s="234">
        <v>6388.0786186608893</v>
      </c>
      <c r="C47" s="234">
        <v>6450.4408123774838</v>
      </c>
      <c r="D47" s="234">
        <v>6426.5571416692019</v>
      </c>
      <c r="E47" s="234">
        <v>-23.883670708281898</v>
      </c>
      <c r="F47" s="234">
        <v>38.47852300831255</v>
      </c>
      <c r="G47" s="235">
        <v>-0.37026416338015622</v>
      </c>
      <c r="H47" s="235">
        <v>1.5186891579446637</v>
      </c>
      <c r="I47" s="235">
        <v>0.97870560246151683</v>
      </c>
      <c r="J47" s="236">
        <v>0.60234892688872321</v>
      </c>
      <c r="K47" s="149"/>
      <c r="M47" s="149"/>
      <c r="N47" s="149"/>
      <c r="O47" s="149"/>
      <c r="P47" s="149"/>
      <c r="Q47" s="150"/>
      <c r="R47" s="150"/>
      <c r="S47" s="150"/>
      <c r="T47" s="150"/>
      <c r="U47" s="150"/>
      <c r="V47" s="150"/>
      <c r="W47" s="150"/>
      <c r="X47" s="150"/>
    </row>
    <row r="48" spans="1:24" ht="17.399999999999999" thickBot="1">
      <c r="A48" s="174" t="s">
        <v>35</v>
      </c>
      <c r="B48" s="243">
        <v>667.85857424961409</v>
      </c>
      <c r="C48" s="243">
        <v>575.691763297698</v>
      </c>
      <c r="D48" s="243">
        <v>513.49590859644093</v>
      </c>
      <c r="E48" s="243">
        <v>-62.195854701257076</v>
      </c>
      <c r="F48" s="243">
        <v>-154.36266565317317</v>
      </c>
      <c r="G48" s="244">
        <v>-10.803672844819701</v>
      </c>
      <c r="H48" s="244">
        <v>-15.288585274646413</v>
      </c>
      <c r="I48" s="244">
        <v>-14.049846034148436</v>
      </c>
      <c r="J48" s="248">
        <v>-23.113076870595012</v>
      </c>
      <c r="K48" s="149"/>
      <c r="M48" s="149"/>
      <c r="N48" s="149"/>
      <c r="O48" s="149"/>
      <c r="P48" s="149"/>
      <c r="Q48" s="150"/>
      <c r="R48" s="150"/>
      <c r="S48" s="150"/>
      <c r="T48" s="150"/>
      <c r="U48" s="150"/>
      <c r="V48" s="150"/>
      <c r="W48" s="150"/>
      <c r="X48" s="150"/>
    </row>
    <row r="49" spans="3:21">
      <c r="E49" s="246"/>
      <c r="F49" s="246"/>
      <c r="K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3"/>
    </row>
    <row r="51" spans="3:21">
      <c r="C51" s="233"/>
    </row>
    <row r="52" spans="3:21">
      <c r="C52" s="233"/>
      <c r="H52" s="149"/>
      <c r="I52" s="149"/>
      <c r="J52" s="149"/>
    </row>
    <row r="53" spans="3:21">
      <c r="C53" s="233"/>
      <c r="H53" s="149"/>
      <c r="I53" s="149"/>
      <c r="J53" s="149"/>
    </row>
    <row r="54" spans="3:21">
      <c r="C54" s="233"/>
    </row>
    <row r="55" spans="3:21">
      <c r="C55" s="233"/>
    </row>
    <row r="56" spans="3:21">
      <c r="C56" s="233"/>
    </row>
    <row r="57" spans="3:21">
      <c r="C57" s="233"/>
    </row>
    <row r="58" spans="3:21">
      <c r="C58" s="233"/>
    </row>
    <row r="59" spans="3:21">
      <c r="C59" s="233"/>
    </row>
    <row r="60" spans="3:21">
      <c r="C60" s="233"/>
    </row>
    <row r="61" spans="3:21">
      <c r="C61" s="233"/>
    </row>
    <row r="62" spans="3:21">
      <c r="C62" s="233"/>
    </row>
    <row r="63" spans="3:21">
      <c r="C63" s="233"/>
    </row>
    <row r="64" spans="3:21">
      <c r="C64" s="233"/>
    </row>
    <row r="65" spans="3:3">
      <c r="C65" s="233"/>
    </row>
    <row r="66" spans="3:3">
      <c r="C66" s="233"/>
    </row>
    <row r="67" spans="3:3">
      <c r="C67" s="233"/>
    </row>
    <row r="68" spans="3:3">
      <c r="C68" s="233"/>
    </row>
    <row r="69" spans="3:3">
      <c r="C69" s="233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>
    <oddFooter>&amp;L_x000D_&amp;1#&amp;"Calibri"&amp;10&amp;K000000 Office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tabSelected="1" zoomScale="80" zoomScaleNormal="80" workbookViewId="0">
      <selection activeCell="C10" sqref="C10"/>
    </sheetView>
  </sheetViews>
  <sheetFormatPr defaultRowHeight="14.4"/>
  <cols>
    <col min="1" max="1" width="56.5546875" bestFit="1" customWidth="1"/>
    <col min="2" max="3" width="9.21875" style="103" bestFit="1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>
      <c r="A1" s="32" t="s">
        <v>110</v>
      </c>
    </row>
    <row r="2" spans="1:6" ht="17.399999999999999" thickBot="1">
      <c r="A2" s="51" t="s">
        <v>36</v>
      </c>
      <c r="B2" s="197">
        <v>44377</v>
      </c>
      <c r="C2" s="197">
        <v>44408</v>
      </c>
    </row>
    <row r="3" spans="1:6" ht="16.2">
      <c r="A3" s="52"/>
      <c r="B3" s="101"/>
      <c r="C3" s="101"/>
    </row>
    <row r="4" spans="1:6" ht="16.2">
      <c r="A4" s="52" t="s">
        <v>37</v>
      </c>
      <c r="B4" s="102">
        <v>3.75</v>
      </c>
      <c r="C4" s="102">
        <v>3.75</v>
      </c>
    </row>
    <row r="5" spans="1:6" ht="16.2">
      <c r="A5" s="52"/>
      <c r="B5" s="102"/>
      <c r="C5" s="102"/>
    </row>
    <row r="6" spans="1:6" ht="16.2">
      <c r="A6" s="52" t="s">
        <v>38</v>
      </c>
      <c r="B6" s="102">
        <v>7.5</v>
      </c>
      <c r="C6" s="102">
        <v>7.5</v>
      </c>
    </row>
    <row r="7" spans="1:6" ht="16.2">
      <c r="A7" s="52"/>
      <c r="B7" s="113"/>
      <c r="C7" s="113"/>
    </row>
    <row r="8" spans="1:6" ht="16.2">
      <c r="A8" s="52" t="s">
        <v>39</v>
      </c>
      <c r="B8" s="102">
        <v>8.5</v>
      </c>
      <c r="C8" s="102">
        <v>8.5</v>
      </c>
    </row>
    <row r="9" spans="1:6" ht="16.2">
      <c r="A9" s="52"/>
      <c r="B9" s="102"/>
      <c r="C9" s="102"/>
    </row>
    <row r="10" spans="1:6" ht="16.2">
      <c r="A10" s="52" t="s">
        <v>40</v>
      </c>
      <c r="B10" s="102">
        <v>6.7976049608040343</v>
      </c>
      <c r="C10" s="102">
        <v>7.081414770313847</v>
      </c>
      <c r="D10" s="137"/>
    </row>
    <row r="11" spans="1:6" ht="16.2">
      <c r="A11" s="52"/>
      <c r="B11" s="102"/>
      <c r="C11" s="102"/>
      <c r="D11" s="137"/>
    </row>
    <row r="12" spans="1:6" ht="16.2">
      <c r="A12" s="52" t="s">
        <v>41</v>
      </c>
      <c r="B12" s="102">
        <v>4.1366159999873666</v>
      </c>
      <c r="C12" s="102">
        <v>4.3469199019970928</v>
      </c>
      <c r="D12" s="137"/>
    </row>
    <row r="13" spans="1:6" ht="16.8" thickBot="1">
      <c r="A13" s="52"/>
      <c r="B13" s="83"/>
      <c r="C13" s="83"/>
    </row>
    <row r="14" spans="1:6" ht="17.399999999999999" thickBot="1">
      <c r="A14" s="51" t="s">
        <v>117</v>
      </c>
      <c r="B14" s="135">
        <f>B2</f>
        <v>44377</v>
      </c>
      <c r="C14" s="197">
        <f>C2</f>
        <v>44408</v>
      </c>
    </row>
    <row r="15" spans="1:6" ht="16.2">
      <c r="A15" s="52"/>
      <c r="B15" s="83"/>
      <c r="C15" s="83"/>
    </row>
    <row r="16" spans="1:6" ht="16.2">
      <c r="A16" s="52" t="s">
        <v>116</v>
      </c>
      <c r="B16" s="132">
        <v>41836.287970440004</v>
      </c>
      <c r="C16" s="132">
        <v>42696.097899389999</v>
      </c>
      <c r="D16" s="247"/>
      <c r="E16" s="134"/>
      <c r="F16" s="134"/>
    </row>
    <row r="17" spans="1:7" ht="16.2">
      <c r="A17" s="52" t="s">
        <v>46</v>
      </c>
      <c r="B17" s="132">
        <v>2828.316885659995</v>
      </c>
      <c r="C17" s="132">
        <v>859.80992894999508</v>
      </c>
      <c r="E17" s="216"/>
    </row>
    <row r="18" spans="1:7" ht="16.8" thickBot="1">
      <c r="A18" s="52"/>
      <c r="B18" s="102"/>
      <c r="C18" s="102"/>
    </row>
    <row r="19" spans="1:7" ht="17.399999999999999" thickBot="1">
      <c r="A19" s="51" t="s">
        <v>108</v>
      </c>
      <c r="B19" s="135">
        <f>B2</f>
        <v>44377</v>
      </c>
      <c r="C19" s="197">
        <f>C2</f>
        <v>44408</v>
      </c>
    </row>
    <row r="20" spans="1:7" ht="16.2">
      <c r="A20" s="52"/>
      <c r="B20" s="83"/>
      <c r="C20" s="83"/>
    </row>
    <row r="21" spans="1:7" ht="16.8">
      <c r="A21" s="53" t="s">
        <v>111</v>
      </c>
      <c r="B21" s="200">
        <v>14.29975</v>
      </c>
      <c r="C21" s="200">
        <v>14.56625</v>
      </c>
    </row>
    <row r="22" spans="1:7" ht="16.2">
      <c r="A22" s="52" t="s">
        <v>114</v>
      </c>
      <c r="B22" s="200">
        <f>1/B21</f>
        <v>6.9931292505113735E-2</v>
      </c>
      <c r="C22" s="200">
        <f>1/C21</f>
        <v>6.8651849309190771E-2</v>
      </c>
      <c r="E22" s="137"/>
    </row>
    <row r="23" spans="1:7" ht="16.8">
      <c r="A23" s="53" t="s">
        <v>112</v>
      </c>
      <c r="B23" s="200">
        <v>19.797000000000001</v>
      </c>
      <c r="C23" s="200">
        <v>20.315950000000001</v>
      </c>
    </row>
    <row r="24" spans="1:7" ht="16.2">
      <c r="A24" s="52" t="s">
        <v>115</v>
      </c>
      <c r="B24" s="200">
        <f>1/B23</f>
        <v>5.0512703945042176E-2</v>
      </c>
      <c r="C24" s="200">
        <f>1/C23</f>
        <v>4.9222408993918568E-2</v>
      </c>
      <c r="F24" s="103"/>
      <c r="G24" s="103"/>
    </row>
    <row r="25" spans="1:7" ht="16.8">
      <c r="A25" s="53" t="s">
        <v>47</v>
      </c>
      <c r="B25" s="200">
        <v>7.7256999999999998</v>
      </c>
      <c r="C25" s="200">
        <v>7.5183499999999999</v>
      </c>
    </row>
    <row r="26" spans="1:7" ht="16.2">
      <c r="A26" s="52" t="s">
        <v>113</v>
      </c>
      <c r="B26" s="200">
        <f>1/B25</f>
        <v>0.12943810916810128</v>
      </c>
      <c r="C26" s="200">
        <f>1/C25</f>
        <v>0.13300790732009019</v>
      </c>
    </row>
    <row r="27" spans="1:7" ht="16.8">
      <c r="A27" s="53" t="s">
        <v>48</v>
      </c>
      <c r="B27" s="200">
        <v>17.016749999999998</v>
      </c>
      <c r="C27" s="200">
        <v>17.303100000000001</v>
      </c>
    </row>
    <row r="28" spans="1:7" ht="16.2">
      <c r="A28" s="52" t="s">
        <v>49</v>
      </c>
      <c r="B28" s="200">
        <f>1/B27</f>
        <v>5.8765627984192055E-2</v>
      </c>
      <c r="C28" s="200">
        <f>1/C27</f>
        <v>5.7793112216885989E-2</v>
      </c>
    </row>
    <row r="29" spans="1:7" ht="17.399999999999999" thickBot="1">
      <c r="A29" s="53"/>
      <c r="B29" s="83"/>
      <c r="C29" s="83"/>
    </row>
    <row r="30" spans="1:7" ht="17.399999999999999" thickBot="1">
      <c r="A30" s="51" t="s">
        <v>42</v>
      </c>
      <c r="B30" s="135">
        <f>B2</f>
        <v>44377</v>
      </c>
      <c r="C30" s="197">
        <f>C2</f>
        <v>44408</v>
      </c>
    </row>
    <row r="31" spans="1:7" ht="16.2">
      <c r="A31" s="52"/>
      <c r="B31" s="84"/>
      <c r="C31" s="245"/>
    </row>
    <row r="32" spans="1:7" ht="16.2">
      <c r="A32" s="52" t="s">
        <v>43</v>
      </c>
      <c r="B32" s="16">
        <v>4.0568202588728468</v>
      </c>
      <c r="C32" s="16">
        <v>4.0384696385909962</v>
      </c>
    </row>
    <row r="33" spans="1:4" ht="16.2">
      <c r="A33" s="52" t="s">
        <v>44</v>
      </c>
      <c r="B33" s="16">
        <v>2.9351045388398518</v>
      </c>
      <c r="C33" s="16">
        <v>3.1023616206449418</v>
      </c>
      <c r="D33" s="133"/>
    </row>
    <row r="34" spans="1:4" ht="16.8" thickBot="1">
      <c r="A34" s="54" t="s">
        <v>45</v>
      </c>
      <c r="B34" s="85">
        <v>0.47903077651889703</v>
      </c>
      <c r="C34" s="85">
        <v>0.16248789230304794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&amp;L_x000D_&amp;1#&amp;"Calibri"&amp;10&amp;K000000 Office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80" zoomScaleNormal="80" workbookViewId="0">
      <selection activeCell="L18" sqref="L18"/>
    </sheetView>
  </sheetViews>
  <sheetFormatPr defaultColWidth="9.109375" defaultRowHeight="14.4"/>
  <cols>
    <col min="1" max="16384" width="9.109375" style="214"/>
  </cols>
  <sheetData>
    <row r="1" spans="2:2">
      <c r="B1" s="213" t="s">
        <v>118</v>
      </c>
    </row>
    <row r="15" spans="2:2">
      <c r="B15" s="213" t="s">
        <v>119</v>
      </c>
    </row>
    <row r="30" spans="2:2">
      <c r="B30" s="215" t="s">
        <v>97</v>
      </c>
    </row>
  </sheetData>
  <pageMargins left="0.7" right="0.7" top="0.75" bottom="0.75" header="0.3" footer="0.3"/>
  <headerFooter>
    <oddFooter>&amp;L_x000D_&amp;1#&amp;"Calibri"&amp;10&amp;K000000 Office Use Only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zoomScale="80" zoomScaleNormal="80" workbookViewId="0">
      <selection activeCell="J22" sqref="J22"/>
    </sheetView>
  </sheetViews>
  <sheetFormatPr defaultColWidth="9.109375" defaultRowHeight="13.2"/>
  <cols>
    <col min="1" max="1" width="52.44140625" style="104" customWidth="1"/>
    <col min="2" max="10" width="12.33203125" style="104" customWidth="1"/>
    <col min="11" max="19" width="6" style="149" customWidth="1"/>
    <col min="20" max="23" width="5.5546875" style="149" customWidth="1"/>
    <col min="24" max="27" width="5.5546875" style="104" customWidth="1"/>
    <col min="28" max="16384" width="9.109375" style="104"/>
  </cols>
  <sheetData>
    <row r="1" spans="1:27" ht="20.399999999999999" thickBot="1">
      <c r="A1" s="296" t="s">
        <v>98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27" ht="19.5" customHeight="1">
      <c r="A2" s="298" t="s">
        <v>122</v>
      </c>
      <c r="B2" s="299"/>
      <c r="C2" s="299"/>
      <c r="D2" s="299"/>
      <c r="E2" s="299"/>
      <c r="F2" s="299"/>
      <c r="G2" s="299"/>
      <c r="H2" s="299"/>
      <c r="I2" s="299"/>
      <c r="J2" s="300"/>
    </row>
    <row r="3" spans="1:27" ht="19.5" customHeight="1">
      <c r="A3" s="301"/>
      <c r="B3" s="302"/>
      <c r="C3" s="302"/>
      <c r="D3" s="302"/>
      <c r="E3" s="302"/>
      <c r="F3" s="302"/>
      <c r="G3" s="302"/>
      <c r="H3" s="302"/>
      <c r="I3" s="302"/>
      <c r="J3" s="303"/>
    </row>
    <row r="4" spans="1:27" ht="16.8">
      <c r="A4" s="114"/>
      <c r="B4" s="292" t="s">
        <v>95</v>
      </c>
      <c r="C4" s="294"/>
      <c r="D4" s="293"/>
      <c r="E4" s="292" t="s">
        <v>1</v>
      </c>
      <c r="F4" s="293"/>
      <c r="G4" s="115" t="s">
        <v>2</v>
      </c>
      <c r="H4" s="292" t="s">
        <v>93</v>
      </c>
      <c r="I4" s="294"/>
      <c r="J4" s="295"/>
    </row>
    <row r="5" spans="1:27" ht="17.399999999999999" thickBot="1">
      <c r="A5" s="116"/>
      <c r="B5" s="163">
        <v>44043</v>
      </c>
      <c r="C5" s="145">
        <v>44377</v>
      </c>
      <c r="D5" s="145">
        <v>44408</v>
      </c>
      <c r="E5" s="146" t="s">
        <v>4</v>
      </c>
      <c r="F5" s="138" t="s">
        <v>5</v>
      </c>
      <c r="G5" s="146" t="s">
        <v>4</v>
      </c>
      <c r="H5" s="198">
        <v>44347</v>
      </c>
      <c r="I5" s="198">
        <v>44377</v>
      </c>
      <c r="J5" s="198">
        <v>44408</v>
      </c>
    </row>
    <row r="6" spans="1:27" ht="17.399999999999999" thickTop="1">
      <c r="A6" s="119" t="s">
        <v>50</v>
      </c>
      <c r="B6" s="217">
        <v>35808.924823515285</v>
      </c>
      <c r="C6" s="175">
        <v>39126.433920280164</v>
      </c>
      <c r="D6" s="175">
        <v>43821.610561644316</v>
      </c>
      <c r="E6" s="175">
        <v>4695.1766413641526</v>
      </c>
      <c r="F6" s="175">
        <v>8012.685738129032</v>
      </c>
      <c r="G6" s="175">
        <v>12.000011682461391</v>
      </c>
      <c r="H6" s="175">
        <v>12.700031179228887</v>
      </c>
      <c r="I6" s="175">
        <v>15.827395144976933</v>
      </c>
      <c r="J6" s="219">
        <v>22.376225417600921</v>
      </c>
      <c r="X6" s="149"/>
      <c r="Y6" s="149"/>
      <c r="Z6" s="149"/>
      <c r="AA6" s="149"/>
    </row>
    <row r="7" spans="1:27" ht="16.8">
      <c r="A7" s="119" t="s">
        <v>51</v>
      </c>
      <c r="B7" s="177">
        <v>35565.877746145314</v>
      </c>
      <c r="C7" s="175">
        <v>37370.123336420162</v>
      </c>
      <c r="D7" s="175">
        <v>42696.504280004316</v>
      </c>
      <c r="E7" s="175">
        <v>5326.380943584154</v>
      </c>
      <c r="F7" s="175">
        <v>7130.6265338590019</v>
      </c>
      <c r="G7" s="175">
        <v>14.253046198520764</v>
      </c>
      <c r="H7" s="175">
        <v>15.139450712784438</v>
      </c>
      <c r="I7" s="175">
        <v>17.102614132498644</v>
      </c>
      <c r="J7" s="219">
        <v>20.049066649653625</v>
      </c>
      <c r="X7" s="149"/>
      <c r="Y7" s="149"/>
      <c r="Z7" s="149"/>
      <c r="AA7" s="149"/>
    </row>
    <row r="8" spans="1:27" ht="16.2">
      <c r="A8" s="107" t="s">
        <v>52</v>
      </c>
      <c r="B8" s="181">
        <v>10121.103895130002</v>
      </c>
      <c r="C8" s="179">
        <v>9002.6117725000004</v>
      </c>
      <c r="D8" s="179">
        <v>14688.922261530002</v>
      </c>
      <c r="E8" s="179">
        <v>5686.3104890300019</v>
      </c>
      <c r="F8" s="179">
        <v>4567.8183664000007</v>
      </c>
      <c r="G8" s="179">
        <v>63.162897975894055</v>
      </c>
      <c r="H8" s="179">
        <v>0.9488366778217312</v>
      </c>
      <c r="I8" s="179">
        <v>-27.505316373346403</v>
      </c>
      <c r="J8" s="220">
        <v>45.131622140524712</v>
      </c>
      <c r="X8" s="149"/>
      <c r="Y8" s="149"/>
      <c r="Z8" s="149"/>
      <c r="AA8" s="149"/>
    </row>
    <row r="9" spans="1:27" ht="16.2">
      <c r="A9" s="107" t="s">
        <v>53</v>
      </c>
      <c r="B9" s="181">
        <v>25252.44404351999</v>
      </c>
      <c r="C9" s="179">
        <v>28313.888603340001</v>
      </c>
      <c r="D9" s="179">
        <v>27934.801121979999</v>
      </c>
      <c r="E9" s="179">
        <v>-379.08748136000213</v>
      </c>
      <c r="F9" s="179">
        <v>2682.3570784600088</v>
      </c>
      <c r="G9" s="179">
        <v>-1.3388746656129911</v>
      </c>
      <c r="H9" s="179">
        <v>24.201921445775398</v>
      </c>
      <c r="I9" s="179">
        <v>46.552934523804282</v>
      </c>
      <c r="J9" s="220">
        <v>10.622168190283858</v>
      </c>
      <c r="X9" s="149"/>
      <c r="Y9" s="149"/>
      <c r="Z9" s="149"/>
      <c r="AA9" s="149"/>
    </row>
    <row r="10" spans="1:27" ht="16.2">
      <c r="A10" s="107" t="s">
        <v>54</v>
      </c>
      <c r="B10" s="181">
        <v>192.32980749531959</v>
      </c>
      <c r="C10" s="179">
        <v>53.622960580164261</v>
      </c>
      <c r="D10" s="179">
        <v>72.780896494311094</v>
      </c>
      <c r="E10" s="179">
        <v>19.157935914146833</v>
      </c>
      <c r="F10" s="179">
        <v>-119.54891100100849</v>
      </c>
      <c r="G10" s="179">
        <v>35.727113361274519</v>
      </c>
      <c r="H10" s="179">
        <v>-26.775430663153344</v>
      </c>
      <c r="I10" s="179">
        <v>-69.195680121551021</v>
      </c>
      <c r="J10" s="220">
        <v>-62.15828558135366</v>
      </c>
      <c r="X10" s="149"/>
      <c r="Y10" s="149"/>
      <c r="Z10" s="149"/>
      <c r="AA10" s="149"/>
    </row>
    <row r="11" spans="1:27" ht="16.2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  <c r="J11" s="220">
        <v>0</v>
      </c>
      <c r="X11" s="149"/>
      <c r="Y11" s="149"/>
      <c r="Z11" s="149"/>
      <c r="AA11" s="149"/>
    </row>
    <row r="12" spans="1:27" ht="16.8">
      <c r="A12" s="119" t="s">
        <v>55</v>
      </c>
      <c r="B12" s="177">
        <v>243.04707736997122</v>
      </c>
      <c r="C12" s="175">
        <v>1756.31058386</v>
      </c>
      <c r="D12" s="175">
        <v>1125.1062816400001</v>
      </c>
      <c r="E12" s="175">
        <v>-631.20430221999982</v>
      </c>
      <c r="F12" s="175">
        <v>882.05920427002889</v>
      </c>
      <c r="G12" s="175">
        <v>-35.939218724785334</v>
      </c>
      <c r="H12" s="175">
        <v>-31.679269158544017</v>
      </c>
      <c r="I12" s="175">
        <v>-5.9619838035904138</v>
      </c>
      <c r="J12" s="178">
        <v>362.91701748272425</v>
      </c>
      <c r="X12" s="149"/>
      <c r="Y12" s="149"/>
      <c r="Z12" s="149"/>
      <c r="AA12" s="149"/>
    </row>
    <row r="13" spans="1:27" ht="16.2">
      <c r="A13" s="107" t="s">
        <v>56</v>
      </c>
      <c r="B13" s="181">
        <v>154.15556046997122</v>
      </c>
      <c r="C13" s="179">
        <v>1652.2100010499998</v>
      </c>
      <c r="D13" s="179">
        <v>1021.7350010500001</v>
      </c>
      <c r="E13" s="179">
        <v>-630.4749999999998</v>
      </c>
      <c r="F13" s="179">
        <v>867.57944058002886</v>
      </c>
      <c r="G13" s="256">
        <v>-38.159495439400871</v>
      </c>
      <c r="H13" s="179">
        <v>1361.5077736558585</v>
      </c>
      <c r="I13" s="179">
        <v>220.75918642045195</v>
      </c>
      <c r="J13" s="182">
        <v>562.79477557284042</v>
      </c>
      <c r="X13" s="149"/>
      <c r="Y13" s="149"/>
      <c r="Z13" s="149"/>
      <c r="AA13" s="149"/>
    </row>
    <row r="14" spans="1:27" ht="16.2">
      <c r="A14" s="107" t="s">
        <v>57</v>
      </c>
      <c r="B14" s="181">
        <v>0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  <c r="H14" s="181">
        <v>-96.37243163330379</v>
      </c>
      <c r="I14" s="181">
        <v>-100</v>
      </c>
      <c r="J14" s="182">
        <v>0</v>
      </c>
      <c r="X14" s="149"/>
      <c r="Y14" s="149"/>
      <c r="Z14" s="149"/>
      <c r="AA14" s="149"/>
    </row>
    <row r="15" spans="1:27" ht="16.2">
      <c r="A15" s="107" t="s">
        <v>58</v>
      </c>
      <c r="B15" s="181">
        <v>88.891516899999999</v>
      </c>
      <c r="C15" s="179">
        <v>104.10058281000001</v>
      </c>
      <c r="D15" s="179">
        <v>103.37128059</v>
      </c>
      <c r="E15" s="179">
        <v>-0.72930222000000811</v>
      </c>
      <c r="F15" s="179">
        <v>14.479763689999999</v>
      </c>
      <c r="G15" s="179">
        <v>-0.70057457923276445</v>
      </c>
      <c r="H15" s="179">
        <v>18.012185981396172</v>
      </c>
      <c r="I15" s="179">
        <v>19.511062049126494</v>
      </c>
      <c r="J15" s="220">
        <v>16.289252557461992</v>
      </c>
      <c r="X15" s="149"/>
      <c r="Y15" s="149"/>
      <c r="Z15" s="149"/>
      <c r="AA15" s="149"/>
    </row>
    <row r="16" spans="1:27" ht="16.8">
      <c r="A16" s="120"/>
      <c r="B16" s="181"/>
      <c r="C16" s="179"/>
      <c r="D16" s="179"/>
      <c r="E16" s="179"/>
      <c r="F16" s="179"/>
      <c r="G16" s="179"/>
      <c r="H16" s="179"/>
      <c r="I16" s="179"/>
      <c r="J16" s="220"/>
      <c r="X16" s="149"/>
      <c r="Y16" s="149"/>
      <c r="Z16" s="149"/>
      <c r="AA16" s="149"/>
    </row>
    <row r="17" spans="1:27" ht="16.8">
      <c r="A17" s="119" t="s">
        <v>59</v>
      </c>
      <c r="B17" s="177">
        <v>35809.006508145321</v>
      </c>
      <c r="C17" s="175">
        <v>39126.491608910139</v>
      </c>
      <c r="D17" s="175">
        <v>43821.668250234296</v>
      </c>
      <c r="E17" s="175">
        <v>4695.1766413241567</v>
      </c>
      <c r="F17" s="175">
        <v>8012.6617420889743</v>
      </c>
      <c r="G17" s="175">
        <v>11.999993989379163</v>
      </c>
      <c r="H17" s="175">
        <v>12.699935017497197</v>
      </c>
      <c r="I17" s="175">
        <v>15.827285836199209</v>
      </c>
      <c r="J17" s="219">
        <v>22.376107363566121</v>
      </c>
      <c r="X17" s="149"/>
      <c r="Y17" s="149"/>
      <c r="Z17" s="149"/>
      <c r="AA17" s="149"/>
    </row>
    <row r="18" spans="1:27" ht="16.8">
      <c r="A18" s="119" t="s">
        <v>60</v>
      </c>
      <c r="B18" s="177">
        <v>7405.1441526700009</v>
      </c>
      <c r="C18" s="175">
        <v>7391.7027578000007</v>
      </c>
      <c r="D18" s="175">
        <v>7988.02717863</v>
      </c>
      <c r="E18" s="175">
        <v>596.32442082999933</v>
      </c>
      <c r="F18" s="175">
        <v>582.88302595999903</v>
      </c>
      <c r="G18" s="175">
        <v>8.0674837770057195</v>
      </c>
      <c r="H18" s="175">
        <v>-15.196318910412927</v>
      </c>
      <c r="I18" s="175">
        <v>1.6236301047880346</v>
      </c>
      <c r="J18" s="219">
        <v>7.8713258505553227</v>
      </c>
      <c r="X18" s="149"/>
      <c r="Y18" s="149"/>
      <c r="Z18" s="149"/>
      <c r="AA18" s="149"/>
    </row>
    <row r="19" spans="1:27" ht="16.2">
      <c r="A19" s="107" t="s">
        <v>61</v>
      </c>
      <c r="B19" s="181">
        <v>4528.7372457399997</v>
      </c>
      <c r="C19" s="179">
        <v>4199.457053959999</v>
      </c>
      <c r="D19" s="179">
        <v>4238.9992493</v>
      </c>
      <c r="E19" s="179">
        <v>39.542195340000944</v>
      </c>
      <c r="F19" s="179">
        <v>-289.73799643999973</v>
      </c>
      <c r="G19" s="179">
        <v>0.94160256509144347</v>
      </c>
      <c r="H19" s="179">
        <v>-5.5291463151197888</v>
      </c>
      <c r="I19" s="179">
        <v>-7.7962464092242385</v>
      </c>
      <c r="J19" s="220">
        <v>-6.39776566221731</v>
      </c>
      <c r="X19" s="149"/>
      <c r="Y19" s="149"/>
      <c r="Z19" s="149"/>
      <c r="AA19" s="149"/>
    </row>
    <row r="20" spans="1:27" ht="16.2">
      <c r="A20" s="107" t="s">
        <v>62</v>
      </c>
      <c r="B20" s="181">
        <v>2876.4069069300012</v>
      </c>
      <c r="C20" s="181">
        <v>3192.2457038400016</v>
      </c>
      <c r="D20" s="181">
        <v>3749.02792933</v>
      </c>
      <c r="E20" s="181">
        <v>556.78222548999838</v>
      </c>
      <c r="F20" s="181">
        <v>872.62102239999876</v>
      </c>
      <c r="G20" s="181">
        <v>17.441709603375344</v>
      </c>
      <c r="H20" s="181">
        <v>-23.255768766211276</v>
      </c>
      <c r="I20" s="181">
        <v>17.402285563580364</v>
      </c>
      <c r="J20" s="182">
        <v>30.337189786939774</v>
      </c>
      <c r="X20" s="149"/>
      <c r="Y20" s="149"/>
      <c r="Z20" s="149"/>
      <c r="AA20" s="149"/>
    </row>
    <row r="21" spans="1:27" ht="16.2">
      <c r="A21" s="107" t="s">
        <v>63</v>
      </c>
      <c r="B21" s="181">
        <v>18160.484584010002</v>
      </c>
      <c r="C21" s="179">
        <v>15989.208377610001</v>
      </c>
      <c r="D21" s="179">
        <v>19974.311851270002</v>
      </c>
      <c r="E21" s="179">
        <v>3985.1034736600013</v>
      </c>
      <c r="F21" s="179">
        <v>1813.8272672599996</v>
      </c>
      <c r="G21" s="179">
        <v>24.923707162641136</v>
      </c>
      <c r="H21" s="179">
        <v>9.7729179730833238</v>
      </c>
      <c r="I21" s="179">
        <v>8.4753074284069925</v>
      </c>
      <c r="J21" s="220">
        <v>9.9877690976211397</v>
      </c>
      <c r="X21" s="149"/>
      <c r="Y21" s="149"/>
      <c r="Z21" s="149"/>
      <c r="AA21" s="149"/>
    </row>
    <row r="22" spans="1:27" ht="16.8">
      <c r="A22" s="119" t="s">
        <v>64</v>
      </c>
      <c r="B22" s="177">
        <v>7682.1396395800002</v>
      </c>
      <c r="C22" s="177">
        <v>6892.3726659600006</v>
      </c>
      <c r="D22" s="177">
        <v>10648.097678870001</v>
      </c>
      <c r="E22" s="177">
        <v>3755.7250129100003</v>
      </c>
      <c r="F22" s="177">
        <v>2965.9580392900007</v>
      </c>
      <c r="G22" s="177">
        <v>54.491032260323749</v>
      </c>
      <c r="H22" s="177">
        <v>83.133863882937987</v>
      </c>
      <c r="I22" s="177">
        <v>70.415288995303456</v>
      </c>
      <c r="J22" s="178">
        <v>38.608489020542692</v>
      </c>
      <c r="X22" s="149"/>
      <c r="Y22" s="149"/>
      <c r="Z22" s="149"/>
      <c r="AA22" s="149"/>
    </row>
    <row r="23" spans="1:27" ht="16.8">
      <c r="A23" s="121" t="s">
        <v>104</v>
      </c>
      <c r="B23" s="177">
        <v>10478.34494443</v>
      </c>
      <c r="C23" s="177">
        <v>9096.8357116499992</v>
      </c>
      <c r="D23" s="177">
        <v>9326.2141723999994</v>
      </c>
      <c r="E23" s="177">
        <v>229.37846075000016</v>
      </c>
      <c r="F23" s="177">
        <v>-1152.130772030001</v>
      </c>
      <c r="G23" s="177">
        <v>2.521519218559078</v>
      </c>
      <c r="H23" s="177">
        <v>-19.172966896396531</v>
      </c>
      <c r="I23" s="177">
        <v>-14.947037046677622</v>
      </c>
      <c r="J23" s="178">
        <v>-10.995350679330727</v>
      </c>
      <c r="X23" s="149"/>
      <c r="Y23" s="149"/>
      <c r="Z23" s="149"/>
      <c r="AA23" s="149"/>
    </row>
    <row r="24" spans="1:27" ht="16.8">
      <c r="A24" s="121" t="s">
        <v>65</v>
      </c>
      <c r="B24" s="177">
        <v>3344.5585943966112</v>
      </c>
      <c r="C24" s="218">
        <v>2878.5780496649631</v>
      </c>
      <c r="D24" s="218">
        <v>2932.2141204369686</v>
      </c>
      <c r="E24" s="218">
        <v>53.636070772005496</v>
      </c>
      <c r="F24" s="218">
        <v>-412.34447395964253</v>
      </c>
      <c r="G24" s="218">
        <v>1.8632835325847168</v>
      </c>
      <c r="H24" s="218">
        <v>-20.631146011836705</v>
      </c>
      <c r="I24" s="218">
        <v>-16.582553732462884</v>
      </c>
      <c r="J24" s="178">
        <v>-12.328815965445301</v>
      </c>
      <c r="X24" s="149"/>
      <c r="Y24" s="149"/>
      <c r="Z24" s="149"/>
      <c r="AA24" s="149"/>
    </row>
    <row r="25" spans="1:27" ht="16.8">
      <c r="A25" s="121" t="s">
        <v>103</v>
      </c>
      <c r="B25" s="177">
        <v>7742.787636</v>
      </c>
      <c r="C25" s="177">
        <v>13484.467705299972</v>
      </c>
      <c r="D25" s="177">
        <v>13696.514081579982</v>
      </c>
      <c r="E25" s="177">
        <v>212.04637628001001</v>
      </c>
      <c r="F25" s="177">
        <v>5953.7264455799823</v>
      </c>
      <c r="G25" s="177">
        <v>1.572523149702576</v>
      </c>
      <c r="H25" s="177">
        <v>64.197037297068505</v>
      </c>
      <c r="I25" s="177">
        <v>46.779054338188473</v>
      </c>
      <c r="J25" s="178">
        <v>76.89383624443218</v>
      </c>
      <c r="X25" s="149"/>
      <c r="Y25" s="149"/>
      <c r="Z25" s="149"/>
      <c r="AA25" s="149"/>
    </row>
    <row r="26" spans="1:27" ht="17.399999999999999" thickBot="1">
      <c r="A26" s="127" t="s">
        <v>66</v>
      </c>
      <c r="B26" s="185">
        <v>-843.96845893129091</v>
      </c>
      <c r="C26" s="185">
        <v>-617.46528146479739</v>
      </c>
      <c r="D26" s="185">
        <v>-769.39898168265825</v>
      </c>
      <c r="E26" s="185">
        <v>-151.93370021786086</v>
      </c>
      <c r="F26" s="185">
        <v>74.569477248632666</v>
      </c>
      <c r="G26" s="185">
        <v>24.606031266637757</v>
      </c>
      <c r="H26" s="185">
        <v>-34.816903695282988</v>
      </c>
      <c r="I26" s="185">
        <v>-29.129191561136764</v>
      </c>
      <c r="J26" s="186">
        <v>-8.8355763132498168</v>
      </c>
      <c r="X26" s="149"/>
      <c r="Y26" s="149"/>
      <c r="Z26" s="149"/>
      <c r="AA26" s="149"/>
    </row>
    <row r="27" spans="1:27" ht="16.8" hidden="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X27" s="149"/>
      <c r="Y27" s="149"/>
      <c r="Z27" s="149"/>
      <c r="AA27" s="149"/>
    </row>
    <row r="28" spans="1:27">
      <c r="A28" s="108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3.8" thickBot="1">
      <c r="A29" s="109"/>
      <c r="B29" s="122"/>
      <c r="C29" s="122"/>
      <c r="D29" s="122"/>
      <c r="E29" s="122"/>
      <c r="F29" s="122"/>
      <c r="G29" s="122"/>
      <c r="H29" s="108"/>
      <c r="I29" s="108"/>
      <c r="J29" s="108"/>
    </row>
    <row r="30" spans="1:27" ht="19.5" customHeight="1">
      <c r="A30" s="298" t="s">
        <v>102</v>
      </c>
      <c r="B30" s="299"/>
      <c r="C30" s="299"/>
      <c r="D30" s="299"/>
      <c r="E30" s="299"/>
      <c r="F30" s="299"/>
      <c r="G30" s="299"/>
      <c r="H30" s="299"/>
      <c r="I30" s="299"/>
      <c r="J30" s="300"/>
    </row>
    <row r="31" spans="1:27" ht="19.5" customHeight="1">
      <c r="A31" s="301"/>
      <c r="B31" s="302"/>
      <c r="C31" s="302"/>
      <c r="D31" s="302"/>
      <c r="E31" s="302"/>
      <c r="F31" s="302"/>
      <c r="G31" s="302"/>
      <c r="H31" s="302"/>
      <c r="I31" s="302"/>
      <c r="J31" s="303"/>
    </row>
    <row r="32" spans="1:27" ht="16.8">
      <c r="A32" s="140"/>
      <c r="B32" s="292" t="str">
        <f>B4</f>
        <v>N$ Million</v>
      </c>
      <c r="C32" s="294"/>
      <c r="D32" s="293"/>
      <c r="E32" s="292" t="s">
        <v>1</v>
      </c>
      <c r="F32" s="293"/>
      <c r="G32" s="144" t="s">
        <v>2</v>
      </c>
      <c r="H32" s="292" t="str">
        <f>H4</f>
        <v>Annual percentage change</v>
      </c>
      <c r="I32" s="294"/>
      <c r="J32" s="295"/>
    </row>
    <row r="33" spans="1:27" ht="17.399999999999999" thickBot="1">
      <c r="A33" s="141"/>
      <c r="B33" s="146">
        <f>B5</f>
        <v>44043</v>
      </c>
      <c r="C33" s="146">
        <f>C5</f>
        <v>44377</v>
      </c>
      <c r="D33" s="117">
        <f>D5</f>
        <v>44408</v>
      </c>
      <c r="E33" s="146" t="s">
        <v>4</v>
      </c>
      <c r="F33" s="138" t="s">
        <v>5</v>
      </c>
      <c r="G33" s="146" t="s">
        <v>4</v>
      </c>
      <c r="H33" s="118">
        <f>H5</f>
        <v>44347</v>
      </c>
      <c r="I33" s="147">
        <f>I5</f>
        <v>44377</v>
      </c>
      <c r="J33" s="136">
        <f>J5</f>
        <v>44408</v>
      </c>
    </row>
    <row r="34" spans="1:27" ht="17.399999999999999" thickTop="1">
      <c r="A34" s="142" t="s">
        <v>50</v>
      </c>
      <c r="B34" s="221">
        <v>165136.79499106563</v>
      </c>
      <c r="C34" s="222">
        <v>166932.55602989544</v>
      </c>
      <c r="D34" s="222">
        <v>167330.9799637832</v>
      </c>
      <c r="E34" s="222">
        <v>398.42393388776691</v>
      </c>
      <c r="F34" s="222">
        <v>2194.1849727175722</v>
      </c>
      <c r="G34" s="221">
        <v>0.23867359571036673</v>
      </c>
      <c r="H34" s="222">
        <v>1.2028857043031564</v>
      </c>
      <c r="I34" s="222">
        <v>1.2571156701673374</v>
      </c>
      <c r="J34" s="224">
        <v>1.3287074954048137</v>
      </c>
      <c r="X34" s="149"/>
      <c r="Y34" s="149"/>
      <c r="Z34" s="149"/>
      <c r="AA34" s="149"/>
    </row>
    <row r="35" spans="1:27" ht="16.8">
      <c r="A35" s="121" t="s">
        <v>51</v>
      </c>
      <c r="B35" s="222">
        <v>23613.214187465681</v>
      </c>
      <c r="C35" s="222">
        <v>18524.43117555941</v>
      </c>
      <c r="D35" s="222">
        <v>19234.68716746031</v>
      </c>
      <c r="E35" s="222">
        <v>710.25599190089997</v>
      </c>
      <c r="F35" s="222">
        <v>-4378.527020005371</v>
      </c>
      <c r="G35" s="222">
        <v>3.834158172899734</v>
      </c>
      <c r="H35" s="222">
        <v>-21.120691124873531</v>
      </c>
      <c r="I35" s="222">
        <v>-22.741435097862265</v>
      </c>
      <c r="J35" s="224">
        <v>-18.542703839265641</v>
      </c>
      <c r="X35" s="149"/>
      <c r="Y35" s="149"/>
      <c r="Z35" s="149"/>
      <c r="AA35" s="149"/>
    </row>
    <row r="36" spans="1:27" ht="16.2">
      <c r="A36" s="123" t="s">
        <v>67</v>
      </c>
      <c r="B36" s="223">
        <v>215.79898764478517</v>
      </c>
      <c r="C36" s="223">
        <v>113.24196257402542</v>
      </c>
      <c r="D36" s="223">
        <v>131.46939558718191</v>
      </c>
      <c r="E36" s="223">
        <v>18.227433013156485</v>
      </c>
      <c r="F36" s="223">
        <v>-84.329592057603264</v>
      </c>
      <c r="G36" s="223">
        <v>16.096005931759933</v>
      </c>
      <c r="H36" s="223">
        <v>4.5181408549007642</v>
      </c>
      <c r="I36" s="223">
        <v>-51.285383282168794</v>
      </c>
      <c r="J36" s="225">
        <v>-39.077844144669285</v>
      </c>
      <c r="X36" s="149"/>
      <c r="Y36" s="149"/>
      <c r="Z36" s="149"/>
      <c r="AA36" s="149"/>
    </row>
    <row r="37" spans="1:27" ht="16.2">
      <c r="A37" s="123" t="s">
        <v>52</v>
      </c>
      <c r="B37" s="223">
        <v>12948.408882849613</v>
      </c>
      <c r="C37" s="223">
        <v>10459.195956658499</v>
      </c>
      <c r="D37" s="223">
        <v>9751.169784331596</v>
      </c>
      <c r="E37" s="223">
        <v>-708.02617232690318</v>
      </c>
      <c r="F37" s="223">
        <v>-3197.2390985180173</v>
      </c>
      <c r="G37" s="223">
        <v>-6.7694130147371538</v>
      </c>
      <c r="H37" s="223">
        <v>-17.731902118739001</v>
      </c>
      <c r="I37" s="223">
        <v>-16.131122233136537</v>
      </c>
      <c r="J37" s="225">
        <v>-24.692138836863691</v>
      </c>
      <c r="X37" s="149"/>
      <c r="Y37" s="149"/>
      <c r="Z37" s="149"/>
      <c r="AA37" s="149"/>
    </row>
    <row r="38" spans="1:27" ht="16.2">
      <c r="A38" s="123" t="s">
        <v>68</v>
      </c>
      <c r="B38" s="223">
        <v>667.85857424961409</v>
      </c>
      <c r="C38" s="223">
        <v>575.691763297698</v>
      </c>
      <c r="D38" s="223">
        <v>513.49590859644093</v>
      </c>
      <c r="E38" s="223">
        <v>-62.195854701257076</v>
      </c>
      <c r="F38" s="223">
        <v>-154.36266565317317</v>
      </c>
      <c r="G38" s="223">
        <v>-10.803672844819701</v>
      </c>
      <c r="H38" s="223">
        <v>-15.288585274646422</v>
      </c>
      <c r="I38" s="223">
        <v>-14.049846034148445</v>
      </c>
      <c r="J38" s="225">
        <v>-23.113076870595009</v>
      </c>
      <c r="X38" s="149"/>
      <c r="Y38" s="149"/>
      <c r="Z38" s="149"/>
      <c r="AA38" s="149"/>
    </row>
    <row r="39" spans="1:27" ht="16.2">
      <c r="A39" s="123" t="s">
        <v>69</v>
      </c>
      <c r="B39" s="223">
        <v>9781.1477427216705</v>
      </c>
      <c r="C39" s="223">
        <v>7376.3014930291874</v>
      </c>
      <c r="D39" s="223">
        <v>8838.5520789450893</v>
      </c>
      <c r="E39" s="223">
        <v>1462.2505859159019</v>
      </c>
      <c r="F39" s="223">
        <v>-942.5956637765812</v>
      </c>
      <c r="G39" s="223">
        <v>19.82362824103339</v>
      </c>
      <c r="H39" s="223">
        <v>-26.559818705034473</v>
      </c>
      <c r="I39" s="223">
        <v>-30.438751024096959</v>
      </c>
      <c r="J39" s="225">
        <v>-9.6368615276053191</v>
      </c>
      <c r="X39" s="149"/>
      <c r="Y39" s="149"/>
      <c r="Z39" s="149"/>
      <c r="AA39" s="149"/>
    </row>
    <row r="40" spans="1:27" ht="16.8">
      <c r="A40" s="121" t="s">
        <v>55</v>
      </c>
      <c r="B40" s="222">
        <v>141523.58080359997</v>
      </c>
      <c r="C40" s="222">
        <v>148408.12485433603</v>
      </c>
      <c r="D40" s="222">
        <v>148096.2927963229</v>
      </c>
      <c r="E40" s="222">
        <v>-311.83205801312579</v>
      </c>
      <c r="F40" s="222">
        <v>6572.711992722936</v>
      </c>
      <c r="G40" s="222">
        <v>-0.21011791525509693</v>
      </c>
      <c r="H40" s="222">
        <v>5.0400289372814626</v>
      </c>
      <c r="I40" s="222">
        <v>5.3414838318282136</v>
      </c>
      <c r="J40" s="224">
        <v>4.6442521842662075</v>
      </c>
      <c r="X40" s="149"/>
      <c r="Y40" s="149"/>
      <c r="Z40" s="149"/>
      <c r="AA40" s="149"/>
    </row>
    <row r="41" spans="1:27" ht="16.2">
      <c r="A41" s="123" t="s">
        <v>70</v>
      </c>
      <c r="B41" s="223">
        <v>4635.8670107052149</v>
      </c>
      <c r="C41" s="223">
        <v>3847.3099595959748</v>
      </c>
      <c r="D41" s="223">
        <v>4963.641631422819</v>
      </c>
      <c r="E41" s="223">
        <v>1116.3316718268443</v>
      </c>
      <c r="F41" s="223">
        <v>327.77462071760419</v>
      </c>
      <c r="G41" s="223">
        <v>29.015901592292693</v>
      </c>
      <c r="H41" s="223">
        <v>-31.603634827332826</v>
      </c>
      <c r="I41" s="223">
        <v>-14.831789394542156</v>
      </c>
      <c r="J41" s="225">
        <v>7.070406031076871</v>
      </c>
      <c r="X41" s="149"/>
      <c r="Y41" s="149"/>
      <c r="Z41" s="149"/>
      <c r="AA41" s="149"/>
    </row>
    <row r="42" spans="1:27" ht="16.2">
      <c r="A42" s="123" t="s">
        <v>57</v>
      </c>
      <c r="B42" s="223">
        <v>28095.318736731573</v>
      </c>
      <c r="C42" s="223">
        <v>34582.448630089923</v>
      </c>
      <c r="D42" s="223">
        <v>33774.01702646089</v>
      </c>
      <c r="E42" s="223">
        <v>-808.43160362903291</v>
      </c>
      <c r="F42" s="223">
        <v>5678.6982897293165</v>
      </c>
      <c r="G42" s="223">
        <v>-2.3376933550206189</v>
      </c>
      <c r="H42" s="223">
        <v>32.973327562654845</v>
      </c>
      <c r="I42" s="223">
        <v>27.934296120217866</v>
      </c>
      <c r="J42" s="225">
        <v>20.212257931443347</v>
      </c>
      <c r="X42" s="149"/>
      <c r="Y42" s="149"/>
      <c r="Z42" s="149"/>
      <c r="AA42" s="149"/>
    </row>
    <row r="43" spans="1:27" ht="16.2">
      <c r="A43" s="123" t="s">
        <v>10</v>
      </c>
      <c r="B43" s="223">
        <v>5596.5958613958355</v>
      </c>
      <c r="C43" s="223">
        <v>3922.6003039195107</v>
      </c>
      <c r="D43" s="223">
        <v>3697.1268663112983</v>
      </c>
      <c r="E43" s="223">
        <v>-225.47343760821241</v>
      </c>
      <c r="F43" s="223">
        <v>-1899.4689950845373</v>
      </c>
      <c r="G43" s="223">
        <v>-5.7480604736331742</v>
      </c>
      <c r="H43" s="223">
        <v>-24.112581014394522</v>
      </c>
      <c r="I43" s="223">
        <v>-27.289880340186244</v>
      </c>
      <c r="J43" s="225">
        <v>-33.939720539528011</v>
      </c>
      <c r="X43" s="149"/>
      <c r="Y43" s="149"/>
      <c r="Z43" s="149"/>
      <c r="AA43" s="149"/>
    </row>
    <row r="44" spans="1:27" ht="16.2">
      <c r="A44" s="123" t="s">
        <v>71</v>
      </c>
      <c r="B44" s="223">
        <v>233.27085288000001</v>
      </c>
      <c r="C44" s="223">
        <v>185.43199932000002</v>
      </c>
      <c r="D44" s="223">
        <v>182.43018481999999</v>
      </c>
      <c r="E44" s="223">
        <v>-3.0018145000000231</v>
      </c>
      <c r="F44" s="223">
        <v>-50.840668060000013</v>
      </c>
      <c r="G44" s="223">
        <v>-1.6188222696233794</v>
      </c>
      <c r="H44" s="223">
        <v>-28.02018104521909</v>
      </c>
      <c r="I44" s="223">
        <v>-13.503848802576229</v>
      </c>
      <c r="J44" s="225">
        <v>-21.794693778632364</v>
      </c>
      <c r="X44" s="149"/>
      <c r="Y44" s="149"/>
      <c r="Z44" s="149"/>
      <c r="AA44" s="149"/>
    </row>
    <row r="45" spans="1:27" ht="16.2">
      <c r="A45" s="123" t="s">
        <v>12</v>
      </c>
      <c r="B45" s="223">
        <v>486.47956669714171</v>
      </c>
      <c r="C45" s="223">
        <v>584.50538514230198</v>
      </c>
      <c r="D45" s="223">
        <v>432.31657954355899</v>
      </c>
      <c r="E45" s="223">
        <v>-152.18880559874299</v>
      </c>
      <c r="F45" s="223">
        <v>-54.162987153582719</v>
      </c>
      <c r="G45" s="223">
        <v>-26.037194774808029</v>
      </c>
      <c r="H45" s="223">
        <v>-36.087269958549662</v>
      </c>
      <c r="I45" s="223">
        <v>-19.682572438118626</v>
      </c>
      <c r="J45" s="225">
        <v>-11.133661280228438</v>
      </c>
      <c r="X45" s="149"/>
      <c r="Y45" s="149"/>
      <c r="Z45" s="149"/>
      <c r="AA45" s="149"/>
    </row>
    <row r="46" spans="1:27" ht="16.2">
      <c r="A46" s="123" t="s">
        <v>72</v>
      </c>
      <c r="B46" s="223">
        <v>43275.09094018615</v>
      </c>
      <c r="C46" s="223">
        <v>43955.290539716982</v>
      </c>
      <c r="D46" s="223">
        <v>43760.911103130224</v>
      </c>
      <c r="E46" s="223">
        <v>-194.37943658675795</v>
      </c>
      <c r="F46" s="223">
        <v>485.82016294407367</v>
      </c>
      <c r="G46" s="223">
        <v>-0.44222079799726544</v>
      </c>
      <c r="H46" s="223">
        <v>0.21097765569963656</v>
      </c>
      <c r="I46" s="223">
        <v>9.2955871853121153E-2</v>
      </c>
      <c r="J46" s="225">
        <v>1.1226323328021692</v>
      </c>
      <c r="X46" s="149"/>
      <c r="Y46" s="149"/>
      <c r="Z46" s="149"/>
      <c r="AA46" s="149"/>
    </row>
    <row r="47" spans="1:27" ht="16.2">
      <c r="A47" s="123" t="s">
        <v>14</v>
      </c>
      <c r="B47" s="223">
        <v>59200.957835004054</v>
      </c>
      <c r="C47" s="223">
        <v>61330.538036551348</v>
      </c>
      <c r="D47" s="223">
        <v>61285.849404634107</v>
      </c>
      <c r="E47" s="223">
        <v>-44.688631917240855</v>
      </c>
      <c r="F47" s="223">
        <v>2084.8915696300537</v>
      </c>
      <c r="G47" s="223">
        <v>-7.286522073327717E-2</v>
      </c>
      <c r="H47" s="223">
        <v>3.7071212111951866</v>
      </c>
      <c r="I47" s="223">
        <v>3.8045201320297934</v>
      </c>
      <c r="J47" s="225">
        <v>3.5217193198811856</v>
      </c>
      <c r="X47" s="149"/>
      <c r="Y47" s="149"/>
      <c r="Z47" s="149"/>
      <c r="AA47" s="149"/>
    </row>
    <row r="48" spans="1:27" ht="16.8">
      <c r="A48" s="124"/>
      <c r="B48" s="222"/>
      <c r="C48" s="222"/>
      <c r="D48" s="222"/>
      <c r="E48" s="222"/>
      <c r="F48" s="222"/>
      <c r="G48" s="222"/>
      <c r="H48" s="222"/>
      <c r="I48" s="222"/>
      <c r="J48" s="224"/>
      <c r="X48" s="149"/>
      <c r="Y48" s="149"/>
      <c r="Z48" s="149"/>
      <c r="AA48" s="149"/>
    </row>
    <row r="49" spans="1:27" ht="16.8">
      <c r="A49" s="121" t="s">
        <v>59</v>
      </c>
      <c r="B49" s="222">
        <v>165136.79433119585</v>
      </c>
      <c r="C49" s="222">
        <v>166932.55474545079</v>
      </c>
      <c r="D49" s="222">
        <v>167330.97834750434</v>
      </c>
      <c r="E49" s="222">
        <v>398.42360205354635</v>
      </c>
      <c r="F49" s="222">
        <v>2194.1840163084853</v>
      </c>
      <c r="G49" s="222">
        <v>0.23867339876339599</v>
      </c>
      <c r="H49" s="222">
        <v>1.2028856231587071</v>
      </c>
      <c r="I49" s="222">
        <v>1.2571150090044512</v>
      </c>
      <c r="J49" s="224">
        <v>1.3287069215524951</v>
      </c>
      <c r="X49" s="149"/>
      <c r="Y49" s="149"/>
      <c r="Z49" s="149"/>
      <c r="AA49" s="149"/>
    </row>
    <row r="50" spans="1:27" ht="16.8">
      <c r="A50" s="121" t="s">
        <v>73</v>
      </c>
      <c r="B50" s="222">
        <v>7050.6897506500009</v>
      </c>
      <c r="C50" s="222">
        <v>6103.2441678600007</v>
      </c>
      <c r="D50" s="222">
        <v>5558.8518297499986</v>
      </c>
      <c r="E50" s="222">
        <v>-544.39233811000213</v>
      </c>
      <c r="F50" s="222">
        <v>-1491.8379209000022</v>
      </c>
      <c r="G50" s="222">
        <v>-8.9197207769730227</v>
      </c>
      <c r="H50" s="222">
        <v>-22.988598987988311</v>
      </c>
      <c r="I50" s="222">
        <v>-11.788794607703167</v>
      </c>
      <c r="J50" s="224">
        <v>-21.158751464882855</v>
      </c>
      <c r="X50" s="149"/>
      <c r="Y50" s="149"/>
      <c r="Z50" s="149"/>
      <c r="AA50" s="149"/>
    </row>
    <row r="51" spans="1:27" ht="16.2">
      <c r="A51" s="123" t="s">
        <v>52</v>
      </c>
      <c r="B51" s="223">
        <v>4287.8783900500002</v>
      </c>
      <c r="C51" s="223">
        <v>4090.6610599300002</v>
      </c>
      <c r="D51" s="223">
        <v>3942.1186189</v>
      </c>
      <c r="E51" s="223">
        <v>-148.54244103000019</v>
      </c>
      <c r="F51" s="223">
        <v>-345.75977115000023</v>
      </c>
      <c r="G51" s="223">
        <v>-3.6312576098040665</v>
      </c>
      <c r="H51" s="223">
        <v>-22.770115074003229</v>
      </c>
      <c r="I51" s="223">
        <v>-0.35112329059322178</v>
      </c>
      <c r="J51" s="225">
        <v>-8.0636561883922298</v>
      </c>
      <c r="X51" s="149"/>
      <c r="Y51" s="149"/>
      <c r="Z51" s="149"/>
      <c r="AA51" s="149"/>
    </row>
    <row r="52" spans="1:27" ht="16.2">
      <c r="A52" s="123" t="s">
        <v>74</v>
      </c>
      <c r="B52" s="223">
        <v>451.48182274000004</v>
      </c>
      <c r="C52" s="223">
        <v>375.05800972999998</v>
      </c>
      <c r="D52" s="223">
        <v>387.76553670999994</v>
      </c>
      <c r="E52" s="223">
        <v>12.707526979999955</v>
      </c>
      <c r="F52" s="223">
        <v>-63.716286030000106</v>
      </c>
      <c r="G52" s="223">
        <v>3.3881497395957325</v>
      </c>
      <c r="H52" s="223">
        <v>-14.372171709327191</v>
      </c>
      <c r="I52" s="223">
        <v>-17.516044107937944</v>
      </c>
      <c r="J52" s="225">
        <v>-14.112702399248775</v>
      </c>
      <c r="X52" s="149"/>
      <c r="Y52" s="149"/>
      <c r="Z52" s="149"/>
      <c r="AA52" s="149"/>
    </row>
    <row r="53" spans="1:27" ht="16.2">
      <c r="A53" s="123" t="s">
        <v>68</v>
      </c>
      <c r="B53" s="223">
        <v>475.47441858000002</v>
      </c>
      <c r="C53" s="223">
        <v>958.46933488000002</v>
      </c>
      <c r="D53" s="223">
        <v>565.35977409999987</v>
      </c>
      <c r="E53" s="223">
        <v>-393.10956078000015</v>
      </c>
      <c r="F53" s="223">
        <v>89.885355519999848</v>
      </c>
      <c r="G53" s="223">
        <v>-41.014307549987215</v>
      </c>
      <c r="H53" s="223">
        <v>32.613660454653285</v>
      </c>
      <c r="I53" s="223">
        <v>102.94786829388576</v>
      </c>
      <c r="J53" s="225">
        <v>18.904351529245588</v>
      </c>
      <c r="X53" s="149"/>
      <c r="Y53" s="149"/>
      <c r="Z53" s="149"/>
      <c r="AA53" s="149"/>
    </row>
    <row r="54" spans="1:27" ht="16.2">
      <c r="A54" s="123" t="s">
        <v>75</v>
      </c>
      <c r="B54" s="223">
        <v>1835.8551192800001</v>
      </c>
      <c r="C54" s="223">
        <v>679.0557633200001</v>
      </c>
      <c r="D54" s="223">
        <v>663.60790003999989</v>
      </c>
      <c r="E54" s="223">
        <v>-15.447863280000206</v>
      </c>
      <c r="F54" s="223">
        <v>-1172.24721924</v>
      </c>
      <c r="G54" s="223">
        <v>-2.2749034931201351</v>
      </c>
      <c r="H54" s="223">
        <v>-40.45101336778626</v>
      </c>
      <c r="I54" s="223">
        <v>-64.011068932581622</v>
      </c>
      <c r="J54" s="225">
        <v>-63.85292646076239</v>
      </c>
      <c r="X54" s="149"/>
      <c r="Y54" s="149"/>
      <c r="Z54" s="149"/>
      <c r="AA54" s="149"/>
    </row>
    <row r="55" spans="1:27" ht="16.8">
      <c r="A55" s="121" t="s">
        <v>76</v>
      </c>
      <c r="B55" s="222">
        <v>158086.10458054586</v>
      </c>
      <c r="C55" s="222">
        <v>160829.3105775908</v>
      </c>
      <c r="D55" s="222">
        <v>161772.12651775434</v>
      </c>
      <c r="E55" s="222">
        <v>942.81594016353483</v>
      </c>
      <c r="F55" s="222">
        <v>3686.021937208483</v>
      </c>
      <c r="G55" s="222">
        <v>0.58622146471782344</v>
      </c>
      <c r="H55" s="222">
        <v>2.3693694709979667</v>
      </c>
      <c r="I55" s="222">
        <v>1.8286146852512672</v>
      </c>
      <c r="J55" s="224">
        <v>2.3316546049311029</v>
      </c>
      <c r="X55" s="149"/>
      <c r="Y55" s="149"/>
      <c r="Z55" s="149"/>
      <c r="AA55" s="149"/>
    </row>
    <row r="56" spans="1:27" ht="16.8">
      <c r="A56" s="121" t="s">
        <v>77</v>
      </c>
      <c r="B56" s="222">
        <v>120876.44509863913</v>
      </c>
      <c r="C56" s="222">
        <v>118865.58456908508</v>
      </c>
      <c r="D56" s="222">
        <v>118510.70809661353</v>
      </c>
      <c r="E56" s="222">
        <v>-354.87647247155837</v>
      </c>
      <c r="F56" s="222">
        <v>-2365.7370020256058</v>
      </c>
      <c r="G56" s="222">
        <v>-0.29855275078827503</v>
      </c>
      <c r="H56" s="222">
        <v>-1.128266359337502</v>
      </c>
      <c r="I56" s="222">
        <v>-1.6195898637063237</v>
      </c>
      <c r="J56" s="224">
        <v>-1.9571530252193412</v>
      </c>
      <c r="X56" s="149"/>
      <c r="Y56" s="149"/>
      <c r="Z56" s="149"/>
      <c r="AA56" s="149"/>
    </row>
    <row r="57" spans="1:27" ht="16.2">
      <c r="A57" s="125" t="s">
        <v>78</v>
      </c>
      <c r="B57" s="223">
        <v>57917.716704720748</v>
      </c>
      <c r="C57" s="223">
        <v>57716.497027256424</v>
      </c>
      <c r="D57" s="223">
        <v>58814.955833801127</v>
      </c>
      <c r="E57" s="223">
        <v>1098.4588065447024</v>
      </c>
      <c r="F57" s="223">
        <v>897.23912908037892</v>
      </c>
      <c r="G57" s="223">
        <v>1.9031972886815396</v>
      </c>
      <c r="H57" s="223">
        <v>1.7489000735472615</v>
      </c>
      <c r="I57" s="223">
        <v>1.2956070752386779</v>
      </c>
      <c r="J57" s="225">
        <v>1.5491617766196271</v>
      </c>
      <c r="X57" s="149"/>
      <c r="Y57" s="149"/>
      <c r="Z57" s="149"/>
      <c r="AA57" s="149"/>
    </row>
    <row r="58" spans="1:27" ht="16.2">
      <c r="A58" s="125" t="s">
        <v>75</v>
      </c>
      <c r="B58" s="223">
        <v>62958.728393918384</v>
      </c>
      <c r="C58" s="223">
        <v>61149.08754182866</v>
      </c>
      <c r="D58" s="223">
        <v>59695.752262812399</v>
      </c>
      <c r="E58" s="223">
        <v>-1453.3352790162608</v>
      </c>
      <c r="F58" s="223">
        <v>-3262.9761311059847</v>
      </c>
      <c r="G58" s="223">
        <v>-2.3767080384022279</v>
      </c>
      <c r="H58" s="223">
        <v>-3.7631696497241194</v>
      </c>
      <c r="I58" s="223">
        <v>-4.2212842564191533</v>
      </c>
      <c r="J58" s="225">
        <v>-5.1827224188682521</v>
      </c>
      <c r="X58" s="149"/>
      <c r="Y58" s="149"/>
      <c r="Z58" s="149"/>
      <c r="AA58" s="149"/>
    </row>
    <row r="59" spans="1:27" ht="16.8">
      <c r="A59" s="121" t="s">
        <v>79</v>
      </c>
      <c r="B59" s="222">
        <v>4431.3118937200006</v>
      </c>
      <c r="C59" s="222">
        <v>3447.0774268000005</v>
      </c>
      <c r="D59" s="222">
        <v>3592.4469723100001</v>
      </c>
      <c r="E59" s="222">
        <v>145.36954550999963</v>
      </c>
      <c r="F59" s="222">
        <v>-838.86492141000053</v>
      </c>
      <c r="G59" s="222">
        <v>4.2171824856556555</v>
      </c>
      <c r="H59" s="222">
        <v>-11.53146239923808</v>
      </c>
      <c r="I59" s="222">
        <v>-24.6340819425711</v>
      </c>
      <c r="J59" s="224">
        <v>-18.930396720637717</v>
      </c>
      <c r="X59" s="149"/>
      <c r="Y59" s="149"/>
      <c r="Z59" s="149"/>
      <c r="AA59" s="149"/>
    </row>
    <row r="60" spans="1:27" ht="16.8">
      <c r="A60" s="121" t="s">
        <v>80</v>
      </c>
      <c r="B60" s="222">
        <v>0</v>
      </c>
      <c r="C60" s="222">
        <v>0</v>
      </c>
      <c r="D60" s="222">
        <v>0</v>
      </c>
      <c r="E60" s="222">
        <v>0</v>
      </c>
      <c r="F60" s="222">
        <v>0</v>
      </c>
      <c r="G60" s="222">
        <v>0</v>
      </c>
      <c r="H60" s="222">
        <v>0</v>
      </c>
      <c r="I60" s="222">
        <v>0</v>
      </c>
      <c r="J60" s="224">
        <v>0</v>
      </c>
      <c r="X60" s="149"/>
      <c r="Y60" s="149"/>
      <c r="Z60" s="149"/>
      <c r="AA60" s="149"/>
    </row>
    <row r="61" spans="1:27" ht="16.8">
      <c r="A61" s="121" t="s">
        <v>81</v>
      </c>
      <c r="B61" s="222">
        <v>24844.407190630001</v>
      </c>
      <c r="C61" s="222">
        <v>24162.783486749999</v>
      </c>
      <c r="D61" s="222">
        <v>24875.471861629998</v>
      </c>
      <c r="E61" s="222">
        <v>712.68837487999917</v>
      </c>
      <c r="F61" s="222">
        <v>31.064670999996451</v>
      </c>
      <c r="G61" s="222">
        <v>2.9495292844502501</v>
      </c>
      <c r="H61" s="222">
        <v>-7.8660731181748247</v>
      </c>
      <c r="I61" s="222">
        <v>-4.1816396839556518</v>
      </c>
      <c r="J61" s="224">
        <v>0.12503687756218085</v>
      </c>
      <c r="X61" s="149"/>
      <c r="Y61" s="149"/>
      <c r="Z61" s="149"/>
      <c r="AA61" s="149"/>
    </row>
    <row r="62" spans="1:27" ht="16.8">
      <c r="A62" s="121" t="s">
        <v>82</v>
      </c>
      <c r="B62" s="222">
        <v>2316.8436587800002</v>
      </c>
      <c r="C62" s="222">
        <v>1911.2733948699999</v>
      </c>
      <c r="D62" s="222">
        <v>1838.9435763099998</v>
      </c>
      <c r="E62" s="222">
        <v>-72.329818560000149</v>
      </c>
      <c r="F62" s="222">
        <v>-477.90008247000037</v>
      </c>
      <c r="G62" s="222">
        <v>-3.7843784543926944</v>
      </c>
      <c r="H62" s="222">
        <v>0.31129406205299404</v>
      </c>
      <c r="I62" s="222">
        <v>-12.282325425039758</v>
      </c>
      <c r="J62" s="224">
        <v>-20.62720463070228</v>
      </c>
      <c r="X62" s="149"/>
      <c r="Y62" s="149"/>
      <c r="Z62" s="149"/>
      <c r="AA62" s="149"/>
    </row>
    <row r="63" spans="1:27" ht="16.8">
      <c r="A63" s="121" t="s">
        <v>83</v>
      </c>
      <c r="B63" s="222">
        <v>66.513000000000005</v>
      </c>
      <c r="C63" s="222">
        <v>1652.3793970000002</v>
      </c>
      <c r="D63" s="222">
        <v>697.07287291</v>
      </c>
      <c r="E63" s="222">
        <v>-955.30652409000015</v>
      </c>
      <c r="F63" s="222">
        <v>630.55987290999997</v>
      </c>
      <c r="G63" s="222">
        <v>-57.813993918371281</v>
      </c>
      <c r="H63" s="222">
        <v>1575.1214108461447</v>
      </c>
      <c r="I63" s="222">
        <v>2392.0886765703945</v>
      </c>
      <c r="J63" s="224">
        <v>948.02500700614905</v>
      </c>
      <c r="X63" s="149"/>
      <c r="Y63" s="149"/>
      <c r="Z63" s="149"/>
      <c r="AA63" s="149"/>
    </row>
    <row r="64" spans="1:27" ht="16.8">
      <c r="A64" s="121" t="s">
        <v>68</v>
      </c>
      <c r="B64" s="222">
        <v>8.7461118100000004</v>
      </c>
      <c r="C64" s="222">
        <v>9.3184727300000016</v>
      </c>
      <c r="D64" s="222">
        <v>9.3880761899999996</v>
      </c>
      <c r="E64" s="222">
        <v>6.9603459999997952E-2</v>
      </c>
      <c r="F64" s="222">
        <v>0.64196437999999922</v>
      </c>
      <c r="G64" s="222">
        <v>0.74694064163449525</v>
      </c>
      <c r="H64" s="222">
        <v>7.8059379770193118</v>
      </c>
      <c r="I64" s="222">
        <v>7.0601662558197376</v>
      </c>
      <c r="J64" s="224">
        <v>7.3399974062302533</v>
      </c>
      <c r="X64" s="149"/>
      <c r="Y64" s="149"/>
      <c r="Z64" s="149"/>
      <c r="AA64" s="149"/>
    </row>
    <row r="65" spans="1:27" ht="16.8">
      <c r="A65" s="121" t="s">
        <v>84</v>
      </c>
      <c r="B65" s="222">
        <v>173.126778</v>
      </c>
      <c r="C65" s="222">
        <v>243.46781136000001</v>
      </c>
      <c r="D65" s="222">
        <v>181.64024942</v>
      </c>
      <c r="E65" s="222">
        <v>-61.82756194000001</v>
      </c>
      <c r="F65" s="222">
        <v>8.5134714200000019</v>
      </c>
      <c r="G65" s="222">
        <v>-25.394552813628252</v>
      </c>
      <c r="H65" s="222">
        <v>-19.429445106608966</v>
      </c>
      <c r="I65" s="222">
        <v>2.6066903543437121</v>
      </c>
      <c r="J65" s="224">
        <v>4.9174781153727736</v>
      </c>
      <c r="X65" s="149"/>
      <c r="Y65" s="149"/>
      <c r="Z65" s="149"/>
      <c r="AA65" s="149"/>
    </row>
    <row r="66" spans="1:27" ht="16.8">
      <c r="A66" s="121" t="s">
        <v>125</v>
      </c>
      <c r="B66" s="222">
        <v>21894.214599759998</v>
      </c>
      <c r="C66" s="222">
        <v>23332.823537848937</v>
      </c>
      <c r="D66" s="222">
        <v>23556.047146607925</v>
      </c>
      <c r="E66" s="222">
        <v>223.22360875898812</v>
      </c>
      <c r="F66" s="222">
        <v>1661.832546847927</v>
      </c>
      <c r="G66" s="222">
        <v>0.95669351116846713</v>
      </c>
      <c r="H66" s="222">
        <v>5.3264575437952999</v>
      </c>
      <c r="I66" s="222">
        <v>6.695905092328843</v>
      </c>
      <c r="J66" s="224">
        <v>7.5902816210915489</v>
      </c>
      <c r="X66" s="149"/>
      <c r="Y66" s="149"/>
      <c r="Z66" s="149"/>
      <c r="AA66" s="149"/>
    </row>
    <row r="67" spans="1:27" ht="17.399999999999999" thickBot="1">
      <c r="A67" s="254" t="s">
        <v>66</v>
      </c>
      <c r="B67" s="227">
        <v>-16525.503750793301</v>
      </c>
      <c r="C67" s="231">
        <v>-12795.397518853231</v>
      </c>
      <c r="D67" s="231">
        <v>-11489.592334237095</v>
      </c>
      <c r="E67" s="231">
        <v>1305.8051846161361</v>
      </c>
      <c r="F67" s="231">
        <v>5035.9114165562059</v>
      </c>
      <c r="G67" s="231">
        <v>-10.205272502805101</v>
      </c>
      <c r="H67" s="231">
        <v>-31.389114018449064</v>
      </c>
      <c r="I67" s="231">
        <v>-24.874437842377944</v>
      </c>
      <c r="J67" s="232">
        <v>-30.473572802974061</v>
      </c>
      <c r="X67" s="149"/>
      <c r="Y67" s="149"/>
      <c r="Z67" s="149"/>
      <c r="AA67" s="149"/>
    </row>
    <row r="68" spans="1:27" ht="16.8" hidden="1">
      <c r="A68" s="255"/>
      <c r="B68" s="251"/>
      <c r="C68" s="252"/>
      <c r="D68" s="252"/>
      <c r="E68" s="252"/>
      <c r="F68" s="252"/>
      <c r="G68" s="252"/>
      <c r="H68" s="252"/>
      <c r="I68" s="252"/>
      <c r="J68" s="252"/>
      <c r="X68" s="149"/>
      <c r="Y68" s="149"/>
      <c r="Z68" s="149"/>
      <c r="AA68" s="149"/>
    </row>
    <row r="69" spans="1:27" hidden="1">
      <c r="A69" s="253"/>
      <c r="B69" s="126"/>
      <c r="C69" s="126"/>
      <c r="D69" s="126"/>
      <c r="E69" s="126"/>
      <c r="F69" s="126"/>
      <c r="G69" s="126"/>
      <c r="H69" s="110"/>
      <c r="I69" s="110"/>
      <c r="J69" s="110"/>
    </row>
    <row r="70" spans="1:27">
      <c r="A70" s="253"/>
      <c r="B70" s="126"/>
      <c r="C70" s="126"/>
      <c r="D70" s="126"/>
      <c r="E70" s="126"/>
      <c r="F70" s="126"/>
      <c r="G70" s="126"/>
      <c r="H70" s="110"/>
      <c r="I70" s="110"/>
      <c r="J70" s="110"/>
    </row>
    <row r="71" spans="1:27" ht="13.8" thickBot="1">
      <c r="A71" s="110"/>
      <c r="B71" s="126"/>
      <c r="C71" s="126"/>
      <c r="D71" s="126"/>
      <c r="E71" s="126"/>
      <c r="F71" s="126"/>
      <c r="G71" s="126"/>
      <c r="H71" s="110"/>
      <c r="I71" s="110"/>
      <c r="J71" s="110"/>
    </row>
    <row r="72" spans="1:27">
      <c r="A72" s="298" t="s">
        <v>123</v>
      </c>
      <c r="B72" s="299"/>
      <c r="C72" s="299"/>
      <c r="D72" s="299"/>
      <c r="E72" s="299"/>
      <c r="F72" s="299"/>
      <c r="G72" s="299"/>
      <c r="H72" s="299"/>
      <c r="I72" s="299"/>
      <c r="J72" s="300"/>
    </row>
    <row r="73" spans="1:27" ht="19.5" customHeight="1">
      <c r="A73" s="301"/>
      <c r="B73" s="302"/>
      <c r="C73" s="302"/>
      <c r="D73" s="302"/>
      <c r="E73" s="302"/>
      <c r="F73" s="302"/>
      <c r="G73" s="302"/>
      <c r="H73" s="302"/>
      <c r="I73" s="302"/>
      <c r="J73" s="303"/>
    </row>
    <row r="74" spans="1:27" ht="19.5" customHeight="1">
      <c r="A74" s="140"/>
      <c r="B74" s="292" t="str">
        <f>B4</f>
        <v>N$ Million</v>
      </c>
      <c r="C74" s="294"/>
      <c r="D74" s="293"/>
      <c r="E74" s="292" t="s">
        <v>1</v>
      </c>
      <c r="F74" s="293"/>
      <c r="G74" s="143" t="s">
        <v>2</v>
      </c>
      <c r="H74" s="292" t="str">
        <f>H4</f>
        <v>Annual percentage change</v>
      </c>
      <c r="I74" s="294"/>
      <c r="J74" s="295"/>
    </row>
    <row r="75" spans="1:27" ht="17.399999999999999" thickBot="1">
      <c r="A75" s="141"/>
      <c r="B75" s="139">
        <f>B5</f>
        <v>44043</v>
      </c>
      <c r="C75" s="139">
        <f>C5</f>
        <v>44377</v>
      </c>
      <c r="D75" s="146">
        <f>D5</f>
        <v>44408</v>
      </c>
      <c r="E75" s="146" t="s">
        <v>4</v>
      </c>
      <c r="F75" s="138" t="s">
        <v>5</v>
      </c>
      <c r="G75" s="146" t="s">
        <v>4</v>
      </c>
      <c r="H75" s="139">
        <f>H5</f>
        <v>44347</v>
      </c>
      <c r="I75" s="139">
        <f>I5</f>
        <v>44377</v>
      </c>
      <c r="J75" s="148">
        <f>J5</f>
        <v>44408</v>
      </c>
    </row>
    <row r="76" spans="1:27" ht="17.399999999999999" thickTop="1">
      <c r="A76" s="121" t="s">
        <v>50</v>
      </c>
      <c r="B76" s="222">
        <v>175761.46559999912</v>
      </c>
      <c r="C76" s="222">
        <v>182774.00037546729</v>
      </c>
      <c r="D76" s="222">
        <v>184189.10533387988</v>
      </c>
      <c r="E76" s="222">
        <v>1415.1049584125867</v>
      </c>
      <c r="F76" s="222">
        <v>8427.6397338807583</v>
      </c>
      <c r="G76" s="222">
        <v>0.77423755868207422</v>
      </c>
      <c r="H76" s="222">
        <v>3.6388300666164923</v>
      </c>
      <c r="I76" s="222">
        <v>3.2536517751509848</v>
      </c>
      <c r="J76" s="224">
        <v>4.7949302795759081</v>
      </c>
    </row>
    <row r="77" spans="1:27" ht="16.8">
      <c r="A77" s="121" t="s">
        <v>6</v>
      </c>
      <c r="B77" s="222">
        <v>48783.843588564385</v>
      </c>
      <c r="C77" s="222">
        <v>46912.730958747241</v>
      </c>
      <c r="D77" s="222">
        <v>53440.124143569803</v>
      </c>
      <c r="E77" s="222">
        <v>6527.393184822562</v>
      </c>
      <c r="F77" s="222">
        <v>4656.2805550054181</v>
      </c>
      <c r="G77" s="222">
        <v>13.913905780847486</v>
      </c>
      <c r="H77" s="222">
        <v>5.2950341245938404</v>
      </c>
      <c r="I77" s="222">
        <v>3.0601356936377897</v>
      </c>
      <c r="J77" s="224">
        <v>9.5447185225415723</v>
      </c>
      <c r="X77" s="149"/>
      <c r="Y77" s="149"/>
      <c r="Z77" s="149"/>
      <c r="AA77" s="149"/>
    </row>
    <row r="78" spans="1:27" ht="16.8">
      <c r="A78" s="121" t="s">
        <v>7</v>
      </c>
      <c r="B78" s="222">
        <v>126977.62201143475</v>
      </c>
      <c r="C78" s="222">
        <v>135861.26941672005</v>
      </c>
      <c r="D78" s="222">
        <v>130748.98119031008</v>
      </c>
      <c r="E78" s="222">
        <v>-5112.2882264099753</v>
      </c>
      <c r="F78" s="222">
        <v>3771.3591788753256</v>
      </c>
      <c r="G78" s="222">
        <v>-3.7628738847782444</v>
      </c>
      <c r="H78" s="222">
        <v>3.038084048727967</v>
      </c>
      <c r="I78" s="222">
        <v>3.3206415461401804</v>
      </c>
      <c r="J78" s="224">
        <v>2.9700975015390441</v>
      </c>
      <c r="X78" s="149"/>
      <c r="Y78" s="149"/>
      <c r="Z78" s="149"/>
      <c r="AA78" s="149"/>
    </row>
    <row r="79" spans="1:27" ht="16.2">
      <c r="A79" s="107" t="s">
        <v>85</v>
      </c>
      <c r="B79" s="223">
        <v>18096.33543837157</v>
      </c>
      <c r="C79" s="223">
        <v>25778.802569259922</v>
      </c>
      <c r="D79" s="223">
        <v>21286.97577128089</v>
      </c>
      <c r="E79" s="223">
        <v>-4491.8267979790326</v>
      </c>
      <c r="F79" s="223">
        <v>3190.6403329093191</v>
      </c>
      <c r="G79" s="223">
        <v>-17.424497456430871</v>
      </c>
      <c r="H79" s="223">
        <v>15.457039655921861</v>
      </c>
      <c r="I79" s="223">
        <v>16.78606581124842</v>
      </c>
      <c r="J79" s="225">
        <v>17.631416834503781</v>
      </c>
      <c r="X79" s="149"/>
      <c r="Y79" s="149"/>
      <c r="Z79" s="149"/>
      <c r="AA79" s="149"/>
    </row>
    <row r="80" spans="1:27" ht="16.8">
      <c r="A80" s="121" t="s">
        <v>86</v>
      </c>
      <c r="B80" s="222">
        <v>108881.28657306317</v>
      </c>
      <c r="C80" s="222">
        <v>110082.46684746013</v>
      </c>
      <c r="D80" s="222">
        <v>109462.00541902918</v>
      </c>
      <c r="E80" s="222">
        <v>-620.46142843095004</v>
      </c>
      <c r="F80" s="222">
        <v>580.71884596601012</v>
      </c>
      <c r="G80" s="222">
        <v>-0.56363328893303333</v>
      </c>
      <c r="H80" s="222">
        <v>0.67169111697100448</v>
      </c>
      <c r="I80" s="222">
        <v>0.6042648730726512</v>
      </c>
      <c r="J80" s="224">
        <v>0.53335046291572041</v>
      </c>
      <c r="X80" s="149"/>
      <c r="Y80" s="149"/>
      <c r="Z80" s="149"/>
      <c r="AA80" s="149"/>
    </row>
    <row r="81" spans="1:27" ht="16.2">
      <c r="A81" s="111" t="s">
        <v>10</v>
      </c>
      <c r="B81" s="223">
        <v>5596.5968623958352</v>
      </c>
      <c r="C81" s="223">
        <v>3922.6013049195108</v>
      </c>
      <c r="D81" s="223">
        <v>3697.1278673112984</v>
      </c>
      <c r="E81" s="223">
        <v>-225.47343760821241</v>
      </c>
      <c r="F81" s="223">
        <v>-1899.4689950845368</v>
      </c>
      <c r="G81" s="223">
        <v>-5.7480590067982718</v>
      </c>
      <c r="H81" s="223">
        <v>-24.112576281835146</v>
      </c>
      <c r="I81" s="223">
        <v>-27.289875276620762</v>
      </c>
      <c r="J81" s="225">
        <v>-33.939714469113952</v>
      </c>
      <c r="X81" s="149"/>
      <c r="Y81" s="149"/>
      <c r="Z81" s="149"/>
      <c r="AA81" s="149"/>
    </row>
    <row r="82" spans="1:27" ht="16.2">
      <c r="A82" s="111" t="s">
        <v>11</v>
      </c>
      <c r="B82" s="223">
        <v>233.27085288000001</v>
      </c>
      <c r="C82" s="223">
        <v>185.43199932000002</v>
      </c>
      <c r="D82" s="223">
        <v>182.43018481999999</v>
      </c>
      <c r="E82" s="223">
        <v>-3.0018145000000231</v>
      </c>
      <c r="F82" s="223">
        <v>-50.840668060000013</v>
      </c>
      <c r="G82" s="223">
        <v>-1.6188222696233794</v>
      </c>
      <c r="H82" s="223">
        <v>-28.02018104521909</v>
      </c>
      <c r="I82" s="223">
        <v>-13.503848802576229</v>
      </c>
      <c r="J82" s="225">
        <v>-21.794693778632364</v>
      </c>
      <c r="X82" s="149"/>
      <c r="Y82" s="149"/>
      <c r="Z82" s="149"/>
      <c r="AA82" s="149"/>
    </row>
    <row r="83" spans="1:27" ht="16.2">
      <c r="A83" s="111" t="s">
        <v>12</v>
      </c>
      <c r="B83" s="223">
        <v>486.47956669714171</v>
      </c>
      <c r="C83" s="223">
        <v>584.50538514230198</v>
      </c>
      <c r="D83" s="223">
        <v>432.31657954355899</v>
      </c>
      <c r="E83" s="223">
        <v>-152.18880559874299</v>
      </c>
      <c r="F83" s="223">
        <v>-54.162987153582719</v>
      </c>
      <c r="G83" s="223">
        <v>-26.037194774808029</v>
      </c>
      <c r="H83" s="223">
        <v>-36.087269958549662</v>
      </c>
      <c r="I83" s="223">
        <v>-19.682572438118626</v>
      </c>
      <c r="J83" s="225">
        <v>-11.133661280228438</v>
      </c>
      <c r="X83" s="149"/>
      <c r="Y83" s="149"/>
      <c r="Z83" s="149"/>
      <c r="AA83" s="149"/>
    </row>
    <row r="84" spans="1:27" ht="16.2">
      <c r="A84" s="111" t="s">
        <v>87</v>
      </c>
      <c r="B84" s="223">
        <v>43275.09094018615</v>
      </c>
      <c r="C84" s="223">
        <v>43955.290539716982</v>
      </c>
      <c r="D84" s="223">
        <v>43760.911103130224</v>
      </c>
      <c r="E84" s="223">
        <v>-194.37943658675795</v>
      </c>
      <c r="F84" s="223">
        <v>485.82016294407367</v>
      </c>
      <c r="G84" s="223">
        <v>-0.44222079799726544</v>
      </c>
      <c r="H84" s="223">
        <v>0.21097765569963656</v>
      </c>
      <c r="I84" s="223">
        <v>9.2955871853121153E-2</v>
      </c>
      <c r="J84" s="225">
        <v>1.1226323328021692</v>
      </c>
      <c r="X84" s="149"/>
      <c r="Y84" s="149"/>
      <c r="Z84" s="149"/>
      <c r="AA84" s="149"/>
    </row>
    <row r="85" spans="1:27" ht="16.2">
      <c r="A85" s="111" t="s">
        <v>14</v>
      </c>
      <c r="B85" s="223">
        <v>59289.848350904052</v>
      </c>
      <c r="C85" s="223">
        <v>61434.637618361347</v>
      </c>
      <c r="D85" s="223">
        <v>61389.21968422411</v>
      </c>
      <c r="E85" s="223">
        <v>-45.417934137236443</v>
      </c>
      <c r="F85" s="223">
        <v>2099.3713333200576</v>
      </c>
      <c r="G85" s="223">
        <v>-7.3928871232837423E-2</v>
      </c>
      <c r="H85" s="223">
        <v>3.7285262586717067</v>
      </c>
      <c r="I85" s="223">
        <v>3.8276421924983595</v>
      </c>
      <c r="J85" s="225">
        <v>3.5408613644869433</v>
      </c>
      <c r="X85" s="149"/>
      <c r="Y85" s="149"/>
      <c r="Z85" s="149"/>
      <c r="AA85" s="149"/>
    </row>
    <row r="86" spans="1:27" ht="16.2">
      <c r="A86" s="112"/>
      <c r="B86" s="226"/>
      <c r="C86" s="226"/>
      <c r="D86" s="226"/>
      <c r="E86" s="226"/>
      <c r="F86" s="226"/>
      <c r="G86" s="226"/>
      <c r="H86" s="226"/>
      <c r="I86" s="226"/>
      <c r="J86" s="228"/>
      <c r="X86" s="149"/>
      <c r="Y86" s="149"/>
      <c r="Z86" s="149"/>
      <c r="AA86" s="149"/>
    </row>
    <row r="87" spans="1:27" ht="16.8">
      <c r="A87" s="121" t="s">
        <v>59</v>
      </c>
      <c r="B87" s="222">
        <v>175761.54662475936</v>
      </c>
      <c r="C87" s="222">
        <v>182774.05811535998</v>
      </c>
      <c r="D87" s="222">
        <v>184189.16275989887</v>
      </c>
      <c r="E87" s="222">
        <v>1415.1046445388929</v>
      </c>
      <c r="F87" s="222">
        <v>8427.6161351395131</v>
      </c>
      <c r="G87" s="222">
        <v>0.77423714236608987</v>
      </c>
      <c r="H87" s="222">
        <v>3.6388154888041839</v>
      </c>
      <c r="I87" s="222">
        <v>3.2536368587719124</v>
      </c>
      <c r="J87" s="224">
        <v>4.7949146425821993</v>
      </c>
      <c r="X87" s="149"/>
      <c r="Y87" s="149"/>
      <c r="Z87" s="149"/>
      <c r="AA87" s="149"/>
    </row>
    <row r="88" spans="1:27" ht="16.8">
      <c r="A88" s="121" t="s">
        <v>88</v>
      </c>
      <c r="B88" s="222">
        <v>123823.16785011391</v>
      </c>
      <c r="C88" s="222">
        <v>121770.6699211791</v>
      </c>
      <c r="D88" s="222">
        <v>121543.6532304307</v>
      </c>
      <c r="E88" s="222">
        <v>-227.01669074839447</v>
      </c>
      <c r="F88" s="222">
        <v>-2279.5146196832065</v>
      </c>
      <c r="G88" s="222">
        <v>-0.1864296968189052</v>
      </c>
      <c r="H88" s="222">
        <v>-1.3192393274834302</v>
      </c>
      <c r="I88" s="222">
        <v>-1.6940796225078429</v>
      </c>
      <c r="J88" s="224">
        <v>-1.8409435481755168</v>
      </c>
      <c r="X88" s="149"/>
      <c r="Y88" s="149"/>
      <c r="Z88" s="149"/>
      <c r="AA88" s="149"/>
    </row>
    <row r="89" spans="1:27" ht="16.2">
      <c r="A89" s="107" t="s">
        <v>89</v>
      </c>
      <c r="B89" s="223">
        <v>2946.7227514747851</v>
      </c>
      <c r="C89" s="223">
        <v>2905.0853520940245</v>
      </c>
      <c r="D89" s="223">
        <v>3032.9451338171816</v>
      </c>
      <c r="E89" s="223">
        <v>127.85978172315708</v>
      </c>
      <c r="F89" s="223">
        <v>86.222382342396486</v>
      </c>
      <c r="G89" s="223">
        <v>4.4012401092103488</v>
      </c>
      <c r="H89" s="223">
        <v>-8.5551766575954531</v>
      </c>
      <c r="I89" s="223">
        <v>-4.6481068459988251</v>
      </c>
      <c r="J89" s="225">
        <v>2.926043255994955</v>
      </c>
      <c r="X89" s="149"/>
      <c r="Y89" s="149"/>
      <c r="Z89" s="149"/>
      <c r="AA89" s="149"/>
    </row>
    <row r="90" spans="1:27" ht="16.2">
      <c r="A90" s="107" t="s">
        <v>90</v>
      </c>
      <c r="B90" s="223">
        <v>57917.716704720748</v>
      </c>
      <c r="C90" s="223">
        <v>57716.497027256424</v>
      </c>
      <c r="D90" s="223">
        <v>58814.955833801127</v>
      </c>
      <c r="E90" s="223">
        <v>1098.4588065447024</v>
      </c>
      <c r="F90" s="223">
        <v>897.23912908037892</v>
      </c>
      <c r="G90" s="223">
        <v>1.9031972886815396</v>
      </c>
      <c r="H90" s="223">
        <v>1.7489000735472615</v>
      </c>
      <c r="I90" s="223">
        <v>1.2956070752386779</v>
      </c>
      <c r="J90" s="225">
        <v>1.5491617766196271</v>
      </c>
      <c r="X90" s="149"/>
      <c r="Y90" s="149"/>
      <c r="Z90" s="149"/>
      <c r="AA90" s="149"/>
    </row>
    <row r="91" spans="1:27" ht="16.2">
      <c r="A91" s="107" t="s">
        <v>91</v>
      </c>
      <c r="B91" s="223">
        <v>62958.728393918384</v>
      </c>
      <c r="C91" s="223">
        <v>61149.087541828652</v>
      </c>
      <c r="D91" s="223">
        <v>59695.752262812399</v>
      </c>
      <c r="E91" s="223">
        <v>-1453.3352790162535</v>
      </c>
      <c r="F91" s="223">
        <v>-3262.9761311059847</v>
      </c>
      <c r="G91" s="223">
        <v>-2.3767080384022137</v>
      </c>
      <c r="H91" s="223">
        <v>-3.7631696497241194</v>
      </c>
      <c r="I91" s="223">
        <v>-4.2212842564191675</v>
      </c>
      <c r="J91" s="225">
        <v>-5.1827224188682521</v>
      </c>
      <c r="X91" s="149"/>
      <c r="Y91" s="149"/>
      <c r="Z91" s="149"/>
      <c r="AA91" s="149"/>
    </row>
    <row r="92" spans="1:27" ht="16.2">
      <c r="A92" s="107" t="s">
        <v>21</v>
      </c>
      <c r="B92" s="223">
        <v>0</v>
      </c>
      <c r="C92" s="223">
        <v>0</v>
      </c>
      <c r="D92" s="223">
        <v>0</v>
      </c>
      <c r="E92" s="223">
        <v>0</v>
      </c>
      <c r="F92" s="223">
        <v>0</v>
      </c>
      <c r="G92" s="223">
        <v>0</v>
      </c>
      <c r="H92" s="223">
        <v>0</v>
      </c>
      <c r="I92" s="223">
        <v>0</v>
      </c>
      <c r="J92" s="223">
        <v>0</v>
      </c>
      <c r="X92" s="149"/>
      <c r="Y92" s="149"/>
      <c r="Z92" s="149"/>
      <c r="AA92" s="149"/>
    </row>
    <row r="93" spans="1:27" ht="17.399999999999999" thickBot="1">
      <c r="A93" s="127" t="s">
        <v>126</v>
      </c>
      <c r="B93" s="227">
        <v>51938.378774645447</v>
      </c>
      <c r="C93" s="227">
        <v>61003.388194180894</v>
      </c>
      <c r="D93" s="227">
        <v>62645.509529468167</v>
      </c>
      <c r="E93" s="227">
        <v>1642.1213352872728</v>
      </c>
      <c r="F93" s="227">
        <v>10707.13075482272</v>
      </c>
      <c r="G93" s="227">
        <v>2.6918526722814278</v>
      </c>
      <c r="H93" s="227">
        <v>15.16841613313558</v>
      </c>
      <c r="I93" s="227">
        <v>14.785541943900654</v>
      </c>
      <c r="J93" s="229">
        <v>20.615065405255933</v>
      </c>
      <c r="X93" s="149"/>
      <c r="Y93" s="149"/>
      <c r="Z93" s="149"/>
      <c r="AA93" s="149"/>
    </row>
    <row r="94" spans="1:27">
      <c r="A94" s="106"/>
      <c r="X94" s="149"/>
      <c r="Y94" s="149"/>
      <c r="Z94" s="149"/>
      <c r="AA94" s="149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  <row r="1517" spans="1:1">
      <c r="A1517" s="106"/>
    </row>
    <row r="1518" spans="1:1">
      <c r="A1518" s="106"/>
    </row>
  </sheetData>
  <mergeCells count="13">
    <mergeCell ref="A1:J1"/>
    <mergeCell ref="A2:J3"/>
    <mergeCell ref="A30:J31"/>
    <mergeCell ref="A72:J73"/>
    <mergeCell ref="E4:F4"/>
    <mergeCell ref="E74:F74"/>
    <mergeCell ref="E32:F32"/>
    <mergeCell ref="B4:D4"/>
    <mergeCell ref="H4:J4"/>
    <mergeCell ref="B32:D32"/>
    <mergeCell ref="H32:J32"/>
    <mergeCell ref="B74:D74"/>
    <mergeCell ref="H74:J7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>
    <oddFooter>&amp;L_x000D_&amp;1#&amp;"Calibri"&amp;10&amp;K000000 Office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"/>
  <cols>
    <col min="3" max="3" width="38.33203125" customWidth="1"/>
    <col min="4" max="6" width="10.109375" bestFit="1" customWidth="1"/>
    <col min="7" max="7" width="11.109375" customWidth="1"/>
    <col min="8" max="8" width="10.44140625" bestFit="1" customWidth="1"/>
    <col min="9" max="9" width="10.33203125" customWidth="1"/>
    <col min="10" max="12" width="9.5546875" bestFit="1" customWidth="1"/>
    <col min="13" max="13" width="9.5546875" style="39" bestFit="1" customWidth="1"/>
    <col min="14" max="14" width="13.5546875" customWidth="1"/>
    <col min="15" max="15" width="12.109375" customWidth="1"/>
    <col min="16" max="16" width="13.44140625" customWidth="1"/>
    <col min="18" max="18" width="11" customWidth="1"/>
  </cols>
  <sheetData>
    <row r="1" spans="3:14" ht="15" thickBot="1"/>
    <row r="2" spans="3:14" ht="19.8">
      <c r="C2" s="306" t="s">
        <v>98</v>
      </c>
      <c r="D2" s="306"/>
      <c r="E2" s="306"/>
      <c r="F2" s="306"/>
      <c r="G2" s="306"/>
      <c r="H2" s="306"/>
      <c r="I2" s="306"/>
      <c r="J2" s="306"/>
      <c r="K2" s="306"/>
      <c r="L2" s="307"/>
      <c r="M2" s="97"/>
    </row>
    <row r="3" spans="3:14" ht="19.8">
      <c r="C3" s="308" t="s">
        <v>99</v>
      </c>
      <c r="D3" s="308"/>
      <c r="E3" s="308"/>
      <c r="F3" s="308"/>
      <c r="G3" s="308"/>
      <c r="H3" s="308"/>
      <c r="I3" s="308"/>
      <c r="J3" s="308"/>
      <c r="K3" s="308"/>
      <c r="L3" s="309"/>
      <c r="M3" s="98"/>
    </row>
    <row r="4" spans="3:14" ht="16.8">
      <c r="C4" s="45"/>
      <c r="D4" s="304" t="s">
        <v>100</v>
      </c>
      <c r="E4" s="304"/>
      <c r="F4" s="304"/>
      <c r="G4" s="46" t="s">
        <v>1</v>
      </c>
      <c r="H4" s="46"/>
      <c r="I4" s="47" t="s">
        <v>2</v>
      </c>
      <c r="J4" s="304" t="s">
        <v>93</v>
      </c>
      <c r="K4" s="304"/>
      <c r="L4" s="305"/>
      <c r="M4" s="45"/>
    </row>
    <row r="5" spans="3:14" ht="16.8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8">
      <c r="C29" s="310" t="s">
        <v>102</v>
      </c>
      <c r="D29" s="310"/>
      <c r="E29" s="310"/>
      <c r="F29" s="310"/>
      <c r="G29" s="310"/>
      <c r="H29" s="310"/>
      <c r="I29" s="310"/>
      <c r="J29" s="310"/>
      <c r="K29" s="310"/>
      <c r="L29" s="311"/>
      <c r="M29" s="78"/>
      <c r="N29" s="57"/>
    </row>
    <row r="30" spans="3:22" ht="16.8">
      <c r="C30" s="45"/>
      <c r="D30" s="304" t="s">
        <v>100</v>
      </c>
      <c r="E30" s="304"/>
      <c r="F30" s="304"/>
      <c r="G30" s="46" t="s">
        <v>1</v>
      </c>
      <c r="H30" s="46"/>
      <c r="I30" s="47" t="s">
        <v>2</v>
      </c>
      <c r="J30" s="304" t="s">
        <v>93</v>
      </c>
      <c r="K30" s="304"/>
      <c r="L30" s="305"/>
      <c r="M30" s="78"/>
      <c r="N30" s="57"/>
    </row>
    <row r="31" spans="3:22" ht="16.8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8">
      <c r="C68" s="308" t="s">
        <v>101</v>
      </c>
      <c r="D68" s="308"/>
      <c r="E68" s="308"/>
      <c r="F68" s="308"/>
      <c r="G68" s="308"/>
      <c r="H68" s="308"/>
      <c r="I68" s="308"/>
      <c r="J68" s="308"/>
      <c r="K68" s="308"/>
      <c r="L68" s="309"/>
      <c r="M68" s="78"/>
      <c r="N68" s="57"/>
    </row>
    <row r="69" spans="3:22" ht="16.8">
      <c r="C69" s="45"/>
      <c r="D69" s="304" t="s">
        <v>100</v>
      </c>
      <c r="E69" s="304"/>
      <c r="F69" s="304"/>
      <c r="G69" s="46" t="s">
        <v>1</v>
      </c>
      <c r="H69" s="46"/>
      <c r="I69" s="47" t="s">
        <v>2</v>
      </c>
      <c r="J69" s="304" t="s">
        <v>93</v>
      </c>
      <c r="K69" s="304"/>
      <c r="L69" s="305"/>
      <c r="M69" s="78"/>
      <c r="N69" s="57"/>
    </row>
    <row r="70" spans="3:22" ht="16.8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headerFooter>
    <oddFooter>&amp;L_x000D_&amp;1#&amp;"Calibri"&amp;10&amp;K000000 Office Use Only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2021-08-30T11:34:55Z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2021-07-26T13:03:34Z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044189b6-f14d-46d2-a407-e1cb7a0bee52</vt:lpwstr>
  </property>
  <property fmtid="{D5CDD505-2E9C-101B-9397-08002B2CF9AE}" pid="8" name="MSIP_Label_bb29788d-7490-4074-bccc-82a151f1609d_ContentBits">
    <vt:lpwstr>2</vt:lpwstr>
  </property>
</Properties>
</file>