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9" documentId="8_{D17A6BAB-DF00-4902-8C48-E973FF585BE0}" xr6:coauthVersionLast="47" xr6:coauthVersionMax="47" xr10:uidLastSave="{F3C9C76C-4630-4086-B852-EDC38DB9A329}"/>
  <bookViews>
    <workbookView xWindow="-120" yWindow="-120" windowWidth="20730" windowHeight="1116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J75" i="5" l="1"/>
  <c r="I75" i="5"/>
  <c r="H75" i="5"/>
  <c r="D75" i="5"/>
  <c r="C75" i="5"/>
  <c r="B75" i="5"/>
  <c r="H74" i="5"/>
  <c r="B74" i="5"/>
  <c r="J33" i="5"/>
  <c r="I33" i="5"/>
  <c r="H33" i="5"/>
  <c r="D33" i="5"/>
  <c r="C33" i="5"/>
  <c r="B33" i="5"/>
  <c r="H32" i="5"/>
  <c r="B32" i="5"/>
  <c r="C30" i="3"/>
  <c r="B30" i="3"/>
  <c r="C28" i="3"/>
  <c r="B28" i="3"/>
  <c r="C26" i="3"/>
  <c r="B26" i="3"/>
  <c r="C24" i="3"/>
  <c r="B24" i="3"/>
  <c r="C22" i="3"/>
  <c r="B22" i="3"/>
  <c r="C19" i="3"/>
  <c r="B19" i="3"/>
  <c r="C14" i="3"/>
  <c r="B14" i="3"/>
  <c r="J31" i="2"/>
  <c r="I31" i="2"/>
  <c r="H31" i="2"/>
  <c r="D31" i="2"/>
  <c r="C31" i="2"/>
  <c r="B31" i="2"/>
  <c r="H30" i="2"/>
  <c r="B30" i="2"/>
  <c r="J21" i="2"/>
  <c r="I21" i="2"/>
  <c r="H21" i="2"/>
  <c r="D21" i="2"/>
  <c r="C21" i="2"/>
  <c r="B21" i="2"/>
  <c r="H20" i="2"/>
  <c r="B20" i="2"/>
</calcChain>
</file>

<file path=xl/sharedStrings.xml><?xml version="1.0" encoding="utf-8"?>
<sst xmlns="http://schemas.openxmlformats.org/spreadsheetml/2006/main" count="170" uniqueCount="114">
  <si>
    <t>Monetary and Financial Statistics</t>
  </si>
  <si>
    <t xml:space="preserve">Determinants of Money Supply 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</si>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</sst>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(* #,##0.00_);_(* \(#,##0.00\);_(* &quot;-&quot;??_);_(@_)"/>
    <numFmt numFmtId="168" formatCode="0.0"/>
    <numFmt numFmtId="169" formatCode="0.000000000000"/>
    <numFmt numFmtId="170" formatCode="[$-409]mmm\-yy;@"/>
    <numFmt numFmtId="171" formatCode="_(* #,##0_);_(* \(#,##0\);_(* &quot;-&quot;??_);_(@_)"/>
    <numFmt numFmtId="172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0" fontId="21" fillId="0" borderId="0"/>
  </cellStyleXfs>
  <cellXfs count="196">
    <xf numFmtId="0" fontId="0" fillId="0" borderId="0" xfId="0"/>
    <xf numFmtId="0" fontId="3" fillId="0" borderId="0" xfId="2"/>
    <xf numFmtId="164" fontId="3" fillId="0" borderId="0" xfId="1" applyFont="1"/>
    <xf numFmtId="0" fontId="7" fillId="2" borderId="5" xfId="3" applyFont="1" applyFill="1" applyBorder="1"/>
    <xf numFmtId="0" fontId="6" fillId="2" borderId="9" xfId="3" applyFont="1" applyFill="1" applyBorder="1" applyAlignment="1">
      <alignment horizontal="center"/>
    </xf>
    <xf numFmtId="0" fontId="7" fillId="2" borderId="11" xfId="3" applyFont="1" applyFill="1" applyBorder="1"/>
    <xf numFmtId="17" fontId="6" fillId="2" borderId="12" xfId="3" applyNumberFormat="1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17" fontId="8" fillId="2" borderId="13" xfId="3" applyNumberFormat="1" applyFont="1" applyFill="1" applyBorder="1" applyAlignment="1">
      <alignment horizontal="center"/>
    </xf>
    <xf numFmtId="17" fontId="8" fillId="2" borderId="14" xfId="3" applyNumberFormat="1" applyFont="1" applyFill="1" applyBorder="1" applyAlignment="1">
      <alignment horizontal="center"/>
    </xf>
    <xf numFmtId="0" fontId="3" fillId="0" borderId="15" xfId="2" applyBorder="1"/>
    <xf numFmtId="0" fontId="9" fillId="3" borderId="5" xfId="3" applyFont="1" applyFill="1" applyBorder="1"/>
    <xf numFmtId="165" fontId="9" fillId="3" borderId="16" xfId="3" applyNumberFormat="1" applyFont="1" applyFill="1" applyBorder="1"/>
    <xf numFmtId="165" fontId="10" fillId="4" borderId="0" xfId="3" applyNumberFormat="1" applyFont="1" applyFill="1" applyAlignment="1">
      <alignment horizontal="center"/>
    </xf>
    <xf numFmtId="165" fontId="10" fillId="4" borderId="17" xfId="3" applyNumberFormat="1" applyFont="1" applyFill="1" applyBorder="1" applyAlignment="1">
      <alignment horizontal="center"/>
    </xf>
    <xf numFmtId="165" fontId="10" fillId="4" borderId="18" xfId="3" applyNumberFormat="1" applyFont="1" applyFill="1" applyBorder="1" applyAlignment="1">
      <alignment horizontal="center"/>
    </xf>
    <xf numFmtId="0" fontId="10" fillId="3" borderId="5" xfId="3" applyFont="1" applyFill="1" applyBorder="1"/>
    <xf numFmtId="165" fontId="11" fillId="4" borderId="16" xfId="3" applyNumberFormat="1" applyFont="1" applyFill="1" applyBorder="1" applyAlignment="1">
      <alignment horizontal="right"/>
    </xf>
    <xf numFmtId="165" fontId="11" fillId="4" borderId="0" xfId="3" applyNumberFormat="1" applyFont="1" applyFill="1" applyAlignment="1">
      <alignment horizontal="right"/>
    </xf>
    <xf numFmtId="165" fontId="11" fillId="4" borderId="17" xfId="3" applyNumberFormat="1" applyFont="1" applyFill="1" applyBorder="1" applyAlignment="1">
      <alignment horizontal="right"/>
    </xf>
    <xf numFmtId="165" fontId="11" fillId="4" borderId="19" xfId="3" applyNumberFormat="1" applyFont="1" applyFill="1" applyBorder="1" applyAlignment="1">
      <alignment horizontal="right"/>
    </xf>
    <xf numFmtId="166" fontId="3" fillId="0" borderId="0" xfId="1" applyNumberFormat="1" applyFont="1"/>
    <xf numFmtId="0" fontId="12" fillId="3" borderId="5" xfId="3" applyFont="1" applyFill="1" applyBorder="1" applyAlignment="1">
      <alignment horizontal="left" indent="1"/>
    </xf>
    <xf numFmtId="165" fontId="13" fillId="4" borderId="16" xfId="3" applyNumberFormat="1" applyFont="1" applyFill="1" applyBorder="1" applyAlignment="1">
      <alignment horizontal="right"/>
    </xf>
    <xf numFmtId="165" fontId="13" fillId="4" borderId="0" xfId="3" applyNumberFormat="1" applyFont="1" applyFill="1" applyAlignment="1">
      <alignment horizontal="right"/>
    </xf>
    <xf numFmtId="165" fontId="13" fillId="4" borderId="17" xfId="3" applyNumberFormat="1" applyFont="1" applyFill="1" applyBorder="1" applyAlignment="1">
      <alignment horizontal="right"/>
    </xf>
    <xf numFmtId="165" fontId="13" fillId="4" borderId="19" xfId="3" applyNumberFormat="1" applyFont="1" applyFill="1" applyBorder="1" applyAlignment="1">
      <alignment horizontal="right"/>
    </xf>
    <xf numFmtId="0" fontId="14" fillId="3" borderId="5" xfId="3" applyFont="1" applyFill="1" applyBorder="1" applyAlignment="1">
      <alignment horizontal="left" indent="1"/>
    </xf>
    <xf numFmtId="0" fontId="15" fillId="3" borderId="5" xfId="3" applyFont="1" applyFill="1" applyBorder="1" applyAlignment="1">
      <alignment horizontal="left" indent="2"/>
    </xf>
    <xf numFmtId="0" fontId="10" fillId="3" borderId="5" xfId="3" applyFont="1" applyFill="1" applyBorder="1" applyAlignment="1">
      <alignment horizontal="left" indent="2"/>
    </xf>
    <xf numFmtId="0" fontId="16" fillId="0" borderId="0" xfId="2" applyFont="1"/>
    <xf numFmtId="0" fontId="10" fillId="3" borderId="20" xfId="3" applyFont="1" applyFill="1" applyBorder="1"/>
    <xf numFmtId="165" fontId="11" fillId="4" borderId="21" xfId="3" applyNumberFormat="1" applyFont="1" applyFill="1" applyBorder="1" applyAlignment="1">
      <alignment horizontal="right"/>
    </xf>
    <xf numFmtId="165" fontId="11" fillId="4" borderId="22" xfId="3" applyNumberFormat="1" applyFont="1" applyFill="1" applyBorder="1" applyAlignment="1">
      <alignment horizontal="right"/>
    </xf>
    <xf numFmtId="165" fontId="11" fillId="4" borderId="1" xfId="3" applyNumberFormat="1" applyFont="1" applyFill="1" applyBorder="1" applyAlignment="1">
      <alignment horizontal="right"/>
    </xf>
    <xf numFmtId="165" fontId="11" fillId="4" borderId="23" xfId="3" applyNumberFormat="1" applyFont="1" applyFill="1" applyBorder="1" applyAlignment="1">
      <alignment horizontal="right"/>
    </xf>
    <xf numFmtId="165" fontId="17" fillId="0" borderId="0" xfId="3" applyNumberFormat="1" applyFont="1"/>
    <xf numFmtId="165" fontId="3" fillId="0" borderId="0" xfId="2" applyNumberFormat="1"/>
    <xf numFmtId="0" fontId="7" fillId="2" borderId="24" xfId="3" applyFont="1" applyFill="1" applyBorder="1"/>
    <xf numFmtId="0" fontId="6" fillId="2" borderId="25" xfId="3" applyFont="1" applyFill="1" applyBorder="1" applyAlignment="1">
      <alignment horizontal="center"/>
    </xf>
    <xf numFmtId="17" fontId="6" fillId="2" borderId="13" xfId="3" applyNumberFormat="1" applyFont="1" applyFill="1" applyBorder="1" applyAlignment="1">
      <alignment horizontal="center"/>
    </xf>
    <xf numFmtId="17" fontId="8" fillId="2" borderId="26" xfId="3" applyNumberFormat="1" applyFont="1" applyFill="1" applyBorder="1" applyAlignment="1">
      <alignment horizontal="center"/>
    </xf>
    <xf numFmtId="0" fontId="17" fillId="3" borderId="15" xfId="3" applyFont="1" applyFill="1" applyBorder="1"/>
    <xf numFmtId="165" fontId="17" fillId="4" borderId="27" xfId="3" applyNumberFormat="1" applyFont="1" applyFill="1" applyBorder="1"/>
    <xf numFmtId="165" fontId="17" fillId="4" borderId="19" xfId="3" applyNumberFormat="1" applyFont="1" applyFill="1" applyBorder="1"/>
    <xf numFmtId="0" fontId="10" fillId="3" borderId="15" xfId="3" applyFont="1" applyFill="1" applyBorder="1"/>
    <xf numFmtId="166" fontId="11" fillId="3" borderId="27" xfId="4" applyNumberFormat="1" applyFont="1" applyFill="1" applyBorder="1" applyAlignment="1">
      <alignment horizontal="right"/>
    </xf>
    <xf numFmtId="168" fontId="11" fillId="3" borderId="27" xfId="3" applyNumberFormat="1" applyFont="1" applyFill="1" applyBorder="1" applyAlignment="1">
      <alignment horizontal="right"/>
    </xf>
    <xf numFmtId="168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1"/>
    </xf>
    <xf numFmtId="166" fontId="13" fillId="3" borderId="27" xfId="4" applyNumberFormat="1" applyFont="1" applyFill="1" applyBorder="1" applyAlignment="1">
      <alignment horizontal="right"/>
    </xf>
    <xf numFmtId="168" fontId="13" fillId="3" borderId="27" xfId="3" applyNumberFormat="1" applyFont="1" applyFill="1" applyBorder="1" applyAlignment="1">
      <alignment horizontal="right"/>
    </xf>
    <xf numFmtId="168" fontId="13" fillId="3" borderId="19" xfId="3" applyNumberFormat="1" applyFont="1" applyFill="1" applyBorder="1" applyAlignment="1">
      <alignment horizontal="right"/>
    </xf>
    <xf numFmtId="0" fontId="12" fillId="3" borderId="28" xfId="3" applyFont="1" applyFill="1" applyBorder="1" applyAlignment="1">
      <alignment horizontal="left" indent="1"/>
    </xf>
    <xf numFmtId="168" fontId="13" fillId="3" borderId="29" xfId="3" applyNumberFormat="1" applyFont="1" applyFill="1" applyBorder="1" applyAlignment="1">
      <alignment horizontal="right"/>
    </xf>
    <xf numFmtId="168" fontId="13" fillId="3" borderId="23" xfId="3" applyNumberFormat="1" applyFont="1" applyFill="1" applyBorder="1" applyAlignment="1">
      <alignment horizontal="right"/>
    </xf>
    <xf numFmtId="0" fontId="18" fillId="0" borderId="0" xfId="3" applyFont="1" applyAlignment="1">
      <alignment horizontal="left" indent="1"/>
    </xf>
    <xf numFmtId="165" fontId="9" fillId="0" borderId="0" xfId="3" applyNumberFormat="1" applyFont="1"/>
    <xf numFmtId="0" fontId="19" fillId="0" borderId="0" xfId="0" applyFont="1"/>
    <xf numFmtId="0" fontId="6" fillId="2" borderId="30" xfId="3" applyFont="1" applyFill="1" applyBorder="1" applyAlignment="1">
      <alignment horizontal="center"/>
    </xf>
    <xf numFmtId="17" fontId="6" fillId="2" borderId="26" xfId="3" applyNumberFormat="1" applyFont="1" applyFill="1" applyBorder="1" applyAlignment="1">
      <alignment horizontal="center"/>
    </xf>
    <xf numFmtId="0" fontId="17" fillId="3" borderId="5" xfId="3" applyFont="1" applyFill="1" applyBorder="1"/>
    <xf numFmtId="0" fontId="17" fillId="3" borderId="0" xfId="3" applyFont="1" applyFill="1"/>
    <xf numFmtId="0" fontId="17" fillId="3" borderId="17" xfId="3" applyFont="1" applyFill="1" applyBorder="1"/>
    <xf numFmtId="0" fontId="20" fillId="3" borderId="17" xfId="3" applyFont="1" applyFill="1" applyBorder="1"/>
    <xf numFmtId="0" fontId="20" fillId="3" borderId="19" xfId="3" applyFont="1" applyFill="1" applyBorder="1"/>
    <xf numFmtId="0" fontId="10" fillId="3" borderId="15" xfId="3" applyFont="1" applyFill="1" applyBorder="1" applyAlignment="1">
      <alignment horizontal="left" indent="2"/>
    </xf>
    <xf numFmtId="166" fontId="11" fillId="3" borderId="17" xfId="4" applyNumberFormat="1" applyFont="1" applyFill="1" applyBorder="1" applyAlignment="1">
      <alignment horizontal="right"/>
    </xf>
    <xf numFmtId="165" fontId="11" fillId="3" borderId="17" xfId="3" applyNumberFormat="1" applyFont="1" applyFill="1" applyBorder="1" applyAlignment="1">
      <alignment horizontal="right"/>
    </xf>
    <xf numFmtId="165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2"/>
    </xf>
    <xf numFmtId="166" fontId="13" fillId="3" borderId="17" xfId="4" applyNumberFormat="1" applyFont="1" applyFill="1" applyBorder="1" applyAlignment="1">
      <alignment horizontal="right"/>
    </xf>
    <xf numFmtId="165" fontId="13" fillId="3" borderId="17" xfId="3" applyNumberFormat="1" applyFont="1" applyFill="1" applyBorder="1" applyAlignment="1">
      <alignment horizontal="right"/>
    </xf>
    <xf numFmtId="165" fontId="13" fillId="3" borderId="19" xfId="3" applyNumberFormat="1" applyFont="1" applyFill="1" applyBorder="1" applyAlignment="1">
      <alignment horizontal="right"/>
    </xf>
    <xf numFmtId="166" fontId="11" fillId="5" borderId="17" xfId="4" applyNumberFormat="1" applyFont="1" applyFill="1" applyBorder="1" applyAlignment="1">
      <alignment horizontal="right"/>
    </xf>
    <xf numFmtId="165" fontId="11" fillId="5" borderId="17" xfId="3" applyNumberFormat="1" applyFont="1" applyFill="1" applyBorder="1" applyAlignment="1">
      <alignment horizontal="right"/>
    </xf>
    <xf numFmtId="165" fontId="11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4"/>
    </xf>
    <xf numFmtId="166" fontId="13" fillId="5" borderId="17" xfId="4" applyNumberFormat="1" applyFont="1" applyFill="1" applyBorder="1" applyAlignment="1">
      <alignment horizontal="right"/>
    </xf>
    <xf numFmtId="165" fontId="13" fillId="5" borderId="17" xfId="3" applyNumberFormat="1" applyFont="1" applyFill="1" applyBorder="1" applyAlignment="1">
      <alignment horizontal="right"/>
    </xf>
    <xf numFmtId="165" fontId="13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3"/>
    </xf>
    <xf numFmtId="166" fontId="7" fillId="5" borderId="17" xfId="4" applyNumberFormat="1" applyFont="1" applyFill="1" applyBorder="1" applyAlignment="1">
      <alignment horizontal="right"/>
    </xf>
    <xf numFmtId="165" fontId="7" fillId="5" borderId="17" xfId="3" applyNumberFormat="1" applyFont="1" applyFill="1" applyBorder="1" applyAlignment="1">
      <alignment horizontal="right"/>
    </xf>
    <xf numFmtId="165" fontId="7" fillId="5" borderId="19" xfId="3" applyNumberFormat="1" applyFont="1" applyFill="1" applyBorder="1" applyAlignment="1">
      <alignment horizontal="right"/>
    </xf>
    <xf numFmtId="0" fontId="10" fillId="3" borderId="28" xfId="3" applyFont="1" applyFill="1" applyBorder="1" applyAlignment="1">
      <alignment horizontal="left" indent="2"/>
    </xf>
    <xf numFmtId="166" fontId="11" fillId="5" borderId="22" xfId="4" applyNumberFormat="1" applyFont="1" applyFill="1" applyBorder="1" applyAlignment="1">
      <alignment horizontal="right"/>
    </xf>
    <xf numFmtId="165" fontId="11" fillId="5" borderId="22" xfId="3" applyNumberFormat="1" applyFont="1" applyFill="1" applyBorder="1" applyAlignment="1">
      <alignment horizontal="right"/>
    </xf>
    <xf numFmtId="165" fontId="11" fillId="5" borderId="23" xfId="3" applyNumberFormat="1" applyFont="1" applyFill="1" applyBorder="1" applyAlignment="1">
      <alignment horizontal="right"/>
    </xf>
    <xf numFmtId="43" fontId="3" fillId="0" borderId="0" xfId="2" applyNumberFormat="1"/>
    <xf numFmtId="169" fontId="3" fillId="0" borderId="0" xfId="2" applyNumberFormat="1"/>
    <xf numFmtId="0" fontId="22" fillId="0" borderId="0" xfId="5" applyFont="1" applyAlignment="1">
      <alignment horizontal="center"/>
    </xf>
    <xf numFmtId="0" fontId="6" fillId="6" borderId="31" xfId="5" applyFont="1" applyFill="1" applyBorder="1"/>
    <xf numFmtId="170" fontId="6" fillId="6" borderId="32" xfId="5" applyNumberFormat="1" applyFont="1" applyFill="1" applyBorder="1"/>
    <xf numFmtId="0" fontId="7" fillId="6" borderId="15" xfId="5" applyFont="1" applyFill="1" applyBorder="1"/>
    <xf numFmtId="2" fontId="23" fillId="7" borderId="33" xfId="5" applyNumberFormat="1" applyFont="1" applyFill="1" applyBorder="1" applyAlignment="1">
      <alignment horizontal="right"/>
    </xf>
    <xf numFmtId="2" fontId="7" fillId="7" borderId="34" xfId="5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2" fontId="25" fillId="7" borderId="34" xfId="5" applyNumberFormat="1" applyFont="1" applyFill="1" applyBorder="1" applyAlignment="1">
      <alignment horizontal="right"/>
    </xf>
    <xf numFmtId="2" fontId="0" fillId="0" borderId="0" xfId="0" applyNumberFormat="1"/>
    <xf numFmtId="2" fontId="23" fillId="7" borderId="34" xfId="5" applyNumberFormat="1" applyFont="1" applyFill="1" applyBorder="1" applyAlignment="1">
      <alignment horizontal="right"/>
    </xf>
    <xf numFmtId="170" fontId="6" fillId="6" borderId="31" xfId="5" applyNumberFormat="1" applyFont="1" applyFill="1" applyBorder="1"/>
    <xf numFmtId="166" fontId="7" fillId="7" borderId="34" xfId="1" applyNumberFormat="1" applyFont="1" applyFill="1" applyBorder="1" applyAlignment="1">
      <alignment horizontal="right"/>
    </xf>
    <xf numFmtId="171" fontId="0" fillId="0" borderId="0" xfId="0" applyNumberFormat="1"/>
    <xf numFmtId="4" fontId="26" fillId="0" borderId="0" xfId="0" applyNumberFormat="1" applyFont="1"/>
    <xf numFmtId="167" fontId="0" fillId="0" borderId="0" xfId="0" applyNumberFormat="1"/>
    <xf numFmtId="164" fontId="0" fillId="0" borderId="0" xfId="1" applyFont="1"/>
    <xf numFmtId="2" fontId="27" fillId="7" borderId="34" xfId="5" applyNumberFormat="1" applyFont="1" applyFill="1" applyBorder="1" applyAlignment="1">
      <alignment horizontal="right"/>
    </xf>
    <xf numFmtId="0" fontId="6" fillId="6" borderId="15" xfId="5" applyFont="1" applyFill="1" applyBorder="1"/>
    <xf numFmtId="172" fontId="7" fillId="7" borderId="34" xfId="5" applyNumberFormat="1" applyFont="1" applyFill="1" applyBorder="1" applyAlignment="1">
      <alignment horizontal="right"/>
    </xf>
    <xf numFmtId="165" fontId="23" fillId="7" borderId="34" xfId="5" applyNumberFormat="1" applyFont="1" applyFill="1" applyBorder="1" applyAlignment="1">
      <alignment horizontal="right"/>
    </xf>
    <xf numFmtId="165" fontId="28" fillId="7" borderId="34" xfId="5" applyNumberFormat="1" applyFont="1" applyFill="1" applyBorder="1" applyAlignment="1">
      <alignment horizontal="right"/>
    </xf>
    <xf numFmtId="165" fontId="7" fillId="7" borderId="34" xfId="5" applyNumberFormat="1" applyFont="1" applyFill="1" applyBorder="1" applyAlignment="1">
      <alignment horizontal="right"/>
    </xf>
    <xf numFmtId="0" fontId="2" fillId="0" borderId="0" xfId="0" applyFont="1"/>
    <xf numFmtId="0" fontId="7" fillId="6" borderId="28" xfId="5" applyFont="1" applyFill="1" applyBorder="1"/>
    <xf numFmtId="165" fontId="7" fillId="7" borderId="35" xfId="5" applyNumberFormat="1" applyFont="1" applyFill="1" applyBorder="1" applyAlignment="1">
      <alignment horizontal="right"/>
    </xf>
    <xf numFmtId="0" fontId="29" fillId="8" borderId="0" xfId="0" applyFont="1" applyFill="1"/>
    <xf numFmtId="0" fontId="0" fillId="8" borderId="0" xfId="0" applyFill="1"/>
    <xf numFmtId="0" fontId="20" fillId="8" borderId="0" xfId="0" applyFont="1" applyFill="1"/>
    <xf numFmtId="0" fontId="7" fillId="2" borderId="42" xfId="3" applyFont="1" applyFill="1" applyBorder="1"/>
    <xf numFmtId="0" fontId="6" fillId="2" borderId="43" xfId="3" applyFont="1" applyFill="1" applyBorder="1" applyAlignment="1">
      <alignment horizontal="center"/>
    </xf>
    <xf numFmtId="0" fontId="7" fillId="2" borderId="44" xfId="3" applyFont="1" applyFill="1" applyBorder="1"/>
    <xf numFmtId="17" fontId="6" fillId="2" borderId="9" xfId="3" applyNumberFormat="1" applyFont="1" applyFill="1" applyBorder="1" applyAlignment="1">
      <alignment horizontal="center"/>
    </xf>
    <xf numFmtId="17" fontId="6" fillId="2" borderId="45" xfId="3" applyNumberFormat="1" applyFont="1" applyFill="1" applyBorder="1" applyAlignment="1">
      <alignment horizontal="center"/>
    </xf>
    <xf numFmtId="17" fontId="8" fillId="2" borderId="46" xfId="3" applyNumberFormat="1" applyFont="1" applyFill="1" applyBorder="1" applyAlignment="1">
      <alignment horizontal="center"/>
    </xf>
    <xf numFmtId="0" fontId="14" fillId="3" borderId="15" xfId="3" applyFont="1" applyFill="1" applyBorder="1" applyAlignment="1">
      <alignment horizontal="left" indent="1"/>
    </xf>
    <xf numFmtId="165" fontId="11" fillId="4" borderId="47" xfId="3" applyNumberFormat="1" applyFont="1" applyFill="1" applyBorder="1" applyAlignment="1">
      <alignment horizontal="right"/>
    </xf>
    <xf numFmtId="165" fontId="11" fillId="4" borderId="18" xfId="3" applyNumberFormat="1" applyFont="1" applyFill="1" applyBorder="1" applyAlignment="1">
      <alignment horizontal="right"/>
    </xf>
    <xf numFmtId="165" fontId="13" fillId="4" borderId="18" xfId="3" applyNumberFormat="1" applyFont="1" applyFill="1" applyBorder="1" applyAlignment="1">
      <alignment horizontal="right"/>
    </xf>
    <xf numFmtId="0" fontId="10" fillId="3" borderId="15" xfId="3" applyFont="1" applyFill="1" applyBorder="1" applyAlignment="1">
      <alignment horizontal="left"/>
    </xf>
    <xf numFmtId="165" fontId="14" fillId="3" borderId="15" xfId="3" applyNumberFormat="1" applyFont="1" applyFill="1" applyBorder="1" applyAlignment="1">
      <alignment horizontal="left" indent="1"/>
    </xf>
    <xf numFmtId="165" fontId="11" fillId="4" borderId="27" xfId="3" applyNumberFormat="1" applyFont="1" applyFill="1" applyBorder="1" applyAlignment="1">
      <alignment horizontal="right"/>
    </xf>
    <xf numFmtId="165" fontId="14" fillId="3" borderId="28" xfId="3" applyNumberFormat="1" applyFont="1" applyFill="1" applyBorder="1" applyAlignment="1">
      <alignment horizontal="left" indent="1"/>
    </xf>
    <xf numFmtId="165" fontId="14" fillId="3" borderId="0" xfId="3" applyNumberFormat="1" applyFont="1" applyFill="1" applyAlignment="1">
      <alignment horizontal="left" indent="1"/>
    </xf>
    <xf numFmtId="165" fontId="9" fillId="0" borderId="0" xfId="3" applyNumberFormat="1" applyFont="1" applyAlignment="1">
      <alignment horizontal="center"/>
    </xf>
    <xf numFmtId="0" fontId="9" fillId="0" borderId="0" xfId="3" applyFont="1"/>
    <xf numFmtId="0" fontId="6" fillId="2" borderId="48" xfId="3" applyFont="1" applyFill="1" applyBorder="1" applyAlignment="1">
      <alignment horizontal="center"/>
    </xf>
    <xf numFmtId="17" fontId="6" fillId="2" borderId="49" xfId="3" applyNumberFormat="1" applyFont="1" applyFill="1" applyBorder="1" applyAlignment="1">
      <alignment horizontal="center"/>
    </xf>
    <xf numFmtId="17" fontId="6" fillId="2" borderId="49" xfId="3" applyNumberFormat="1" applyFont="1" applyFill="1" applyBorder="1"/>
    <xf numFmtId="17" fontId="6" fillId="2" borderId="12" xfId="3" applyNumberFormat="1" applyFont="1" applyFill="1" applyBorder="1"/>
    <xf numFmtId="17" fontId="6" fillId="2" borderId="50" xfId="3" applyNumberFormat="1" applyFont="1" applyFill="1" applyBorder="1"/>
    <xf numFmtId="165" fontId="14" fillId="3" borderId="5" xfId="3" applyNumberFormat="1" applyFont="1" applyFill="1" applyBorder="1" applyAlignment="1">
      <alignment horizontal="left" indent="1"/>
    </xf>
    <xf numFmtId="165" fontId="11" fillId="4" borderId="16" xfId="3" applyNumberFormat="1" applyFont="1" applyFill="1" applyBorder="1"/>
    <xf numFmtId="165" fontId="11" fillId="4" borderId="17" xfId="3" applyNumberFormat="1" applyFont="1" applyFill="1" applyBorder="1"/>
    <xf numFmtId="165" fontId="11" fillId="4" borderId="19" xfId="3" applyNumberFormat="1" applyFont="1" applyFill="1" applyBorder="1"/>
    <xf numFmtId="165" fontId="12" fillId="3" borderId="15" xfId="3" applyNumberFormat="1" applyFont="1" applyFill="1" applyBorder="1" applyAlignment="1">
      <alignment horizontal="left" indent="1"/>
    </xf>
    <xf numFmtId="165" fontId="13" fillId="4" borderId="17" xfId="3" applyNumberFormat="1" applyFont="1" applyFill="1" applyBorder="1"/>
    <xf numFmtId="165" fontId="13" fillId="4" borderId="19" xfId="3" applyNumberFormat="1" applyFont="1" applyFill="1" applyBorder="1"/>
    <xf numFmtId="165" fontId="10" fillId="3" borderId="15" xfId="3" applyNumberFormat="1" applyFont="1" applyFill="1" applyBorder="1" applyAlignment="1">
      <alignment horizontal="left" indent="2"/>
    </xf>
    <xf numFmtId="165" fontId="15" fillId="3" borderId="15" xfId="3" applyNumberFormat="1" applyFont="1" applyFill="1" applyBorder="1" applyAlignment="1">
      <alignment horizontal="left" indent="2"/>
    </xf>
    <xf numFmtId="165" fontId="14" fillId="3" borderId="21" xfId="3" applyNumberFormat="1" applyFont="1" applyFill="1" applyBorder="1" applyAlignment="1">
      <alignment horizontal="left" indent="1"/>
    </xf>
    <xf numFmtId="165" fontId="11" fillId="4" borderId="22" xfId="3" applyNumberFormat="1" applyFont="1" applyFill="1" applyBorder="1"/>
    <xf numFmtId="165" fontId="10" fillId="4" borderId="22" xfId="3" applyNumberFormat="1" applyFont="1" applyFill="1" applyBorder="1"/>
    <xf numFmtId="165" fontId="10" fillId="4" borderId="23" xfId="3" applyNumberFormat="1" applyFont="1" applyFill="1" applyBorder="1"/>
    <xf numFmtId="165" fontId="11" fillId="4" borderId="37" xfId="3" applyNumberFormat="1" applyFont="1" applyFill="1" applyBorder="1"/>
    <xf numFmtId="165" fontId="11" fillId="4" borderId="0" xfId="3" applyNumberFormat="1" applyFont="1" applyFill="1"/>
    <xf numFmtId="165" fontId="10" fillId="4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center"/>
    </xf>
    <xf numFmtId="0" fontId="6" fillId="2" borderId="51" xfId="3" applyFont="1" applyFill="1" applyBorder="1" applyAlignment="1">
      <alignment horizontal="center"/>
    </xf>
    <xf numFmtId="17" fontId="6" fillId="2" borderId="52" xfId="3" applyNumberFormat="1" applyFont="1" applyFill="1" applyBorder="1" applyAlignment="1">
      <alignment horizontal="center"/>
    </xf>
    <xf numFmtId="17" fontId="6" fillId="2" borderId="46" xfId="3" applyNumberFormat="1" applyFont="1" applyFill="1" applyBorder="1" applyAlignment="1">
      <alignment horizontal="center"/>
    </xf>
    <xf numFmtId="0" fontId="15" fillId="3" borderId="15" xfId="3" applyFont="1" applyFill="1" applyBorder="1"/>
    <xf numFmtId="165" fontId="7" fillId="4" borderId="17" xfId="3" applyNumberFormat="1" applyFont="1" applyFill="1" applyBorder="1"/>
    <xf numFmtId="165" fontId="7" fillId="4" borderId="19" xfId="3" applyNumberFormat="1" applyFont="1" applyFill="1" applyBorder="1"/>
    <xf numFmtId="165" fontId="11" fillId="4" borderId="23" xfId="3" applyNumberFormat="1" applyFont="1" applyFill="1" applyBorder="1"/>
    <xf numFmtId="0" fontId="31" fillId="0" borderId="0" xfId="2" applyFont="1"/>
    <xf numFmtId="0" fontId="7" fillId="6" borderId="15" xfId="5" applyFont="1" applyFill="1" applyBorder="1" applyAlignment="1">
      <alignment horizontal="left"/>
    </xf>
    <xf numFmtId="165" fontId="6" fillId="2" borderId="6" xfId="3" applyNumberFormat="1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5" fontId="6" fillId="2" borderId="8" xfId="3" applyNumberFormat="1" applyFont="1" applyFill="1" applyBorder="1" applyAlignment="1">
      <alignment horizontal="center"/>
    </xf>
    <xf numFmtId="46" fontId="6" fillId="2" borderId="6" xfId="3" applyNumberFormat="1" applyFont="1" applyFill="1" applyBorder="1" applyAlignment="1">
      <alignment horizontal="center"/>
    </xf>
    <xf numFmtId="46" fontId="6" fillId="2" borderId="8" xfId="3" applyNumberFormat="1" applyFont="1" applyFill="1" applyBorder="1" applyAlignment="1">
      <alignment horizontal="center"/>
    </xf>
    <xf numFmtId="165" fontId="6" fillId="2" borderId="10" xfId="3" applyNumberFormat="1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165" fontId="8" fillId="2" borderId="6" xfId="3" applyNumberFormat="1" applyFont="1" applyFill="1" applyBorder="1" applyAlignment="1">
      <alignment horizontal="center"/>
    </xf>
    <xf numFmtId="165" fontId="8" fillId="2" borderId="7" xfId="3" applyNumberFormat="1" applyFont="1" applyFill="1" applyBorder="1" applyAlignment="1">
      <alignment horizontal="center"/>
    </xf>
    <xf numFmtId="165" fontId="8" fillId="2" borderId="10" xfId="3" applyNumberFormat="1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  <xf numFmtId="0" fontId="30" fillId="2" borderId="36" xfId="3" applyFont="1" applyFill="1" applyBorder="1" applyAlignment="1">
      <alignment horizontal="center" vertical="center"/>
    </xf>
    <xf numFmtId="0" fontId="30" fillId="2" borderId="37" xfId="3" applyFont="1" applyFill="1" applyBorder="1" applyAlignment="1">
      <alignment horizontal="center" vertical="center"/>
    </xf>
    <xf numFmtId="0" fontId="30" fillId="2" borderId="38" xfId="3" applyFont="1" applyFill="1" applyBorder="1" applyAlignment="1">
      <alignment horizontal="center" vertical="center"/>
    </xf>
    <xf numFmtId="0" fontId="30" fillId="2" borderId="39" xfId="3" applyFont="1" applyFill="1" applyBorder="1" applyAlignment="1">
      <alignment horizontal="center" vertical="center"/>
    </xf>
    <xf numFmtId="0" fontId="30" fillId="2" borderId="40" xfId="3" applyFont="1" applyFill="1" applyBorder="1" applyAlignment="1">
      <alignment horizontal="center" vertical="center"/>
    </xf>
    <xf numFmtId="0" fontId="30" fillId="2" borderId="41" xfId="3" applyFont="1" applyFill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&amp;L_x000D_&amp;1#&amp;"Calibri"&amp;10&amp;K000000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0.49829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67758" y="3432011"/>
          <a:ext cx="3189499" cy="639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February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28575</xdr:rowOff>
    </xdr:from>
    <xdr:to>
      <xdr:col>9</xdr:col>
      <xdr:colOff>95250</xdr:colOff>
      <xdr:row>13</xdr:row>
      <xdr:rowOff>94221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CDFB76-FCD5-0264-392B-AD4DDC0DB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09550"/>
          <a:ext cx="5657850" cy="223734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9</xdr:col>
      <xdr:colOff>83546</xdr:colOff>
      <xdr:row>29</xdr:row>
      <xdr:rowOff>8602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1CDC77-5343-4F4D-814D-2B9FBDCFD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2714625"/>
          <a:ext cx="5627096" cy="2542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AA69"/>
  <sheetViews>
    <sheetView zoomScale="70" zoomScaleNormal="70" workbookViewId="0">
      <pane xSplit="1" ySplit="4" topLeftCell="B2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35" sqref="J35"/>
    </sheetView>
  </sheetViews>
  <sheetFormatPr defaultColWidth="9.140625" defaultRowHeight="15" x14ac:dyDescent="0.25"/>
  <cols>
    <col min="1" max="1" width="52.85546875" style="1" bestFit="1" customWidth="1"/>
    <col min="2" max="2" width="12" customWidth="1"/>
    <col min="3" max="7" width="12" style="1" customWidth="1"/>
    <col min="8" max="8" width="10" style="1" customWidth="1"/>
    <col min="9" max="10" width="10.42578125" style="1" customWidth="1"/>
    <col min="11" max="11" width="4.7109375" style="1" customWidth="1"/>
    <col min="12" max="19" width="4.7109375" style="2" customWidth="1"/>
    <col min="20" max="20" width="6" style="2" bestFit="1" customWidth="1"/>
    <col min="21" max="24" width="6.42578125" style="1" customWidth="1"/>
    <col min="25" max="46" width="9.140625" style="1"/>
    <col min="47" max="47" width="9.140625" style="1" customWidth="1"/>
    <col min="48" max="16384" width="9.140625" style="1"/>
  </cols>
  <sheetData>
    <row r="1" spans="1:24" ht="20.25" thickBot="1" x14ac:dyDescent="0.4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24" ht="16.5" x14ac:dyDescent="0.35">
      <c r="A2" s="174" t="s">
        <v>1</v>
      </c>
      <c r="B2" s="175"/>
      <c r="C2" s="175"/>
      <c r="D2" s="175"/>
      <c r="E2" s="175"/>
      <c r="F2" s="175"/>
      <c r="G2" s="175"/>
      <c r="H2" s="175"/>
      <c r="I2" s="175"/>
      <c r="J2" s="176"/>
    </row>
    <row r="3" spans="1:24" ht="15.75" customHeight="1" x14ac:dyDescent="0.35">
      <c r="A3" s="3"/>
      <c r="B3" s="168" t="s">
        <v>2</v>
      </c>
      <c r="C3" s="169"/>
      <c r="D3" s="170"/>
      <c r="E3" s="171" t="s">
        <v>3</v>
      </c>
      <c r="F3" s="172"/>
      <c r="G3" s="4" t="s">
        <v>4</v>
      </c>
      <c r="H3" s="181" t="s">
        <v>5</v>
      </c>
      <c r="I3" s="182"/>
      <c r="J3" s="183"/>
    </row>
    <row r="4" spans="1:24" ht="17.25" thickBot="1" x14ac:dyDescent="0.4">
      <c r="A4" s="5"/>
      <c r="B4" s="6">
        <v>44620</v>
      </c>
      <c r="C4" s="6">
        <v>44592</v>
      </c>
      <c r="D4" s="6">
        <v>44985</v>
      </c>
      <c r="E4" s="7" t="s">
        <v>6</v>
      </c>
      <c r="F4" s="7" t="s">
        <v>7</v>
      </c>
      <c r="G4" s="7" t="s">
        <v>6</v>
      </c>
      <c r="H4" s="8">
        <v>44926</v>
      </c>
      <c r="I4" s="8">
        <v>44957</v>
      </c>
      <c r="J4" s="9">
        <v>44985</v>
      </c>
      <c r="K4" s="10"/>
    </row>
    <row r="5" spans="1:24" ht="17.25" thickTop="1" x14ac:dyDescent="0.35">
      <c r="A5" s="11"/>
      <c r="B5" s="12"/>
      <c r="C5" s="12"/>
      <c r="D5" s="12"/>
      <c r="E5" s="12"/>
      <c r="F5" s="12"/>
      <c r="G5" s="12"/>
      <c r="H5" s="13"/>
      <c r="I5" s="14"/>
      <c r="J5" s="15"/>
    </row>
    <row r="6" spans="1:24" ht="16.5" x14ac:dyDescent="0.35">
      <c r="A6" s="16" t="s">
        <v>8</v>
      </c>
      <c r="B6" s="17">
        <v>51775.307238117079</v>
      </c>
      <c r="C6" s="17">
        <v>59343.231239549597</v>
      </c>
      <c r="D6" s="17">
        <v>60874.465841429366</v>
      </c>
      <c r="E6" s="17">
        <v>1531.2346018797689</v>
      </c>
      <c r="F6" s="17">
        <v>9099.1586033122876</v>
      </c>
      <c r="G6" s="17">
        <v>2.5803020325918311</v>
      </c>
      <c r="H6" s="18">
        <v>11.791930376640508</v>
      </c>
      <c r="I6" s="19">
        <v>15.202155633594529</v>
      </c>
      <c r="J6" s="20">
        <v>17.574320827233009</v>
      </c>
      <c r="K6" s="2"/>
      <c r="U6" s="21"/>
      <c r="V6" s="21"/>
      <c r="W6" s="21"/>
      <c r="X6" s="21"/>
    </row>
    <row r="7" spans="1:24" ht="16.5" x14ac:dyDescent="0.35">
      <c r="A7" s="16" t="s">
        <v>9</v>
      </c>
      <c r="B7" s="17">
        <v>144691.19516379834</v>
      </c>
      <c r="C7" s="17">
        <v>142409.56383488938</v>
      </c>
      <c r="D7" s="17">
        <v>144830.57172901416</v>
      </c>
      <c r="E7" s="17">
        <v>2421.0078941247775</v>
      </c>
      <c r="F7" s="17">
        <v>139.37656521581812</v>
      </c>
      <c r="G7" s="17">
        <v>1.7000318159331727</v>
      </c>
      <c r="H7" s="18">
        <v>1.0677042558155563</v>
      </c>
      <c r="I7" s="19">
        <v>-0.30476068056782424</v>
      </c>
      <c r="J7" s="20">
        <v>9.6326915440883454E-2</v>
      </c>
      <c r="K7" s="2"/>
      <c r="U7" s="21"/>
      <c r="V7" s="21"/>
      <c r="W7" s="21"/>
      <c r="X7" s="21"/>
    </row>
    <row r="8" spans="1:24" ht="16.5" x14ac:dyDescent="0.35">
      <c r="A8" s="22" t="s">
        <v>10</v>
      </c>
      <c r="B8" s="23">
        <v>30746.668040656121</v>
      </c>
      <c r="C8" s="23">
        <v>28185.537586587685</v>
      </c>
      <c r="D8" s="23">
        <v>30469.203358194187</v>
      </c>
      <c r="E8" s="23">
        <v>2283.6657716065019</v>
      </c>
      <c r="F8" s="23">
        <v>-277.46468246193399</v>
      </c>
      <c r="G8" s="23">
        <v>8.1022608300123551</v>
      </c>
      <c r="H8" s="24">
        <v>7.4676354485376351E-2</v>
      </c>
      <c r="I8" s="25">
        <v>-2.6553723622726295</v>
      </c>
      <c r="J8" s="26">
        <v>-0.90242195380339751</v>
      </c>
      <c r="K8" s="2"/>
      <c r="U8" s="21"/>
      <c r="V8" s="21"/>
      <c r="W8" s="21"/>
      <c r="X8" s="21"/>
    </row>
    <row r="9" spans="1:24" ht="16.5" x14ac:dyDescent="0.35">
      <c r="A9" s="27" t="s">
        <v>11</v>
      </c>
      <c r="B9" s="17">
        <v>113944.52712314224</v>
      </c>
      <c r="C9" s="17">
        <v>114224.02624830168</v>
      </c>
      <c r="D9" s="17">
        <v>114361.36837081997</v>
      </c>
      <c r="E9" s="17">
        <v>137.34212251828285</v>
      </c>
      <c r="F9" s="17">
        <v>416.84124767773028</v>
      </c>
      <c r="G9" s="17">
        <v>0.12023925878756359</v>
      </c>
      <c r="H9" s="18">
        <v>1.342132333149209</v>
      </c>
      <c r="I9" s="19">
        <v>0.29283530197427865</v>
      </c>
      <c r="J9" s="20">
        <v>0.36582823080853188</v>
      </c>
      <c r="K9" s="2"/>
      <c r="U9" s="21"/>
      <c r="V9" s="21"/>
      <c r="W9" s="21"/>
      <c r="X9" s="21"/>
    </row>
    <row r="10" spans="1:24" x14ac:dyDescent="0.3">
      <c r="A10" s="28" t="s">
        <v>12</v>
      </c>
      <c r="B10" s="23">
        <v>4565.8063844999997</v>
      </c>
      <c r="C10" s="23">
        <v>1645.1251976799999</v>
      </c>
      <c r="D10" s="23">
        <v>1455.6699169400001</v>
      </c>
      <c r="E10" s="23">
        <v>-189.45528073999981</v>
      </c>
      <c r="F10" s="23">
        <v>-3110.1364675599998</v>
      </c>
      <c r="G10" s="23">
        <v>-11.516161870669464</v>
      </c>
      <c r="H10" s="24">
        <v>-62.71147252442546</v>
      </c>
      <c r="I10" s="25">
        <v>-64.237381363911453</v>
      </c>
      <c r="J10" s="26">
        <v>-68.118010393920585</v>
      </c>
      <c r="K10" s="2"/>
      <c r="U10" s="21"/>
      <c r="V10" s="21"/>
      <c r="W10" s="21"/>
      <c r="X10" s="21"/>
    </row>
    <row r="11" spans="1:24" x14ac:dyDescent="0.3">
      <c r="A11" s="28" t="s">
        <v>110</v>
      </c>
      <c r="B11" s="23">
        <v>213.72949706999998</v>
      </c>
      <c r="C11" s="23">
        <v>306.91367800999996</v>
      </c>
      <c r="D11" s="23">
        <v>298.74421047000004</v>
      </c>
      <c r="E11" s="23">
        <v>-8.1694675399999142</v>
      </c>
      <c r="F11" s="23">
        <v>85.014713400000062</v>
      </c>
      <c r="G11" s="23">
        <v>-2.6618127914565406</v>
      </c>
      <c r="H11" s="24">
        <v>-2.4456272058607311</v>
      </c>
      <c r="I11" s="25">
        <v>39.767638025775597</v>
      </c>
      <c r="J11" s="26">
        <v>39.776780727723491</v>
      </c>
      <c r="K11" s="2"/>
      <c r="U11" s="21"/>
      <c r="V11" s="21"/>
      <c r="W11" s="21"/>
      <c r="X11" s="21"/>
    </row>
    <row r="12" spans="1:24" x14ac:dyDescent="0.3">
      <c r="A12" s="28" t="s">
        <v>13</v>
      </c>
      <c r="B12" s="23">
        <v>427.3382397900001</v>
      </c>
      <c r="C12" s="23">
        <v>824.98866697999995</v>
      </c>
      <c r="D12" s="23">
        <v>363.29788393000001</v>
      </c>
      <c r="E12" s="23">
        <v>-461.69078304999994</v>
      </c>
      <c r="F12" s="23">
        <v>-64.040355860000091</v>
      </c>
      <c r="G12" s="23">
        <v>-55.963287924922803</v>
      </c>
      <c r="H12" s="24">
        <v>1.9742546155212608</v>
      </c>
      <c r="I12" s="25">
        <v>60.714418529809933</v>
      </c>
      <c r="J12" s="26">
        <v>-14.985870651657663</v>
      </c>
      <c r="K12" s="2"/>
      <c r="U12" s="21"/>
      <c r="V12" s="21"/>
      <c r="W12" s="21"/>
      <c r="X12" s="21"/>
    </row>
    <row r="13" spans="1:24" ht="16.5" x14ac:dyDescent="0.35">
      <c r="A13" s="29" t="s">
        <v>14</v>
      </c>
      <c r="B13" s="17">
        <v>108737.65300178224</v>
      </c>
      <c r="C13" s="17">
        <v>111446.99870563169</v>
      </c>
      <c r="D13" s="17">
        <v>112243.65635947997</v>
      </c>
      <c r="E13" s="17">
        <v>796.65765384827682</v>
      </c>
      <c r="F13" s="17">
        <v>3506.0033576977294</v>
      </c>
      <c r="G13" s="17">
        <v>0.71483096279023073</v>
      </c>
      <c r="H13" s="18">
        <v>4.178632359013946</v>
      </c>
      <c r="I13" s="19">
        <v>2.6617453660352908</v>
      </c>
      <c r="J13" s="20">
        <v>3.2242772038129743</v>
      </c>
      <c r="K13" s="2"/>
      <c r="U13" s="21"/>
      <c r="V13" s="21"/>
      <c r="W13" s="21"/>
      <c r="X13" s="21"/>
    </row>
    <row r="14" spans="1:24" x14ac:dyDescent="0.3">
      <c r="A14" s="28" t="s">
        <v>15</v>
      </c>
      <c r="B14" s="23">
        <v>46390.267635786266</v>
      </c>
      <c r="C14" s="23">
        <v>46093.355794864059</v>
      </c>
      <c r="D14" s="23">
        <v>46618.232301662661</v>
      </c>
      <c r="E14" s="23">
        <v>524.87650679860235</v>
      </c>
      <c r="F14" s="23">
        <v>227.96466587639588</v>
      </c>
      <c r="G14" s="23">
        <v>1.138724872049977</v>
      </c>
      <c r="H14" s="24">
        <v>3.1375595518335047</v>
      </c>
      <c r="I14" s="25">
        <v>-0.55270875621859261</v>
      </c>
      <c r="J14" s="26">
        <v>0.49140623129437699</v>
      </c>
      <c r="K14" s="2"/>
      <c r="U14" s="21"/>
      <c r="V14" s="21"/>
      <c r="W14" s="21"/>
      <c r="X14" s="21"/>
    </row>
    <row r="15" spans="1:24" x14ac:dyDescent="0.3">
      <c r="A15" s="28" t="s">
        <v>16</v>
      </c>
      <c r="B15" s="23">
        <v>62347.385365995971</v>
      </c>
      <c r="C15" s="23">
        <v>65353.64291076763</v>
      </c>
      <c r="D15" s="23">
        <v>65625.424057817305</v>
      </c>
      <c r="E15" s="23">
        <v>271.78114704967447</v>
      </c>
      <c r="F15" s="23">
        <v>3278.0386918213335</v>
      </c>
      <c r="G15" s="23">
        <v>0.41586227629383643</v>
      </c>
      <c r="H15" s="24">
        <v>4.9321348115409336</v>
      </c>
      <c r="I15" s="25">
        <v>5.0567522793186583</v>
      </c>
      <c r="J15" s="26">
        <v>5.2577003391214561</v>
      </c>
      <c r="K15" s="2"/>
      <c r="U15" s="21"/>
      <c r="V15" s="21"/>
      <c r="W15" s="21"/>
      <c r="X15" s="21"/>
    </row>
    <row r="16" spans="1:24" s="30" customFormat="1" ht="16.5" x14ac:dyDescent="0.35">
      <c r="A16" s="16" t="s">
        <v>17</v>
      </c>
      <c r="B16" s="17">
        <v>69254.488290848516</v>
      </c>
      <c r="C16" s="17">
        <v>72055.989065013142</v>
      </c>
      <c r="D16" s="17">
        <v>75818.886115157264</v>
      </c>
      <c r="E16" s="17">
        <v>3762.8970501441217</v>
      </c>
      <c r="F16" s="17">
        <v>6564.3978243087477</v>
      </c>
      <c r="G16" s="17">
        <v>5.2221849966545051</v>
      </c>
      <c r="H16" s="18">
        <v>11.679957732577634</v>
      </c>
      <c r="I16" s="19">
        <v>9.3422983665329014</v>
      </c>
      <c r="J16" s="20">
        <v>9.4786604974109565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1"/>
      <c r="V16" s="21"/>
      <c r="W16" s="21"/>
      <c r="X16" s="21"/>
    </row>
    <row r="17" spans="1:27" ht="17.25" thickBot="1" x14ac:dyDescent="0.4">
      <c r="A17" s="31" t="s">
        <v>18</v>
      </c>
      <c r="B17" s="32">
        <v>127212.06126892041</v>
      </c>
      <c r="C17" s="32">
        <v>129696.83319988812</v>
      </c>
      <c r="D17" s="32">
        <v>129886.17845571811</v>
      </c>
      <c r="E17" s="33">
        <v>189.34525582999049</v>
      </c>
      <c r="F17" s="32">
        <v>2674.1171867976955</v>
      </c>
      <c r="G17" s="32">
        <v>0.14599065463546879</v>
      </c>
      <c r="H17" s="34">
        <v>1.0397979450743833E-2</v>
      </c>
      <c r="I17" s="33">
        <v>0.96459089706274881</v>
      </c>
      <c r="J17" s="35">
        <v>2.1020940625627702</v>
      </c>
      <c r="K17" s="2"/>
      <c r="U17" s="21"/>
      <c r="V17" s="21"/>
      <c r="W17" s="21"/>
      <c r="X17" s="21"/>
    </row>
    <row r="18" spans="1:27" ht="13.5" thickBot="1" x14ac:dyDescent="0.25">
      <c r="B18" s="36"/>
      <c r="E18" s="37"/>
      <c r="K18" s="2"/>
      <c r="U18" s="21"/>
      <c r="V18" s="21"/>
      <c r="W18" s="21"/>
      <c r="X18" s="21"/>
    </row>
    <row r="19" spans="1:27" ht="16.5" x14ac:dyDescent="0.35">
      <c r="A19" s="177" t="s">
        <v>19</v>
      </c>
      <c r="B19" s="178"/>
      <c r="C19" s="178"/>
      <c r="D19" s="178"/>
      <c r="E19" s="178"/>
      <c r="F19" s="178"/>
      <c r="G19" s="178"/>
      <c r="H19" s="178"/>
      <c r="I19" s="178"/>
      <c r="J19" s="179"/>
      <c r="K19" s="2"/>
      <c r="U19" s="21"/>
      <c r="V19" s="21"/>
      <c r="W19" s="21"/>
      <c r="X19" s="21"/>
    </row>
    <row r="20" spans="1:27" ht="15.75" customHeight="1" x14ac:dyDescent="0.35">
      <c r="A20" s="38"/>
      <c r="B20" s="168" t="str">
        <f>B3</f>
        <v>N$ Million</v>
      </c>
      <c r="C20" s="169"/>
      <c r="D20" s="170"/>
      <c r="E20" s="171" t="s">
        <v>3</v>
      </c>
      <c r="F20" s="172"/>
      <c r="G20" s="39" t="s">
        <v>4</v>
      </c>
      <c r="H20" s="168" t="str">
        <f>H3</f>
        <v>Annual percentage change</v>
      </c>
      <c r="I20" s="169"/>
      <c r="J20" s="173"/>
      <c r="K20" s="2"/>
      <c r="U20" s="21"/>
      <c r="V20" s="21"/>
      <c r="W20" s="21"/>
      <c r="X20" s="21"/>
    </row>
    <row r="21" spans="1:27" ht="17.25" thickBot="1" x14ac:dyDescent="0.4">
      <c r="A21" s="5"/>
      <c r="B21" s="40">
        <f>B4</f>
        <v>44620</v>
      </c>
      <c r="C21" s="40">
        <f>C4</f>
        <v>44592</v>
      </c>
      <c r="D21" s="40">
        <f>D4</f>
        <v>44985</v>
      </c>
      <c r="E21" s="7" t="s">
        <v>6</v>
      </c>
      <c r="F21" s="7" t="s">
        <v>7</v>
      </c>
      <c r="G21" s="7" t="s">
        <v>6</v>
      </c>
      <c r="H21" s="8">
        <f>H4</f>
        <v>44926</v>
      </c>
      <c r="I21" s="8">
        <f>I4</f>
        <v>44957</v>
      </c>
      <c r="J21" s="41">
        <f>J4</f>
        <v>44985</v>
      </c>
      <c r="K21" s="2"/>
      <c r="U21" s="21"/>
      <c r="V21" s="21"/>
      <c r="W21" s="21"/>
      <c r="X21" s="21"/>
    </row>
    <row r="22" spans="1:27" ht="13.5" thickTop="1" x14ac:dyDescent="0.2">
      <c r="A22" s="42"/>
      <c r="B22" s="43"/>
      <c r="C22" s="43"/>
      <c r="D22" s="43"/>
      <c r="E22" s="43"/>
      <c r="F22" s="43"/>
      <c r="G22" s="43"/>
      <c r="H22" s="43"/>
      <c r="I22" s="43"/>
      <c r="J22" s="44"/>
      <c r="K22" s="2"/>
      <c r="U22" s="21"/>
      <c r="V22" s="21"/>
      <c r="W22" s="21"/>
      <c r="X22" s="21"/>
    </row>
    <row r="23" spans="1:27" ht="16.5" x14ac:dyDescent="0.35">
      <c r="A23" s="45" t="s">
        <v>20</v>
      </c>
      <c r="B23" s="46">
        <v>127212.06126892041</v>
      </c>
      <c r="C23" s="46">
        <v>129696.83319988812</v>
      </c>
      <c r="D23" s="46">
        <v>129886.17845571811</v>
      </c>
      <c r="E23" s="46">
        <v>189.34525582999049</v>
      </c>
      <c r="F23" s="46">
        <v>2674.1171867976955</v>
      </c>
      <c r="G23" s="47">
        <v>0.14599065463546879</v>
      </c>
      <c r="H23" s="47">
        <v>1.0397979450743833E-2</v>
      </c>
      <c r="I23" s="47">
        <v>0.96459089706274881</v>
      </c>
      <c r="J23" s="48">
        <v>2.1020940625627702</v>
      </c>
      <c r="K23" s="2"/>
      <c r="U23" s="21"/>
      <c r="V23" s="21"/>
      <c r="W23" s="21"/>
      <c r="X23" s="21"/>
      <c r="Y23" s="21"/>
      <c r="Z23" s="21"/>
      <c r="AA23" s="21"/>
    </row>
    <row r="24" spans="1:27" ht="16.5" x14ac:dyDescent="0.35">
      <c r="A24" s="49" t="s">
        <v>21</v>
      </c>
      <c r="B24" s="50">
        <v>3152.9550522762775</v>
      </c>
      <c r="C24" s="50">
        <v>3249.4152573828624</v>
      </c>
      <c r="D24" s="50">
        <v>3241.3128518832364</v>
      </c>
      <c r="E24" s="50">
        <v>-8.102405499626002</v>
      </c>
      <c r="F24" s="50">
        <v>88.357799606958906</v>
      </c>
      <c r="G24" s="51">
        <v>-0.24934964779330926</v>
      </c>
      <c r="H24" s="51">
        <v>6.5357617684818763</v>
      </c>
      <c r="I24" s="51">
        <v>4.1588342476761397</v>
      </c>
      <c r="J24" s="52">
        <v>2.8023805649614104</v>
      </c>
      <c r="K24" s="2"/>
      <c r="U24" s="21"/>
      <c r="V24" s="21"/>
      <c r="W24" s="21"/>
      <c r="X24" s="21"/>
    </row>
    <row r="25" spans="1:27" ht="16.5" x14ac:dyDescent="0.35">
      <c r="A25" s="49" t="s">
        <v>22</v>
      </c>
      <c r="B25" s="50">
        <v>63986.550147224189</v>
      </c>
      <c r="C25" s="50">
        <v>68123.133069440009</v>
      </c>
      <c r="D25" s="50">
        <v>67993.854015421995</v>
      </c>
      <c r="E25" s="50">
        <v>-129.27905401801399</v>
      </c>
      <c r="F25" s="50">
        <v>4007.3038681978069</v>
      </c>
      <c r="G25" s="51">
        <v>-0.18977261936299783</v>
      </c>
      <c r="H25" s="51">
        <v>5.1500777306161041</v>
      </c>
      <c r="I25" s="51">
        <v>6.4234110181552495</v>
      </c>
      <c r="J25" s="52">
        <v>6.2627284311743097</v>
      </c>
      <c r="K25" s="2"/>
      <c r="U25" s="21"/>
      <c r="V25" s="21"/>
      <c r="W25" s="21"/>
      <c r="X25" s="21"/>
    </row>
    <row r="26" spans="1:27" ht="16.5" x14ac:dyDescent="0.35">
      <c r="A26" s="49" t="s">
        <v>23</v>
      </c>
      <c r="B26" s="50">
        <v>60072.556069419952</v>
      </c>
      <c r="C26" s="50">
        <v>58324.284873065248</v>
      </c>
      <c r="D26" s="50">
        <v>58651.011588412875</v>
      </c>
      <c r="E26" s="50">
        <v>326.72671534762776</v>
      </c>
      <c r="F26" s="50">
        <v>-1421.5444810070767</v>
      </c>
      <c r="G26" s="51">
        <v>0.56018983526107036</v>
      </c>
      <c r="H26" s="51">
        <v>-5.6742056136978647</v>
      </c>
      <c r="I26" s="51">
        <v>-4.8956965191229784</v>
      </c>
      <c r="J26" s="52">
        <v>-2.3663792154346481</v>
      </c>
      <c r="K26" s="2"/>
      <c r="U26" s="21"/>
      <c r="V26" s="21"/>
      <c r="W26" s="21"/>
      <c r="X26" s="21"/>
    </row>
    <row r="27" spans="1:27" ht="17.25" thickBot="1" x14ac:dyDescent="0.4">
      <c r="A27" s="53" t="s">
        <v>24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5">
        <v>0</v>
      </c>
      <c r="K27" s="2"/>
      <c r="U27" s="21"/>
      <c r="V27" s="21"/>
      <c r="W27" s="21"/>
      <c r="X27" s="21"/>
    </row>
    <row r="28" spans="1:27" ht="13.5" thickBot="1" x14ac:dyDescent="0.25">
      <c r="A28" s="56"/>
      <c r="B28" s="57"/>
      <c r="C28" s="57"/>
      <c r="D28" s="57"/>
      <c r="E28" s="57"/>
      <c r="F28" s="57"/>
      <c r="G28" s="57"/>
      <c r="H28" s="58"/>
      <c r="I28" s="58"/>
      <c r="J28" s="58"/>
      <c r="K28" s="2"/>
      <c r="U28" s="21"/>
      <c r="V28" s="21"/>
      <c r="W28" s="21"/>
      <c r="X28" s="21"/>
    </row>
    <row r="29" spans="1:27" ht="16.5" x14ac:dyDescent="0.35">
      <c r="A29" s="174" t="s">
        <v>25</v>
      </c>
      <c r="B29" s="175"/>
      <c r="C29" s="175"/>
      <c r="D29" s="175"/>
      <c r="E29" s="175"/>
      <c r="F29" s="175"/>
      <c r="G29" s="175"/>
      <c r="H29" s="175"/>
      <c r="I29" s="175"/>
      <c r="J29" s="176"/>
      <c r="K29" s="2"/>
      <c r="U29" s="21"/>
      <c r="V29" s="21"/>
      <c r="W29" s="21"/>
      <c r="X29" s="21"/>
    </row>
    <row r="30" spans="1:27" ht="15.75" customHeight="1" x14ac:dyDescent="0.35">
      <c r="A30" s="3"/>
      <c r="B30" s="168" t="str">
        <f>B3</f>
        <v>N$ Million</v>
      </c>
      <c r="C30" s="169"/>
      <c r="D30" s="170"/>
      <c r="E30" s="171" t="s">
        <v>3</v>
      </c>
      <c r="F30" s="172"/>
      <c r="G30" s="59" t="s">
        <v>4</v>
      </c>
      <c r="H30" s="168" t="str">
        <f>H3</f>
        <v>Annual percentage change</v>
      </c>
      <c r="I30" s="169"/>
      <c r="J30" s="173"/>
      <c r="K30" s="2"/>
      <c r="U30" s="21"/>
      <c r="V30" s="21"/>
      <c r="W30" s="21"/>
      <c r="X30" s="21"/>
    </row>
    <row r="31" spans="1:27" ht="17.25" thickBot="1" x14ac:dyDescent="0.4">
      <c r="A31" s="5"/>
      <c r="B31" s="6">
        <f>B4</f>
        <v>44620</v>
      </c>
      <c r="C31" s="6">
        <f>C4</f>
        <v>44592</v>
      </c>
      <c r="D31" s="40">
        <f>D4</f>
        <v>44985</v>
      </c>
      <c r="E31" s="40" t="s">
        <v>6</v>
      </c>
      <c r="F31" s="40" t="s">
        <v>7</v>
      </c>
      <c r="G31" s="40" t="s">
        <v>6</v>
      </c>
      <c r="H31" s="40">
        <f>H4</f>
        <v>44926</v>
      </c>
      <c r="I31" s="40">
        <f>I4</f>
        <v>44957</v>
      </c>
      <c r="J31" s="60">
        <f>J4</f>
        <v>44985</v>
      </c>
      <c r="K31" s="2"/>
      <c r="U31" s="21"/>
      <c r="V31" s="21"/>
      <c r="W31" s="21"/>
      <c r="X31" s="21"/>
    </row>
    <row r="32" spans="1:27" ht="13.5" thickTop="1" x14ac:dyDescent="0.2">
      <c r="A32" s="61"/>
      <c r="B32" s="62"/>
      <c r="C32" s="63"/>
      <c r="D32" s="63"/>
      <c r="E32" s="63"/>
      <c r="F32" s="62"/>
      <c r="G32" s="63"/>
      <c r="H32" s="64"/>
      <c r="I32" s="64"/>
      <c r="J32" s="65"/>
      <c r="K32" s="2"/>
      <c r="U32" s="21"/>
      <c r="V32" s="21"/>
      <c r="W32" s="21"/>
      <c r="X32" s="21"/>
    </row>
    <row r="33" spans="1:24" ht="16.5" x14ac:dyDescent="0.35">
      <c r="A33" s="66" t="s">
        <v>26</v>
      </c>
      <c r="B33" s="67">
        <v>113088.9060182534</v>
      </c>
      <c r="C33" s="67">
        <v>118185.7782906317</v>
      </c>
      <c r="D33" s="67">
        <v>118878.84097224995</v>
      </c>
      <c r="E33" s="67">
        <v>693.06268161824846</v>
      </c>
      <c r="F33" s="67">
        <v>5789.9349539965478</v>
      </c>
      <c r="G33" s="68">
        <v>0.58641800362302376</v>
      </c>
      <c r="H33" s="68">
        <v>11.043639129161775</v>
      </c>
      <c r="I33" s="68">
        <v>6.8083002997493907</v>
      </c>
      <c r="J33" s="69">
        <v>5.1198080853855004</v>
      </c>
      <c r="K33" s="2"/>
      <c r="U33" s="21"/>
      <c r="V33" s="21"/>
      <c r="W33" s="21"/>
      <c r="X33" s="21"/>
    </row>
    <row r="34" spans="1:24" ht="16.5" x14ac:dyDescent="0.35">
      <c r="A34" s="70" t="s">
        <v>12</v>
      </c>
      <c r="B34" s="71">
        <v>4565.8053835000001</v>
      </c>
      <c r="C34" s="71">
        <v>1645.1251966799998</v>
      </c>
      <c r="D34" s="71">
        <v>1455.66991594</v>
      </c>
      <c r="E34" s="71">
        <v>-189.45528073999981</v>
      </c>
      <c r="F34" s="71">
        <v>-3110.1354675600001</v>
      </c>
      <c r="G34" s="68">
        <v>-11.516161877669646</v>
      </c>
      <c r="H34" s="72">
        <v>-62.711464638732743</v>
      </c>
      <c r="I34" s="72">
        <v>-64.23737360360316</v>
      </c>
      <c r="J34" s="73">
        <v>-68.118003426065215</v>
      </c>
      <c r="K34" s="2"/>
      <c r="U34" s="21"/>
      <c r="V34" s="21"/>
      <c r="W34" s="21"/>
      <c r="X34" s="21"/>
    </row>
    <row r="35" spans="1:24" ht="16.5" x14ac:dyDescent="0.35">
      <c r="A35" s="66" t="s">
        <v>27</v>
      </c>
      <c r="B35" s="67">
        <v>45789.800890447434</v>
      </c>
      <c r="C35" s="67">
        <v>45531.768005944061</v>
      </c>
      <c r="D35" s="67">
        <v>45992.945530752659</v>
      </c>
      <c r="E35" s="67">
        <v>461.17752480859781</v>
      </c>
      <c r="F35" s="67">
        <v>203.14464030522504</v>
      </c>
      <c r="G35" s="68">
        <v>1.0128697940048994</v>
      </c>
      <c r="H35" s="68">
        <v>3.5023770649679866</v>
      </c>
      <c r="I35" s="68">
        <v>-0.59061128752722492</v>
      </c>
      <c r="J35" s="69">
        <v>0.44364604421681297</v>
      </c>
      <c r="K35" s="2"/>
      <c r="U35" s="21"/>
      <c r="V35" s="21"/>
      <c r="W35" s="21"/>
      <c r="X35" s="21"/>
    </row>
    <row r="36" spans="1:24" ht="16.5" x14ac:dyDescent="0.35">
      <c r="A36" s="66" t="s">
        <v>28</v>
      </c>
      <c r="B36" s="74">
        <v>41984.708970300126</v>
      </c>
      <c r="C36" s="74">
        <v>41361.66505091732</v>
      </c>
      <c r="D36" s="74">
        <v>41746.092926344252</v>
      </c>
      <c r="E36" s="74">
        <v>384.42787542693259</v>
      </c>
      <c r="F36" s="74">
        <v>-238.61604395587347</v>
      </c>
      <c r="G36" s="75">
        <v>0.92943036735510987</v>
      </c>
      <c r="H36" s="75">
        <v>2.5615840662109468</v>
      </c>
      <c r="I36" s="75">
        <v>-1.7593363425395347</v>
      </c>
      <c r="J36" s="76">
        <v>-0.56834035487698586</v>
      </c>
      <c r="K36" s="2"/>
      <c r="U36" s="21"/>
      <c r="V36" s="21"/>
      <c r="W36" s="21"/>
      <c r="X36" s="21"/>
    </row>
    <row r="37" spans="1:24" x14ac:dyDescent="0.3">
      <c r="A37" s="77" t="s">
        <v>29</v>
      </c>
      <c r="B37" s="78">
        <v>14963.035755393539</v>
      </c>
      <c r="C37" s="78">
        <v>14069.98856551819</v>
      </c>
      <c r="D37" s="78">
        <v>14200.79962846918</v>
      </c>
      <c r="E37" s="78">
        <v>130.81106295099016</v>
      </c>
      <c r="F37" s="78">
        <v>-762.23612692435927</v>
      </c>
      <c r="G37" s="79">
        <v>0.92971691015850411</v>
      </c>
      <c r="H37" s="79">
        <v>-3.7823601521610897</v>
      </c>
      <c r="I37" s="79">
        <v>-4.7268745016674529</v>
      </c>
      <c r="J37" s="80">
        <v>-5.0941275512865474</v>
      </c>
      <c r="K37" s="2"/>
      <c r="U37" s="21"/>
      <c r="V37" s="21"/>
      <c r="W37" s="21"/>
      <c r="X37" s="21"/>
    </row>
    <row r="38" spans="1:24" x14ac:dyDescent="0.3">
      <c r="A38" s="77" t="s">
        <v>30</v>
      </c>
      <c r="B38" s="78">
        <v>15978.061010039366</v>
      </c>
      <c r="C38" s="78">
        <v>16829.055703557249</v>
      </c>
      <c r="D38" s="78">
        <v>16829.538466756934</v>
      </c>
      <c r="E38" s="78">
        <v>0.48276319968499593</v>
      </c>
      <c r="F38" s="78">
        <v>851.4774567175682</v>
      </c>
      <c r="G38" s="79">
        <v>2.8686291625064086E-3</v>
      </c>
      <c r="H38" s="79">
        <v>9.5689275785545931</v>
      </c>
      <c r="I38" s="79">
        <v>6.2457509258735371</v>
      </c>
      <c r="J38" s="80">
        <v>5.3290412158431906</v>
      </c>
      <c r="K38" s="2"/>
      <c r="U38" s="21"/>
      <c r="V38" s="21"/>
      <c r="W38" s="21"/>
      <c r="X38" s="21"/>
    </row>
    <row r="39" spans="1:24" x14ac:dyDescent="0.3">
      <c r="A39" s="77" t="s">
        <v>31</v>
      </c>
      <c r="B39" s="78">
        <v>11043.612204867217</v>
      </c>
      <c r="C39" s="78">
        <v>10462.620781841879</v>
      </c>
      <c r="D39" s="78">
        <v>10715.754831118133</v>
      </c>
      <c r="E39" s="78">
        <v>253.13404927625379</v>
      </c>
      <c r="F39" s="78">
        <v>-327.85737374908422</v>
      </c>
      <c r="G39" s="79">
        <v>2.4194134008524344</v>
      </c>
      <c r="H39" s="79">
        <v>1.0706961819663832</v>
      </c>
      <c r="I39" s="79">
        <v>-8.9778444478190096</v>
      </c>
      <c r="J39" s="80">
        <v>-2.9687512352578693</v>
      </c>
      <c r="K39" s="2"/>
      <c r="U39" s="21"/>
      <c r="V39" s="21"/>
      <c r="W39" s="21"/>
      <c r="X39" s="21"/>
    </row>
    <row r="40" spans="1:24" ht="16.5" x14ac:dyDescent="0.35">
      <c r="A40" s="66" t="s">
        <v>32</v>
      </c>
      <c r="B40" s="74">
        <v>3805.0919201473107</v>
      </c>
      <c r="C40" s="74">
        <v>4170.1029550267385</v>
      </c>
      <c r="D40" s="74">
        <v>4246.8526044084065</v>
      </c>
      <c r="E40" s="74">
        <v>76.74964938166795</v>
      </c>
      <c r="F40" s="74">
        <v>441.76068426109578</v>
      </c>
      <c r="G40" s="75">
        <v>1.8404737295311122</v>
      </c>
      <c r="H40" s="75">
        <v>13.771561724606983</v>
      </c>
      <c r="I40" s="75">
        <v>12.708720557421358</v>
      </c>
      <c r="J40" s="76">
        <v>11.609724378064271</v>
      </c>
      <c r="K40" s="2"/>
      <c r="U40" s="21"/>
      <c r="V40" s="21"/>
      <c r="W40" s="21"/>
      <c r="X40" s="21"/>
    </row>
    <row r="41" spans="1:24" ht="16.5" x14ac:dyDescent="0.35">
      <c r="A41" s="81"/>
      <c r="B41" s="82"/>
      <c r="C41" s="82"/>
      <c r="D41" s="82"/>
      <c r="E41" s="74"/>
      <c r="F41" s="74"/>
      <c r="G41" s="75"/>
      <c r="H41" s="83"/>
      <c r="I41" s="83"/>
      <c r="J41" s="84"/>
      <c r="K41" s="2"/>
      <c r="U41" s="21"/>
      <c r="V41" s="21"/>
      <c r="W41" s="21"/>
      <c r="X41" s="21"/>
    </row>
    <row r="42" spans="1:24" ht="16.5" x14ac:dyDescent="0.35">
      <c r="A42" s="66" t="s">
        <v>33</v>
      </c>
      <c r="B42" s="74">
        <v>62192.338911955972</v>
      </c>
      <c r="C42" s="74">
        <v>65120.240126447636</v>
      </c>
      <c r="D42" s="74">
        <v>65323.270774947297</v>
      </c>
      <c r="E42" s="74">
        <v>203.03064849966177</v>
      </c>
      <c r="F42" s="74">
        <v>3130.931862991325</v>
      </c>
      <c r="G42" s="75">
        <v>0.31177810171681131</v>
      </c>
      <c r="H42" s="75">
        <v>4.7450208359417223</v>
      </c>
      <c r="I42" s="75">
        <v>4.9355239296659157</v>
      </c>
      <c r="J42" s="76">
        <v>5.0342725772441224</v>
      </c>
      <c r="K42" s="2"/>
      <c r="U42" s="21"/>
      <c r="V42" s="21"/>
      <c r="W42" s="21"/>
      <c r="X42" s="21"/>
    </row>
    <row r="43" spans="1:24" ht="16.5" x14ac:dyDescent="0.35">
      <c r="A43" s="66" t="s">
        <v>34</v>
      </c>
      <c r="B43" s="74">
        <v>55684.021065028202</v>
      </c>
      <c r="C43" s="74">
        <v>58447.276867194421</v>
      </c>
      <c r="D43" s="74">
        <v>58633.876169587304</v>
      </c>
      <c r="E43" s="74">
        <v>186.59930239288224</v>
      </c>
      <c r="F43" s="74">
        <v>2949.8551045591012</v>
      </c>
      <c r="G43" s="75">
        <v>0.31926090041265809</v>
      </c>
      <c r="H43" s="75">
        <v>4.9846885445470015</v>
      </c>
      <c r="I43" s="75">
        <v>5.152927328494612</v>
      </c>
      <c r="J43" s="76">
        <v>5.2974893840986077</v>
      </c>
      <c r="K43" s="2"/>
      <c r="U43" s="21"/>
      <c r="V43" s="21"/>
      <c r="W43" s="21"/>
      <c r="X43" s="21"/>
    </row>
    <row r="44" spans="1:24" x14ac:dyDescent="0.3">
      <c r="A44" s="77" t="s">
        <v>29</v>
      </c>
      <c r="B44" s="78">
        <v>43308.330034131257</v>
      </c>
      <c r="C44" s="78">
        <v>44424.262455673597</v>
      </c>
      <c r="D44" s="78">
        <v>44516.088228363973</v>
      </c>
      <c r="E44" s="78">
        <v>91.825772690375743</v>
      </c>
      <c r="F44" s="78">
        <v>1207.7581942327161</v>
      </c>
      <c r="G44" s="79">
        <v>0.20670185077804604</v>
      </c>
      <c r="H44" s="79">
        <v>2.8210063493831825</v>
      </c>
      <c r="I44" s="79">
        <v>2.826360909337609</v>
      </c>
      <c r="J44" s="80">
        <v>2.7887433971268081</v>
      </c>
      <c r="K44" s="2"/>
      <c r="U44" s="21"/>
      <c r="V44" s="21"/>
      <c r="W44" s="21"/>
      <c r="X44" s="21"/>
    </row>
    <row r="45" spans="1:24" x14ac:dyDescent="0.3">
      <c r="A45" s="77" t="s">
        <v>35</v>
      </c>
      <c r="B45" s="78">
        <v>9931.1466250003341</v>
      </c>
      <c r="C45" s="78">
        <v>11641.576787981083</v>
      </c>
      <c r="D45" s="78">
        <v>11699.413987916827</v>
      </c>
      <c r="E45" s="78">
        <v>57.837199935744138</v>
      </c>
      <c r="F45" s="78">
        <v>1768.2673629164929</v>
      </c>
      <c r="G45" s="79">
        <v>0.49681586085019092</v>
      </c>
      <c r="H45" s="79">
        <v>15.711912385928343</v>
      </c>
      <c r="I45" s="79">
        <v>17.323416590636526</v>
      </c>
      <c r="J45" s="80">
        <v>17.805268914921825</v>
      </c>
      <c r="K45" s="2"/>
      <c r="U45" s="21"/>
      <c r="V45" s="21"/>
      <c r="W45" s="21"/>
      <c r="X45" s="21"/>
    </row>
    <row r="46" spans="1:24" x14ac:dyDescent="0.3">
      <c r="A46" s="77" t="s">
        <v>31</v>
      </c>
      <c r="B46" s="78">
        <v>2444.5444058966114</v>
      </c>
      <c r="C46" s="78">
        <v>2381.4376235397399</v>
      </c>
      <c r="D46" s="78">
        <v>2418.3739533065018</v>
      </c>
      <c r="E46" s="78">
        <v>36.936329766761901</v>
      </c>
      <c r="F46" s="78">
        <v>-26.170452590109562</v>
      </c>
      <c r="G46" s="79">
        <v>1.5510097514903691</v>
      </c>
      <c r="H46" s="79">
        <v>-0.42934047118052376</v>
      </c>
      <c r="I46" s="79">
        <v>-3.087128543578217</v>
      </c>
      <c r="J46" s="80">
        <v>-1.0705656451558951</v>
      </c>
      <c r="K46" s="2"/>
      <c r="U46" s="21"/>
      <c r="V46" s="21"/>
      <c r="W46" s="21"/>
      <c r="X46" s="21"/>
    </row>
    <row r="47" spans="1:24" ht="16.5" x14ac:dyDescent="0.35">
      <c r="A47" s="66" t="s">
        <v>36</v>
      </c>
      <c r="B47" s="74">
        <v>6508.3178469277655</v>
      </c>
      <c r="C47" s="74">
        <v>6672.963259253218</v>
      </c>
      <c r="D47" s="74">
        <v>6689.3946053599948</v>
      </c>
      <c r="E47" s="74">
        <v>16.4313461067768</v>
      </c>
      <c r="F47" s="74">
        <v>181.07675843222933</v>
      </c>
      <c r="G47" s="75">
        <v>0.24623762290300988</v>
      </c>
      <c r="H47" s="75">
        <v>2.701011221492621</v>
      </c>
      <c r="I47" s="75">
        <v>3.0690632762372587</v>
      </c>
      <c r="J47" s="76">
        <v>2.7822359431585824</v>
      </c>
      <c r="K47" s="2"/>
      <c r="U47" s="21"/>
      <c r="V47" s="21"/>
      <c r="W47" s="21"/>
      <c r="X47" s="21"/>
    </row>
    <row r="48" spans="1:24" ht="17.25" thickBot="1" x14ac:dyDescent="0.4">
      <c r="A48" s="85" t="s">
        <v>37</v>
      </c>
      <c r="B48" s="86">
        <v>5106.7662158500016</v>
      </c>
      <c r="C48" s="86">
        <v>7533.7701582399995</v>
      </c>
      <c r="D48" s="86">
        <v>7562.6246665500003</v>
      </c>
      <c r="E48" s="86">
        <v>28.85450831000071</v>
      </c>
      <c r="F48" s="86">
        <v>2455.8584506999987</v>
      </c>
      <c r="G48" s="87">
        <v>0.3830022379756457</v>
      </c>
      <c r="H48" s="87">
        <v>1927.192304019632</v>
      </c>
      <c r="I48" s="87">
        <v>169.77843868601647</v>
      </c>
      <c r="J48" s="88">
        <v>48.090285454573731</v>
      </c>
      <c r="K48" s="2"/>
      <c r="U48" s="21"/>
      <c r="V48" s="21"/>
      <c r="W48" s="21"/>
      <c r="X48" s="21"/>
    </row>
    <row r="49" spans="3:21" x14ac:dyDescent="0.25">
      <c r="E49" s="89"/>
      <c r="F49" s="89"/>
      <c r="K49" s="21"/>
      <c r="U49" s="21"/>
    </row>
    <row r="50" spans="3:21" x14ac:dyDescent="0.25">
      <c r="C50" s="90"/>
    </row>
    <row r="51" spans="3:21" x14ac:dyDescent="0.25">
      <c r="C51" s="90"/>
    </row>
    <row r="52" spans="3:21" x14ac:dyDescent="0.25">
      <c r="C52" s="90"/>
      <c r="H52" s="2"/>
      <c r="I52" s="2"/>
      <c r="J52" s="2"/>
    </row>
    <row r="53" spans="3:21" x14ac:dyDescent="0.25">
      <c r="C53" s="90"/>
      <c r="H53" s="2"/>
      <c r="I53" s="2"/>
      <c r="J53" s="2"/>
    </row>
    <row r="54" spans="3:21" x14ac:dyDescent="0.25">
      <c r="C54" s="90"/>
    </row>
    <row r="55" spans="3:21" x14ac:dyDescent="0.25">
      <c r="C55" s="90"/>
    </row>
    <row r="56" spans="3:21" x14ac:dyDescent="0.25">
      <c r="C56" s="90"/>
    </row>
    <row r="57" spans="3:21" x14ac:dyDescent="0.25">
      <c r="C57" s="90"/>
    </row>
    <row r="58" spans="3:21" x14ac:dyDescent="0.25">
      <c r="C58" s="90"/>
    </row>
    <row r="59" spans="3:21" x14ac:dyDescent="0.25">
      <c r="C59" s="90"/>
    </row>
    <row r="60" spans="3:21" x14ac:dyDescent="0.25">
      <c r="C60" s="90"/>
    </row>
    <row r="61" spans="3:21" x14ac:dyDescent="0.25">
      <c r="C61" s="90"/>
    </row>
    <row r="62" spans="3:21" x14ac:dyDescent="0.25">
      <c r="C62" s="90"/>
    </row>
    <row r="63" spans="3:21" x14ac:dyDescent="0.25">
      <c r="C63" s="90"/>
    </row>
    <row r="64" spans="3:21" x14ac:dyDescent="0.25">
      <c r="C64" s="90"/>
    </row>
    <row r="65" spans="3:3" x14ac:dyDescent="0.25">
      <c r="C65" s="90"/>
    </row>
    <row r="66" spans="3:3" x14ac:dyDescent="0.25">
      <c r="C66" s="90"/>
    </row>
    <row r="67" spans="3:3" x14ac:dyDescent="0.25">
      <c r="C67" s="90"/>
    </row>
    <row r="68" spans="3:3" x14ac:dyDescent="0.25">
      <c r="C68" s="90"/>
    </row>
    <row r="69" spans="3:3" x14ac:dyDescent="0.25">
      <c r="C69" s="90"/>
    </row>
  </sheetData>
  <mergeCells count="13">
    <mergeCell ref="A19:J19"/>
    <mergeCell ref="A1:J1"/>
    <mergeCell ref="A2:J2"/>
    <mergeCell ref="B3:D3"/>
    <mergeCell ref="E3:F3"/>
    <mergeCell ref="H3:J3"/>
    <mergeCell ref="B20:D20"/>
    <mergeCell ref="E20:F20"/>
    <mergeCell ref="H20:J20"/>
    <mergeCell ref="A29:J29"/>
    <mergeCell ref="B30:D30"/>
    <mergeCell ref="E30:F30"/>
    <mergeCell ref="H30:J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F34"/>
  <sheetViews>
    <sheetView view="pageBreakPreview" topLeftCell="A14" zoomScale="70" zoomScaleNormal="80" zoomScaleSheetLayoutView="70" workbookViewId="0">
      <selection activeCell="A32" sqref="A32"/>
    </sheetView>
  </sheetViews>
  <sheetFormatPr defaultRowHeight="15" x14ac:dyDescent="0.25"/>
  <cols>
    <col min="1" max="1" width="55.42578125" customWidth="1"/>
    <col min="2" max="2" width="10.28515625" customWidth="1"/>
    <col min="3" max="3" width="10" bestFit="1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 x14ac:dyDescent="0.3">
      <c r="A1" s="91" t="s">
        <v>38</v>
      </c>
    </row>
    <row r="2" spans="1:6" ht="17.25" thickBot="1" x14ac:dyDescent="0.4">
      <c r="A2" s="92" t="s">
        <v>39</v>
      </c>
      <c r="B2" s="93">
        <v>44957</v>
      </c>
      <c r="C2" s="93">
        <v>44985</v>
      </c>
    </row>
    <row r="3" spans="1:6" ht="15.75" x14ac:dyDescent="0.3">
      <c r="A3" s="94"/>
      <c r="B3" s="95"/>
      <c r="C3" s="95"/>
    </row>
    <row r="4" spans="1:6" ht="15.75" x14ac:dyDescent="0.3">
      <c r="A4" s="94" t="s">
        <v>40</v>
      </c>
      <c r="B4" s="96">
        <v>6.75</v>
      </c>
      <c r="C4" s="96">
        <v>7</v>
      </c>
    </row>
    <row r="5" spans="1:6" ht="15.75" x14ac:dyDescent="0.3">
      <c r="A5" s="94"/>
      <c r="B5" s="96"/>
      <c r="C5" s="97"/>
    </row>
    <row r="6" spans="1:6" ht="15.75" x14ac:dyDescent="0.3">
      <c r="A6" s="94" t="s">
        <v>41</v>
      </c>
      <c r="B6" s="96">
        <v>10.5</v>
      </c>
      <c r="C6" s="96">
        <v>10.75</v>
      </c>
    </row>
    <row r="7" spans="1:6" ht="15.75" x14ac:dyDescent="0.3">
      <c r="A7" s="94"/>
      <c r="B7" s="98"/>
      <c r="C7" s="97"/>
    </row>
    <row r="8" spans="1:6" ht="15.75" x14ac:dyDescent="0.3">
      <c r="A8" s="94" t="s">
        <v>42</v>
      </c>
      <c r="B8" s="96">
        <v>11.5</v>
      </c>
      <c r="C8" s="96">
        <v>11.75</v>
      </c>
    </row>
    <row r="9" spans="1:6" ht="15.75" x14ac:dyDescent="0.3">
      <c r="A9" s="94"/>
      <c r="B9" s="96"/>
      <c r="C9" s="97"/>
    </row>
    <row r="10" spans="1:6" ht="15.75" x14ac:dyDescent="0.3">
      <c r="A10" s="94" t="s">
        <v>43</v>
      </c>
      <c r="B10" s="96">
        <v>10.418381404688814</v>
      </c>
      <c r="C10" s="96">
        <v>10.467947511457346</v>
      </c>
      <c r="D10" s="99"/>
    </row>
    <row r="11" spans="1:6" ht="15.75" x14ac:dyDescent="0.3">
      <c r="A11" s="94"/>
      <c r="B11" s="96"/>
      <c r="C11" s="96"/>
      <c r="D11" s="99"/>
    </row>
    <row r="12" spans="1:6" ht="15.75" x14ac:dyDescent="0.3">
      <c r="A12" s="94" t="s">
        <v>44</v>
      </c>
      <c r="B12" s="96">
        <v>4.9780285659407646</v>
      </c>
      <c r="C12" s="96">
        <v>5.1051995569865447</v>
      </c>
      <c r="D12" s="99"/>
    </row>
    <row r="13" spans="1:6" ht="16.5" thickBot="1" x14ac:dyDescent="0.35">
      <c r="A13" s="94"/>
      <c r="B13" s="100"/>
      <c r="C13" s="100"/>
    </row>
    <row r="14" spans="1:6" ht="17.25" thickBot="1" x14ac:dyDescent="0.4">
      <c r="A14" s="92" t="s">
        <v>45</v>
      </c>
      <c r="B14" s="101">
        <f>B2</f>
        <v>44957</v>
      </c>
      <c r="C14" s="93">
        <f>C2</f>
        <v>44985</v>
      </c>
    </row>
    <row r="15" spans="1:6" ht="15.75" x14ac:dyDescent="0.3">
      <c r="A15" s="94"/>
      <c r="B15" s="100"/>
      <c r="C15" s="100"/>
    </row>
    <row r="16" spans="1:6" ht="15.75" x14ac:dyDescent="0.3">
      <c r="A16" s="167" t="s">
        <v>112</v>
      </c>
      <c r="B16" s="102">
        <v>46271.244881843886</v>
      </c>
      <c r="C16" s="102">
        <v>47524.661189319071</v>
      </c>
      <c r="D16" s="103"/>
      <c r="E16" s="104"/>
      <c r="F16" s="105"/>
    </row>
    <row r="17" spans="1:5" ht="15.75" x14ac:dyDescent="0.3">
      <c r="A17" s="167" t="s">
        <v>113</v>
      </c>
      <c r="B17" s="102">
        <v>-1697.2623036861114</v>
      </c>
      <c r="C17" s="102">
        <f>C16-B16</f>
        <v>1253.416307475185</v>
      </c>
      <c r="E17" s="106"/>
    </row>
    <row r="18" spans="1:5" ht="16.5" thickBot="1" x14ac:dyDescent="0.35">
      <c r="A18" s="94"/>
      <c r="B18" s="107"/>
      <c r="C18" s="107"/>
    </row>
    <row r="19" spans="1:5" ht="17.25" thickBot="1" x14ac:dyDescent="0.4">
      <c r="A19" s="92" t="s">
        <v>46</v>
      </c>
      <c r="B19" s="101">
        <f>B2</f>
        <v>44957</v>
      </c>
      <c r="C19" s="93">
        <f>C2</f>
        <v>44985</v>
      </c>
    </row>
    <row r="20" spans="1:5" ht="15.75" x14ac:dyDescent="0.3">
      <c r="A20" s="94"/>
      <c r="B20" s="100"/>
      <c r="C20" s="100"/>
    </row>
    <row r="21" spans="1:5" ht="16.5" x14ac:dyDescent="0.35">
      <c r="A21" s="108" t="s">
        <v>47</v>
      </c>
      <c r="B21" s="109">
        <v>17.419550000000001</v>
      </c>
      <c r="C21" s="109">
        <v>18.425699999999999</v>
      </c>
    </row>
    <row r="22" spans="1:5" ht="15.75" x14ac:dyDescent="0.3">
      <c r="A22" s="94" t="s">
        <v>48</v>
      </c>
      <c r="B22" s="109">
        <f>1/B21</f>
        <v>5.7406764239030281E-2</v>
      </c>
      <c r="C22" s="109">
        <f>1/C21</f>
        <v>5.4272022229820305E-2</v>
      </c>
      <c r="E22" s="99"/>
    </row>
    <row r="23" spans="1:5" ht="16.5" x14ac:dyDescent="0.35">
      <c r="A23" s="108" t="s">
        <v>49</v>
      </c>
      <c r="B23" s="109">
        <v>21.4983</v>
      </c>
      <c r="C23" s="109">
        <v>22.211600000000001</v>
      </c>
    </row>
    <row r="24" spans="1:5" ht="15.75" x14ac:dyDescent="0.3">
      <c r="A24" s="94" t="s">
        <v>50</v>
      </c>
      <c r="B24" s="109">
        <f>1/B23</f>
        <v>4.6515305861393692E-2</v>
      </c>
      <c r="C24" s="109">
        <f>1/C23</f>
        <v>4.5021520286697037E-2</v>
      </c>
    </row>
    <row r="25" spans="1:5" ht="16.5" x14ac:dyDescent="0.35">
      <c r="A25" s="108" t="s">
        <v>51</v>
      </c>
      <c r="B25" s="109">
        <v>7.48</v>
      </c>
      <c r="C25" s="109">
        <v>7.3966000000000003</v>
      </c>
    </row>
    <row r="26" spans="1:5" ht="15.75" x14ac:dyDescent="0.3">
      <c r="A26" s="94" t="s">
        <v>52</v>
      </c>
      <c r="B26" s="109">
        <f>1/B25</f>
        <v>0.13368983957219249</v>
      </c>
      <c r="C26" s="109">
        <f>1/C25</f>
        <v>0.13519725279182326</v>
      </c>
    </row>
    <row r="27" spans="1:5" ht="16.5" x14ac:dyDescent="0.35">
      <c r="A27" s="108" t="s">
        <v>53</v>
      </c>
      <c r="B27" s="109">
        <v>18.886649999999999</v>
      </c>
      <c r="C27" s="109">
        <v>19.514099999999999</v>
      </c>
    </row>
    <row r="28" spans="1:5" ht="15.75" x14ac:dyDescent="0.3">
      <c r="A28" s="94" t="s">
        <v>54</v>
      </c>
      <c r="B28" s="109">
        <f>1/B27</f>
        <v>5.2947452300963913E-2</v>
      </c>
      <c r="C28" s="109">
        <f>1/C27</f>
        <v>5.1244997207147654E-2</v>
      </c>
    </row>
    <row r="29" spans="1:5" ht="17.25" thickBot="1" x14ac:dyDescent="0.4">
      <c r="A29" s="108"/>
      <c r="B29" s="100"/>
      <c r="C29" s="100"/>
    </row>
    <row r="30" spans="1:5" ht="17.25" thickBot="1" x14ac:dyDescent="0.4">
      <c r="A30" s="92" t="s">
        <v>55</v>
      </c>
      <c r="B30" s="101">
        <f>B2</f>
        <v>44957</v>
      </c>
      <c r="C30" s="93">
        <f>C2</f>
        <v>44985</v>
      </c>
    </row>
    <row r="31" spans="1:5" ht="15.75" x14ac:dyDescent="0.3">
      <c r="A31" s="94"/>
      <c r="B31" s="110"/>
      <c r="C31" s="111"/>
    </row>
    <row r="32" spans="1:5" ht="15.75" x14ac:dyDescent="0.3">
      <c r="A32" s="94" t="s">
        <v>56</v>
      </c>
      <c r="B32" s="112">
        <v>6.9928573018931814</v>
      </c>
      <c r="C32" s="112">
        <v>7.1790443196387344</v>
      </c>
    </row>
    <row r="33" spans="1:4" ht="15.75" x14ac:dyDescent="0.3">
      <c r="A33" s="94" t="s">
        <v>57</v>
      </c>
      <c r="B33" s="112">
        <v>1.1374873721632639</v>
      </c>
      <c r="C33" s="112">
        <v>1.5362478177689383</v>
      </c>
      <c r="D33" s="113"/>
    </row>
    <row r="34" spans="1:4" ht="16.5" thickBot="1" x14ac:dyDescent="0.35">
      <c r="A34" s="114" t="s">
        <v>58</v>
      </c>
      <c r="B34" s="115">
        <v>1.1374873721632639</v>
      </c>
      <c r="C34" s="115">
        <v>0.394275610326702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0"/>
  <sheetViews>
    <sheetView topLeftCell="A19" zoomScale="80" zoomScaleNormal="80" workbookViewId="0">
      <selection activeCell="L14" sqref="L14"/>
    </sheetView>
  </sheetViews>
  <sheetFormatPr defaultColWidth="9.140625" defaultRowHeight="15" x14ac:dyDescent="0.25"/>
  <cols>
    <col min="1" max="16384" width="9.140625" style="117"/>
  </cols>
  <sheetData>
    <row r="1" spans="2:2" x14ac:dyDescent="0.25">
      <c r="B1" s="116" t="s">
        <v>59</v>
      </c>
    </row>
    <row r="15" spans="2:2" x14ac:dyDescent="0.25">
      <c r="B15" s="116" t="s">
        <v>60</v>
      </c>
    </row>
    <row r="30" spans="2:2" x14ac:dyDescent="0.25">
      <c r="B30" s="118" t="s">
        <v>61</v>
      </c>
    </row>
  </sheetData>
  <pageMargins left="0.7" right="0.7" top="0.75" bottom="0.75" header="0.3" footer="0.3"/>
  <headerFooter>
    <oddFooter>&amp;L_x000D_&amp;1#&amp;"Calibri"&amp;10&amp;K000000 Public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AA1518"/>
  <sheetViews>
    <sheetView tabSelected="1" topLeftCell="A39" zoomScale="70" zoomScaleNormal="70" workbookViewId="0">
      <selection activeCell="I13" sqref="I13"/>
    </sheetView>
  </sheetViews>
  <sheetFormatPr defaultColWidth="9.140625" defaultRowHeight="12.75" x14ac:dyDescent="0.2"/>
  <cols>
    <col min="1" max="1" width="53.85546875" style="1" bestFit="1" customWidth="1"/>
    <col min="2" max="10" width="11.7109375" style="1" customWidth="1"/>
    <col min="11" max="13" width="5.140625" style="2" customWidth="1"/>
    <col min="14" max="16" width="4.5703125" style="2" bestFit="1" customWidth="1"/>
    <col min="17" max="17" width="5.140625" style="2" customWidth="1"/>
    <col min="18" max="19" width="4.5703125" style="2" bestFit="1" customWidth="1"/>
    <col min="20" max="20" width="7.28515625" style="2" bestFit="1" customWidth="1"/>
    <col min="21" max="23" width="5.5703125" style="2" customWidth="1"/>
    <col min="24" max="27" width="5.5703125" style="1" customWidth="1"/>
    <col min="28" max="16384" width="9.140625" style="1"/>
  </cols>
  <sheetData>
    <row r="1" spans="1:27" ht="17.45" customHeight="1" thickBot="1" x14ac:dyDescent="0.25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27" ht="19.5" customHeight="1" x14ac:dyDescent="0.2">
      <c r="A2" s="188" t="s">
        <v>62</v>
      </c>
      <c r="B2" s="189"/>
      <c r="C2" s="189"/>
      <c r="D2" s="189"/>
      <c r="E2" s="189"/>
      <c r="F2" s="189"/>
      <c r="G2" s="189"/>
      <c r="H2" s="189"/>
      <c r="I2" s="189"/>
      <c r="J2" s="190"/>
    </row>
    <row r="3" spans="1:27" ht="19.5" customHeight="1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3"/>
    </row>
    <row r="4" spans="1:27" ht="16.5" x14ac:dyDescent="0.35">
      <c r="A4" s="119"/>
      <c r="B4" s="184" t="s">
        <v>2</v>
      </c>
      <c r="C4" s="185"/>
      <c r="D4" s="186"/>
      <c r="E4" s="184" t="s">
        <v>3</v>
      </c>
      <c r="F4" s="186"/>
      <c r="G4" s="120" t="s">
        <v>4</v>
      </c>
      <c r="H4" s="184" t="s">
        <v>5</v>
      </c>
      <c r="I4" s="185"/>
      <c r="J4" s="187"/>
    </row>
    <row r="5" spans="1:27" ht="17.25" thickBot="1" x14ac:dyDescent="0.4">
      <c r="A5" s="121"/>
      <c r="B5" s="122">
        <v>44620</v>
      </c>
      <c r="C5" s="40">
        <v>44592</v>
      </c>
      <c r="D5" s="40">
        <v>44985</v>
      </c>
      <c r="E5" s="6" t="s">
        <v>6</v>
      </c>
      <c r="F5" s="123" t="s">
        <v>7</v>
      </c>
      <c r="G5" s="6" t="s">
        <v>6</v>
      </c>
      <c r="H5" s="8">
        <v>44926</v>
      </c>
      <c r="I5" s="8">
        <v>44957</v>
      </c>
      <c r="J5" s="124">
        <v>44985</v>
      </c>
    </row>
    <row r="6" spans="1:27" ht="17.25" thickTop="1" x14ac:dyDescent="0.35">
      <c r="A6" s="125" t="s">
        <v>63</v>
      </c>
      <c r="B6" s="126">
        <v>44006.9850917113</v>
      </c>
      <c r="C6" s="17">
        <v>46572.113021673918</v>
      </c>
      <c r="D6" s="17">
        <v>48010.108959299068</v>
      </c>
      <c r="E6" s="17">
        <v>1437.99593762515</v>
      </c>
      <c r="F6" s="17">
        <v>4003.1238675877685</v>
      </c>
      <c r="G6" s="17">
        <v>3.0876759595510208</v>
      </c>
      <c r="H6" s="17">
        <v>9.5744685077162188</v>
      </c>
      <c r="I6" s="17">
        <v>3.6286454386665667</v>
      </c>
      <c r="J6" s="127">
        <v>9.0965646913670355</v>
      </c>
      <c r="X6" s="2"/>
      <c r="Y6" s="2"/>
      <c r="Z6" s="2"/>
      <c r="AA6" s="2"/>
    </row>
    <row r="7" spans="1:27" ht="16.5" x14ac:dyDescent="0.35">
      <c r="A7" s="125" t="s">
        <v>64</v>
      </c>
      <c r="B7" s="19">
        <v>43022.938818361297</v>
      </c>
      <c r="C7" s="17">
        <v>46059.450559363882</v>
      </c>
      <c r="D7" s="17">
        <v>47882.932421929072</v>
      </c>
      <c r="E7" s="17">
        <v>1823.4818625651897</v>
      </c>
      <c r="F7" s="17">
        <v>4859.9936035677747</v>
      </c>
      <c r="G7" s="17">
        <v>3.958974413329102</v>
      </c>
      <c r="H7" s="17">
        <v>9.5823332645745438</v>
      </c>
      <c r="I7" s="17">
        <v>6.3836806631021119</v>
      </c>
      <c r="J7" s="127">
        <v>11.296284579921888</v>
      </c>
      <c r="X7" s="2"/>
      <c r="Y7" s="2"/>
      <c r="Z7" s="2"/>
      <c r="AA7" s="2"/>
    </row>
    <row r="8" spans="1:27" ht="16.5" x14ac:dyDescent="0.35">
      <c r="A8" s="49" t="s">
        <v>65</v>
      </c>
      <c r="B8" s="25">
        <v>7357.6280627199994</v>
      </c>
      <c r="C8" s="23">
        <v>7207.0169372499986</v>
      </c>
      <c r="D8" s="23">
        <v>8097.0375963100005</v>
      </c>
      <c r="E8" s="23">
        <v>890.02065906000189</v>
      </c>
      <c r="F8" s="23">
        <v>739.40953359000105</v>
      </c>
      <c r="G8" s="23">
        <v>12.349362667095519</v>
      </c>
      <c r="H8" s="23">
        <v>4.3578292253713613</v>
      </c>
      <c r="I8" s="23">
        <v>-10.436344996721758</v>
      </c>
      <c r="J8" s="128">
        <v>10.04956389867651</v>
      </c>
      <c r="X8" s="2"/>
      <c r="Y8" s="2"/>
      <c r="Z8" s="2"/>
      <c r="AA8" s="2"/>
    </row>
    <row r="9" spans="1:27" ht="16.5" x14ac:dyDescent="0.35">
      <c r="A9" s="49" t="s">
        <v>66</v>
      </c>
      <c r="B9" s="25">
        <v>31759.639348659992</v>
      </c>
      <c r="C9" s="23">
        <v>34409.699248410005</v>
      </c>
      <c r="D9" s="23">
        <v>34933.257729740006</v>
      </c>
      <c r="E9" s="23">
        <v>523.55848133000109</v>
      </c>
      <c r="F9" s="23">
        <v>3173.6183810800139</v>
      </c>
      <c r="G9" s="23">
        <v>1.5215433228588751</v>
      </c>
      <c r="H9" s="23">
        <v>11.279067573681672</v>
      </c>
      <c r="I9" s="23">
        <v>10.361271133046984</v>
      </c>
      <c r="J9" s="128">
        <v>9.992614671217666</v>
      </c>
      <c r="X9" s="2"/>
      <c r="Y9" s="2"/>
      <c r="Z9" s="2"/>
      <c r="AA9" s="2"/>
    </row>
    <row r="10" spans="1:27" ht="16.5" x14ac:dyDescent="0.35">
      <c r="A10" s="49" t="s">
        <v>67</v>
      </c>
      <c r="B10" s="25">
        <v>3905.6714069713121</v>
      </c>
      <c r="C10" s="23">
        <v>4092.8702025138828</v>
      </c>
      <c r="D10" s="23">
        <v>4494.3658632690622</v>
      </c>
      <c r="E10" s="23">
        <v>401.49566075517941</v>
      </c>
      <c r="F10" s="23">
        <v>588.69445629775009</v>
      </c>
      <c r="G10" s="23">
        <v>9.8096358029769988</v>
      </c>
      <c r="H10" s="23">
        <v>-1.5650307785345632</v>
      </c>
      <c r="I10" s="23">
        <v>0.57070724741097933</v>
      </c>
      <c r="J10" s="128">
        <v>15.072810663154556</v>
      </c>
      <c r="X10" s="2"/>
      <c r="Y10" s="2"/>
      <c r="Z10" s="2"/>
      <c r="AA10" s="2"/>
    </row>
    <row r="11" spans="1:27" ht="16.5" x14ac:dyDescent="0.35">
      <c r="A11" s="49" t="s">
        <v>68</v>
      </c>
      <c r="B11" s="25">
        <v>1E-8</v>
      </c>
      <c r="C11" s="23">
        <v>349.86417119000004</v>
      </c>
      <c r="D11" s="23">
        <v>358.27123260999997</v>
      </c>
      <c r="E11" s="23">
        <v>8.4070614199999341</v>
      </c>
      <c r="F11" s="23">
        <v>358.27123259999996</v>
      </c>
      <c r="G11" s="23">
        <v>2.402950091003845</v>
      </c>
      <c r="H11" s="23">
        <v>1603944527150</v>
      </c>
      <c r="I11" s="23">
        <v>3498641711800</v>
      </c>
      <c r="J11" s="128">
        <v>3582712326000</v>
      </c>
      <c r="X11" s="2"/>
      <c r="Y11" s="2"/>
      <c r="Z11" s="2"/>
      <c r="AA11" s="2"/>
    </row>
    <row r="12" spans="1:27" ht="16.5" x14ac:dyDescent="0.35">
      <c r="A12" s="125" t="s">
        <v>69</v>
      </c>
      <c r="B12" s="19">
        <v>984.04627335000009</v>
      </c>
      <c r="C12" s="17">
        <v>512.66246231003288</v>
      </c>
      <c r="D12" s="17">
        <v>127.17653736999999</v>
      </c>
      <c r="E12" s="17">
        <v>-385.48592494003287</v>
      </c>
      <c r="F12" s="17">
        <v>-856.86973598000009</v>
      </c>
      <c r="G12" s="17">
        <v>-75.192929711110793</v>
      </c>
      <c r="H12" s="17">
        <v>6.5887396383343741</v>
      </c>
      <c r="I12" s="17">
        <v>-68.849365937611523</v>
      </c>
      <c r="J12" s="20">
        <v>-87.07616289861538</v>
      </c>
      <c r="X12" s="2"/>
      <c r="Y12" s="2"/>
      <c r="Z12" s="2"/>
      <c r="AA12" s="2"/>
    </row>
    <row r="13" spans="1:27" ht="16.5" x14ac:dyDescent="0.35">
      <c r="A13" s="49" t="s">
        <v>70</v>
      </c>
      <c r="B13" s="25">
        <v>866.66012131000002</v>
      </c>
      <c r="C13" s="23">
        <v>395.29755588003292</v>
      </c>
      <c r="D13" s="23">
        <v>5.8737078299999999</v>
      </c>
      <c r="E13" s="23">
        <v>-389.42384805003292</v>
      </c>
      <c r="F13" s="23">
        <v>-860.78641348000008</v>
      </c>
      <c r="G13" s="23">
        <v>-98.514104693381256</v>
      </c>
      <c r="H13" s="23">
        <v>318.43002736787207</v>
      </c>
      <c r="I13" s="23">
        <v>-74.186064426248493</v>
      </c>
      <c r="J13" s="26">
        <v>-99.322259362629765</v>
      </c>
      <c r="X13" s="2"/>
      <c r="Y13" s="2"/>
      <c r="Z13" s="2"/>
      <c r="AA13" s="2"/>
    </row>
    <row r="14" spans="1:27" ht="16.5" x14ac:dyDescent="0.35">
      <c r="A14" s="49" t="s">
        <v>71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6">
        <v>0</v>
      </c>
      <c r="X14" s="2"/>
      <c r="Y14" s="2"/>
      <c r="Z14" s="2"/>
      <c r="AA14" s="2"/>
    </row>
    <row r="15" spans="1:27" ht="16.5" x14ac:dyDescent="0.35">
      <c r="A15" s="49" t="s">
        <v>72</v>
      </c>
      <c r="B15" s="25">
        <v>117.38615204000001</v>
      </c>
      <c r="C15" s="23">
        <v>117.36490642999999</v>
      </c>
      <c r="D15" s="23">
        <v>121.30282953999999</v>
      </c>
      <c r="E15" s="23">
        <v>3.9379231099999998</v>
      </c>
      <c r="F15" s="23">
        <v>3.9166774999999774</v>
      </c>
      <c r="G15" s="23">
        <v>3.3552815997418293</v>
      </c>
      <c r="H15" s="23">
        <v>2.6095568511487244</v>
      </c>
      <c r="I15" s="23">
        <v>2.5747017481966452</v>
      </c>
      <c r="J15" s="128">
        <v>3.3365754238756864</v>
      </c>
      <c r="X15" s="2"/>
      <c r="Y15" s="2"/>
      <c r="Z15" s="2"/>
      <c r="AA15" s="2"/>
    </row>
    <row r="16" spans="1:27" ht="16.5" x14ac:dyDescent="0.35">
      <c r="A16" s="129"/>
      <c r="B16" s="25"/>
      <c r="C16" s="23"/>
      <c r="D16" s="23"/>
      <c r="E16" s="23"/>
      <c r="F16" s="23"/>
      <c r="G16" s="23"/>
      <c r="H16" s="23"/>
      <c r="I16" s="23"/>
      <c r="J16" s="128"/>
      <c r="X16" s="2"/>
      <c r="Y16" s="2"/>
      <c r="Z16" s="2"/>
      <c r="AA16" s="2"/>
    </row>
    <row r="17" spans="1:27" ht="16.5" x14ac:dyDescent="0.35">
      <c r="A17" s="125" t="s">
        <v>73</v>
      </c>
      <c r="B17" s="19">
        <v>44007.042780301381</v>
      </c>
      <c r="C17" s="17">
        <v>46572.140524693888</v>
      </c>
      <c r="D17" s="17">
        <v>48010.136462329116</v>
      </c>
      <c r="E17" s="17">
        <v>1437.9959376352272</v>
      </c>
      <c r="F17" s="17">
        <v>4003.0936820277348</v>
      </c>
      <c r="G17" s="17">
        <v>3.0876741361560534</v>
      </c>
      <c r="H17" s="17">
        <v>9.5741981128630584</v>
      </c>
      <c r="I17" s="17">
        <v>3.6285736143866671</v>
      </c>
      <c r="J17" s="127">
        <v>9.0964841741640896</v>
      </c>
      <c r="X17" s="2"/>
      <c r="Y17" s="2"/>
      <c r="Z17" s="2"/>
      <c r="AA17" s="2"/>
    </row>
    <row r="18" spans="1:27" ht="16.5" x14ac:dyDescent="0.35">
      <c r="A18" s="125" t="s">
        <v>74</v>
      </c>
      <c r="B18" s="19">
        <v>7608.8534723700004</v>
      </c>
      <c r="C18" s="17">
        <v>7752.9482078199999</v>
      </c>
      <c r="D18" s="17">
        <v>8376.2926647400018</v>
      </c>
      <c r="E18" s="17">
        <v>623.3444569200019</v>
      </c>
      <c r="F18" s="17">
        <v>767.43919237000136</v>
      </c>
      <c r="G18" s="17">
        <v>8.040095718571493</v>
      </c>
      <c r="H18" s="17">
        <v>16.585143649138033</v>
      </c>
      <c r="I18" s="17">
        <v>7.7111003145958108</v>
      </c>
      <c r="J18" s="127">
        <v>10.086134463711247</v>
      </c>
      <c r="X18" s="2"/>
      <c r="Y18" s="2"/>
      <c r="Z18" s="2"/>
      <c r="AA18" s="2"/>
    </row>
    <row r="19" spans="1:27" ht="16.5" x14ac:dyDescent="0.35">
      <c r="A19" s="49" t="s">
        <v>75</v>
      </c>
      <c r="B19" s="25">
        <v>4396.7751782100004</v>
      </c>
      <c r="C19" s="23">
        <v>4584.4079032399986</v>
      </c>
      <c r="D19" s="23">
        <v>4530.2553944800011</v>
      </c>
      <c r="E19" s="23">
        <v>-54.152508759997545</v>
      </c>
      <c r="F19" s="23">
        <v>133.48021627000071</v>
      </c>
      <c r="G19" s="23">
        <v>-1.1812323402052698</v>
      </c>
      <c r="H19" s="23">
        <v>2.4125772771350569</v>
      </c>
      <c r="I19" s="23">
        <v>1.0676272308704853</v>
      </c>
      <c r="J19" s="128">
        <v>3.035866307913949</v>
      </c>
      <c r="X19" s="2"/>
      <c r="Y19" s="2"/>
      <c r="Z19" s="2"/>
      <c r="AA19" s="2"/>
    </row>
    <row r="20" spans="1:27" ht="16.5" x14ac:dyDescent="0.35">
      <c r="A20" s="49" t="s">
        <v>76</v>
      </c>
      <c r="B20" s="25">
        <v>3212.07829416</v>
      </c>
      <c r="C20" s="25">
        <v>3168.5403045800012</v>
      </c>
      <c r="D20" s="25">
        <v>3846.0372702600012</v>
      </c>
      <c r="E20" s="25">
        <v>677.4969656799999</v>
      </c>
      <c r="F20" s="25">
        <v>633.95897610000111</v>
      </c>
      <c r="G20" s="25">
        <v>21.381989829850184</v>
      </c>
      <c r="H20" s="25">
        <v>35.970137624541081</v>
      </c>
      <c r="I20" s="25">
        <v>19.031709492437727</v>
      </c>
      <c r="J20" s="26">
        <v>19.736722397228789</v>
      </c>
      <c r="X20" s="2"/>
      <c r="Y20" s="2"/>
      <c r="Z20" s="2"/>
      <c r="AA20" s="2"/>
    </row>
    <row r="21" spans="1:27" ht="16.5" x14ac:dyDescent="0.35">
      <c r="A21" s="49" t="s">
        <v>77</v>
      </c>
      <c r="B21" s="25">
        <v>12743.333735949998</v>
      </c>
      <c r="C21" s="23">
        <v>13604.462907929999</v>
      </c>
      <c r="D21" s="23">
        <v>12982.395650060003</v>
      </c>
      <c r="E21" s="23">
        <v>-622.06725786999596</v>
      </c>
      <c r="F21" s="23">
        <v>239.06191411000509</v>
      </c>
      <c r="G21" s="23">
        <v>-4.5725234585144392</v>
      </c>
      <c r="H21" s="23">
        <v>-6.7459059118563403</v>
      </c>
      <c r="I21" s="23">
        <v>-5.4099564859431268</v>
      </c>
      <c r="J21" s="128">
        <v>1.875976248158608</v>
      </c>
      <c r="X21" s="2"/>
      <c r="Y21" s="2"/>
      <c r="Z21" s="2"/>
      <c r="AA21" s="2"/>
    </row>
    <row r="22" spans="1:27" ht="16.5" x14ac:dyDescent="0.35">
      <c r="A22" s="125" t="s">
        <v>78</v>
      </c>
      <c r="B22" s="19">
        <v>2827.7868439899999</v>
      </c>
      <c r="C22" s="19">
        <v>3646.9828030099993</v>
      </c>
      <c r="D22" s="19">
        <v>1444.9215273000004</v>
      </c>
      <c r="E22" s="19">
        <v>-2202.0612757099989</v>
      </c>
      <c r="F22" s="19">
        <v>-1382.8653166899994</v>
      </c>
      <c r="G22" s="19">
        <v>-60.380358083743921</v>
      </c>
      <c r="H22" s="19">
        <v>-48.708372613749638</v>
      </c>
      <c r="I22" s="19">
        <v>-16.464669961971069</v>
      </c>
      <c r="J22" s="20">
        <v>-48.902742426610203</v>
      </c>
      <c r="X22" s="2"/>
      <c r="Y22" s="2"/>
      <c r="Z22" s="2"/>
      <c r="AA22" s="2"/>
    </row>
    <row r="23" spans="1:27" ht="16.5" x14ac:dyDescent="0.35">
      <c r="A23" s="130" t="s">
        <v>79</v>
      </c>
      <c r="B23" s="19">
        <v>9915.5468919599989</v>
      </c>
      <c r="C23" s="19">
        <v>9957.4801049199996</v>
      </c>
      <c r="D23" s="19">
        <v>11537.474122760003</v>
      </c>
      <c r="E23" s="19">
        <v>1579.9940178400029</v>
      </c>
      <c r="F23" s="19">
        <v>1621.9272308000036</v>
      </c>
      <c r="G23" s="19">
        <v>15.867408231720461</v>
      </c>
      <c r="H23" s="19">
        <v>3.517516663335968</v>
      </c>
      <c r="I23" s="19">
        <v>-0.59176647988559239</v>
      </c>
      <c r="J23" s="20">
        <v>16.357415768112006</v>
      </c>
      <c r="X23" s="2"/>
      <c r="Y23" s="2"/>
      <c r="Z23" s="2"/>
      <c r="AA23" s="2"/>
    </row>
    <row r="24" spans="1:27" ht="16.5" x14ac:dyDescent="0.35">
      <c r="A24" s="130" t="s">
        <v>80</v>
      </c>
      <c r="B24" s="19">
        <v>6643.7650903600006</v>
      </c>
      <c r="C24" s="131">
        <v>6989.1249671700007</v>
      </c>
      <c r="D24" s="131">
        <v>7656.3334161100001</v>
      </c>
      <c r="E24" s="131">
        <v>667.20844893999947</v>
      </c>
      <c r="F24" s="131">
        <v>1012.5683257499995</v>
      </c>
      <c r="G24" s="131">
        <v>9.546380299022772</v>
      </c>
      <c r="H24" s="131">
        <v>-1.5113077644085138</v>
      </c>
      <c r="I24" s="131">
        <v>2.6424894313127965</v>
      </c>
      <c r="J24" s="20">
        <v>15.240880915841231</v>
      </c>
      <c r="X24" s="2"/>
      <c r="Y24" s="2"/>
      <c r="Z24" s="2"/>
      <c r="AA24" s="2"/>
    </row>
    <row r="25" spans="1:27" ht="16.5" x14ac:dyDescent="0.35">
      <c r="A25" s="130" t="s">
        <v>81</v>
      </c>
      <c r="B25" s="19">
        <v>17418.991319740067</v>
      </c>
      <c r="C25" s="19">
        <v>19140.462672509999</v>
      </c>
      <c r="D25" s="19">
        <v>19940.32547022005</v>
      </c>
      <c r="E25" s="19">
        <v>799.86279771005138</v>
      </c>
      <c r="F25" s="19">
        <v>2521.3341504799828</v>
      </c>
      <c r="G25" s="19">
        <v>4.1789104652043392</v>
      </c>
      <c r="H25" s="19">
        <v>23.413582819704274</v>
      </c>
      <c r="I25" s="19">
        <v>10.382594982845632</v>
      </c>
      <c r="J25" s="20">
        <v>14.474627745078905</v>
      </c>
      <c r="X25" s="2"/>
      <c r="Y25" s="2"/>
      <c r="Z25" s="2"/>
      <c r="AA25" s="2"/>
    </row>
    <row r="26" spans="1:27" ht="17.25" thickBot="1" x14ac:dyDescent="0.4">
      <c r="A26" s="132" t="s">
        <v>82</v>
      </c>
      <c r="B26" s="33">
        <v>-407.90083811868794</v>
      </c>
      <c r="C26" s="33">
        <v>-914.85823073611732</v>
      </c>
      <c r="D26" s="33">
        <v>-945.21073880093843</v>
      </c>
      <c r="E26" s="33">
        <v>-30.352508064821109</v>
      </c>
      <c r="F26" s="33">
        <v>-537.30990068225049</v>
      </c>
      <c r="G26" s="33">
        <v>3.3177280419064203</v>
      </c>
      <c r="H26" s="33">
        <v>15.368142991997559</v>
      </c>
      <c r="I26" s="33">
        <v>16.046249175487674</v>
      </c>
      <c r="J26" s="35">
        <v>131.72561820672408</v>
      </c>
      <c r="X26" s="2"/>
      <c r="Y26" s="2"/>
      <c r="Z26" s="2"/>
      <c r="AA26" s="2"/>
    </row>
    <row r="27" spans="1:27" ht="16.5" hidden="1" x14ac:dyDescent="0.35">
      <c r="A27" s="133"/>
      <c r="B27" s="18"/>
      <c r="C27" s="18"/>
      <c r="D27" s="18"/>
      <c r="E27" s="18"/>
      <c r="F27" s="18"/>
      <c r="G27" s="18"/>
      <c r="H27" s="18"/>
      <c r="I27" s="18"/>
      <c r="J27" s="18"/>
      <c r="X27" s="2"/>
      <c r="Y27" s="2"/>
      <c r="Z27" s="2"/>
      <c r="AA27" s="2"/>
    </row>
    <row r="28" spans="1:27" x14ac:dyDescent="0.2">
      <c r="A28" s="57"/>
      <c r="B28" s="134"/>
      <c r="C28" s="134"/>
      <c r="D28" s="134"/>
      <c r="E28" s="134"/>
      <c r="F28" s="134"/>
      <c r="G28" s="134"/>
      <c r="H28" s="57"/>
      <c r="I28" s="57"/>
      <c r="J28" s="57"/>
    </row>
    <row r="29" spans="1:27" ht="13.5" thickBot="1" x14ac:dyDescent="0.25">
      <c r="A29" s="135"/>
      <c r="B29" s="134"/>
      <c r="C29" s="134"/>
      <c r="D29" s="134"/>
      <c r="E29" s="134"/>
      <c r="F29" s="134"/>
      <c r="G29" s="134"/>
      <c r="H29" s="57"/>
      <c r="I29" s="57"/>
      <c r="J29" s="57"/>
    </row>
    <row r="30" spans="1:27" ht="19.5" customHeight="1" x14ac:dyDescent="0.2">
      <c r="A30" s="188" t="s">
        <v>83</v>
      </c>
      <c r="B30" s="189"/>
      <c r="C30" s="189"/>
      <c r="D30" s="189"/>
      <c r="E30" s="189"/>
      <c r="F30" s="189"/>
      <c r="G30" s="189"/>
      <c r="H30" s="189"/>
      <c r="I30" s="189"/>
      <c r="J30" s="190"/>
    </row>
    <row r="31" spans="1:27" ht="19.5" customHeight="1" x14ac:dyDescent="0.2">
      <c r="A31" s="191"/>
      <c r="B31" s="192"/>
      <c r="C31" s="192"/>
      <c r="D31" s="192"/>
      <c r="E31" s="192"/>
      <c r="F31" s="192"/>
      <c r="G31" s="192"/>
      <c r="H31" s="192"/>
      <c r="I31" s="192"/>
      <c r="J31" s="193"/>
    </row>
    <row r="32" spans="1:27" ht="16.5" x14ac:dyDescent="0.35">
      <c r="A32" s="38"/>
      <c r="B32" s="184" t="str">
        <f>B4</f>
        <v>N$ Million</v>
      </c>
      <c r="C32" s="185"/>
      <c r="D32" s="186"/>
      <c r="E32" s="184" t="s">
        <v>3</v>
      </c>
      <c r="F32" s="186"/>
      <c r="G32" s="136" t="s">
        <v>4</v>
      </c>
      <c r="H32" s="184" t="str">
        <f>H4</f>
        <v>Annual percentage change</v>
      </c>
      <c r="I32" s="185"/>
      <c r="J32" s="187"/>
    </row>
    <row r="33" spans="1:27" ht="17.25" thickBot="1" x14ac:dyDescent="0.4">
      <c r="A33" s="5"/>
      <c r="B33" s="6">
        <f>B5</f>
        <v>44620</v>
      </c>
      <c r="C33" s="6">
        <f>C5</f>
        <v>44592</v>
      </c>
      <c r="D33" s="137">
        <f>D5</f>
        <v>44985</v>
      </c>
      <c r="E33" s="6" t="s">
        <v>6</v>
      </c>
      <c r="F33" s="123" t="s">
        <v>7</v>
      </c>
      <c r="G33" s="6" t="s">
        <v>6</v>
      </c>
      <c r="H33" s="138">
        <f>H5</f>
        <v>44926</v>
      </c>
      <c r="I33" s="139">
        <f>I5</f>
        <v>44957</v>
      </c>
      <c r="J33" s="140">
        <f>J5</f>
        <v>44985</v>
      </c>
    </row>
    <row r="34" spans="1:27" ht="17.25" thickTop="1" x14ac:dyDescent="0.35">
      <c r="A34" s="141" t="s">
        <v>63</v>
      </c>
      <c r="B34" s="142">
        <v>180497.22999282935</v>
      </c>
      <c r="C34" s="143">
        <v>188245.5338481926</v>
      </c>
      <c r="D34" s="143">
        <v>189786.74450869675</v>
      </c>
      <c r="E34" s="143">
        <v>1541.2106605041481</v>
      </c>
      <c r="F34" s="143">
        <v>9289.5145158673986</v>
      </c>
      <c r="G34" s="142">
        <v>0.81872362599955295</v>
      </c>
      <c r="H34" s="143">
        <v>6.8813282928931017</v>
      </c>
      <c r="I34" s="143">
        <v>5.9530447758230309</v>
      </c>
      <c r="J34" s="144">
        <v>5.1466244197966091</v>
      </c>
      <c r="X34" s="2"/>
      <c r="Y34" s="2"/>
      <c r="Z34" s="2"/>
      <c r="AA34" s="2"/>
    </row>
    <row r="35" spans="1:27" ht="16.5" x14ac:dyDescent="0.35">
      <c r="A35" s="130" t="s">
        <v>64</v>
      </c>
      <c r="B35" s="143">
        <v>26223.763670607259</v>
      </c>
      <c r="C35" s="143">
        <v>34046.420184326082</v>
      </c>
      <c r="D35" s="143">
        <v>34113.848066475846</v>
      </c>
      <c r="E35" s="143">
        <v>67.427882149764628</v>
      </c>
      <c r="F35" s="143">
        <v>7890.0843958685873</v>
      </c>
      <c r="G35" s="143">
        <v>0.19804690708953387</v>
      </c>
      <c r="H35" s="143">
        <v>43.640248755278577</v>
      </c>
      <c r="I35" s="143">
        <v>43.607947170128909</v>
      </c>
      <c r="J35" s="144">
        <v>30.087536232307258</v>
      </c>
      <c r="X35" s="2"/>
      <c r="Y35" s="2"/>
      <c r="Z35" s="2"/>
      <c r="AA35" s="2"/>
    </row>
    <row r="36" spans="1:27" ht="16.5" x14ac:dyDescent="0.35">
      <c r="A36" s="145" t="s">
        <v>84</v>
      </c>
      <c r="B36" s="146">
        <v>181.28632289627711</v>
      </c>
      <c r="C36" s="146">
        <v>176.64335156286396</v>
      </c>
      <c r="D36" s="146">
        <v>225.28241669323563</v>
      </c>
      <c r="E36" s="146">
        <v>48.639065130371677</v>
      </c>
      <c r="F36" s="146">
        <v>43.996093796958519</v>
      </c>
      <c r="G36" s="146">
        <v>27.535180180875358</v>
      </c>
      <c r="H36" s="146">
        <v>20.583069378323799</v>
      </c>
      <c r="I36" s="146">
        <v>-3.9090622274384117</v>
      </c>
      <c r="J36" s="147">
        <v>24.268843393183531</v>
      </c>
      <c r="X36" s="2"/>
      <c r="Y36" s="2"/>
      <c r="Z36" s="2"/>
      <c r="AA36" s="2"/>
    </row>
    <row r="37" spans="1:27" ht="16.5" x14ac:dyDescent="0.35">
      <c r="A37" s="145" t="s">
        <v>65</v>
      </c>
      <c r="B37" s="146">
        <v>10735.866986316374</v>
      </c>
      <c r="C37" s="146">
        <v>19953.389152403222</v>
      </c>
      <c r="D37" s="146">
        <v>19913.335664452607</v>
      </c>
      <c r="E37" s="146">
        <v>-40.053487950615818</v>
      </c>
      <c r="F37" s="146">
        <v>9177.4686781362325</v>
      </c>
      <c r="G37" s="146">
        <v>-0.20073526178779844</v>
      </c>
      <c r="H37" s="146">
        <v>31.691692160930074</v>
      </c>
      <c r="I37" s="146">
        <v>93.703554715503884</v>
      </c>
      <c r="J37" s="147">
        <v>85.48418762856852</v>
      </c>
      <c r="X37" s="2"/>
      <c r="Y37" s="2"/>
      <c r="Z37" s="2"/>
      <c r="AA37" s="2"/>
    </row>
    <row r="38" spans="1:27" ht="16.5" x14ac:dyDescent="0.35">
      <c r="A38" s="145" t="s">
        <v>85</v>
      </c>
      <c r="B38" s="146">
        <v>5106.7662158500016</v>
      </c>
      <c r="C38" s="146">
        <v>7533.7701582399995</v>
      </c>
      <c r="D38" s="146">
        <v>7562.6246665500003</v>
      </c>
      <c r="E38" s="146">
        <v>28.85450831000071</v>
      </c>
      <c r="F38" s="146">
        <v>2455.8584506999987</v>
      </c>
      <c r="G38" s="146">
        <v>0.3830022379756457</v>
      </c>
      <c r="H38" s="146">
        <v>1927.192304019632</v>
      </c>
      <c r="I38" s="146">
        <v>169.7784386860165</v>
      </c>
      <c r="J38" s="147">
        <v>48.090285454573717</v>
      </c>
      <c r="X38" s="2"/>
      <c r="Y38" s="2"/>
      <c r="Z38" s="2"/>
      <c r="AA38" s="2"/>
    </row>
    <row r="39" spans="1:27" ht="16.5" x14ac:dyDescent="0.35">
      <c r="A39" s="145" t="s">
        <v>86</v>
      </c>
      <c r="B39" s="146">
        <v>10199.844145544606</v>
      </c>
      <c r="C39" s="146">
        <v>6382.6175221199992</v>
      </c>
      <c r="D39" s="146">
        <v>6412.6053187799998</v>
      </c>
      <c r="E39" s="146">
        <v>29.98779666000064</v>
      </c>
      <c r="F39" s="146">
        <v>-3787.2388267646065</v>
      </c>
      <c r="G39" s="146">
        <v>0.46983540148023906</v>
      </c>
      <c r="H39" s="146">
        <v>-23.497846280962506</v>
      </c>
      <c r="I39" s="146">
        <v>-38.808106783248917</v>
      </c>
      <c r="J39" s="147">
        <v>-37.130359765535339</v>
      </c>
      <c r="X39" s="2"/>
      <c r="Y39" s="2"/>
      <c r="Z39" s="2"/>
      <c r="AA39" s="2"/>
    </row>
    <row r="40" spans="1:27" ht="16.5" x14ac:dyDescent="0.35">
      <c r="A40" s="130" t="s">
        <v>69</v>
      </c>
      <c r="B40" s="143">
        <v>154273.46632222208</v>
      </c>
      <c r="C40" s="143">
        <v>154199.1136638665</v>
      </c>
      <c r="D40" s="143">
        <v>155672.8964422209</v>
      </c>
      <c r="E40" s="143">
        <v>1473.7827783543908</v>
      </c>
      <c r="F40" s="143">
        <v>1399.4301199988113</v>
      </c>
      <c r="G40" s="143">
        <v>0.95576605035942919</v>
      </c>
      <c r="H40" s="143">
        <v>2.1546866792951107</v>
      </c>
      <c r="I40" s="143">
        <v>0.15470090405335668</v>
      </c>
      <c r="J40" s="144">
        <v>0.90711005162475544</v>
      </c>
      <c r="X40" s="2"/>
      <c r="Y40" s="2"/>
      <c r="Z40" s="2"/>
      <c r="AA40" s="2"/>
    </row>
    <row r="41" spans="1:27" ht="16.5" x14ac:dyDescent="0.35">
      <c r="A41" s="145" t="s">
        <v>87</v>
      </c>
      <c r="B41" s="146">
        <v>5315.9640396237228</v>
      </c>
      <c r="C41" s="146">
        <v>5558.8412957171349</v>
      </c>
      <c r="D41" s="146">
        <v>6782.8656031167648</v>
      </c>
      <c r="E41" s="146">
        <v>1224.0243073996298</v>
      </c>
      <c r="F41" s="146">
        <v>1466.901563493042</v>
      </c>
      <c r="G41" s="146">
        <v>22.019414519761369</v>
      </c>
      <c r="H41" s="146">
        <v>35.300101878014772</v>
      </c>
      <c r="I41" s="146">
        <v>2.6730450577834262</v>
      </c>
      <c r="J41" s="147">
        <v>27.59427175502249</v>
      </c>
      <c r="X41" s="2"/>
      <c r="Y41" s="2"/>
      <c r="Z41" s="2"/>
      <c r="AA41" s="2"/>
    </row>
    <row r="42" spans="1:27" ht="16.5" x14ac:dyDescent="0.35">
      <c r="A42" s="145" t="s">
        <v>71</v>
      </c>
      <c r="B42" s="146">
        <v>35130.361311496119</v>
      </c>
      <c r="C42" s="146">
        <v>34533.611026277686</v>
      </c>
      <c r="D42" s="146">
        <v>34649.965297824187</v>
      </c>
      <c r="E42" s="146">
        <v>116.35427154650097</v>
      </c>
      <c r="F42" s="146">
        <v>-480.39601367193245</v>
      </c>
      <c r="G42" s="146">
        <v>0.33693050940419766</v>
      </c>
      <c r="H42" s="146">
        <v>-1.1228818103611502</v>
      </c>
      <c r="I42" s="146">
        <v>-0.68192025491568131</v>
      </c>
      <c r="J42" s="147">
        <v>-1.3674667601973312</v>
      </c>
      <c r="X42" s="2"/>
      <c r="Y42" s="2"/>
      <c r="Z42" s="2"/>
      <c r="AA42" s="2"/>
    </row>
    <row r="43" spans="1:27" ht="16.5" x14ac:dyDescent="0.35">
      <c r="A43" s="145" t="s">
        <v>12</v>
      </c>
      <c r="B43" s="146">
        <v>4565.8053835000001</v>
      </c>
      <c r="C43" s="146">
        <v>1645.1251966799998</v>
      </c>
      <c r="D43" s="146">
        <v>1455.66991594</v>
      </c>
      <c r="E43" s="146">
        <v>-189.45528073999981</v>
      </c>
      <c r="F43" s="146">
        <v>-3110.1354675600001</v>
      </c>
      <c r="G43" s="146">
        <v>-11.516161877669646</v>
      </c>
      <c r="H43" s="146">
        <v>-62.711464638732743</v>
      </c>
      <c r="I43" s="146">
        <v>-64.23737360360316</v>
      </c>
      <c r="J43" s="147">
        <v>-68.118003426065215</v>
      </c>
      <c r="X43" s="2"/>
      <c r="Y43" s="2"/>
      <c r="Z43" s="2"/>
      <c r="AA43" s="2"/>
    </row>
    <row r="44" spans="1:27" ht="16.5" x14ac:dyDescent="0.35">
      <c r="A44" s="145" t="s">
        <v>111</v>
      </c>
      <c r="B44" s="146">
        <v>213.72949706999998</v>
      </c>
      <c r="C44" s="146">
        <v>306.91367800999996</v>
      </c>
      <c r="D44" s="146">
        <v>298.74421047000004</v>
      </c>
      <c r="E44" s="146">
        <v>-8.1694675399999142</v>
      </c>
      <c r="F44" s="146">
        <v>85.014713400000062</v>
      </c>
      <c r="G44" s="146">
        <v>-2.6618127914565406</v>
      </c>
      <c r="H44" s="146">
        <v>-2.4456272058607311</v>
      </c>
      <c r="I44" s="146">
        <v>39.767638025775597</v>
      </c>
      <c r="J44" s="147">
        <v>39.776780727723491</v>
      </c>
      <c r="X44" s="2"/>
      <c r="Y44" s="2"/>
      <c r="Z44" s="2"/>
      <c r="AA44" s="2"/>
    </row>
    <row r="45" spans="1:27" ht="16.5" x14ac:dyDescent="0.35">
      <c r="A45" s="145" t="s">
        <v>13</v>
      </c>
      <c r="B45" s="146">
        <v>427.3382397900001</v>
      </c>
      <c r="C45" s="146">
        <v>824.98866697999995</v>
      </c>
      <c r="D45" s="146">
        <v>363.29788393000001</v>
      </c>
      <c r="E45" s="146">
        <v>-461.69078304999994</v>
      </c>
      <c r="F45" s="146">
        <v>-64.040355860000091</v>
      </c>
      <c r="G45" s="146">
        <v>-55.963287924922803</v>
      </c>
      <c r="H45" s="146">
        <v>1.9742546155212608</v>
      </c>
      <c r="I45" s="146">
        <v>60.714418529809933</v>
      </c>
      <c r="J45" s="147">
        <v>-14.985870651657663</v>
      </c>
      <c r="X45" s="2"/>
      <c r="Y45" s="2"/>
      <c r="Z45" s="2"/>
      <c r="AA45" s="2"/>
    </row>
    <row r="46" spans="1:27" ht="16.5" x14ac:dyDescent="0.35">
      <c r="A46" s="145" t="s">
        <v>88</v>
      </c>
      <c r="B46" s="146">
        <v>46390.267635786266</v>
      </c>
      <c r="C46" s="146">
        <v>46093.355794864059</v>
      </c>
      <c r="D46" s="146">
        <v>46618.232301662661</v>
      </c>
      <c r="E46" s="146">
        <v>524.87650679860235</v>
      </c>
      <c r="F46" s="146">
        <v>227.96466587639588</v>
      </c>
      <c r="G46" s="146">
        <v>1.138724872049977</v>
      </c>
      <c r="H46" s="146">
        <v>3.1375595518335047</v>
      </c>
      <c r="I46" s="146">
        <v>-0.55270875621859261</v>
      </c>
      <c r="J46" s="147">
        <v>0.49140623129437699</v>
      </c>
      <c r="X46" s="2"/>
      <c r="Y46" s="2"/>
      <c r="Z46" s="2"/>
      <c r="AA46" s="2"/>
    </row>
    <row r="47" spans="1:27" ht="16.5" x14ac:dyDescent="0.35">
      <c r="A47" s="145" t="s">
        <v>16</v>
      </c>
      <c r="B47" s="146">
        <v>62230.000214955973</v>
      </c>
      <c r="C47" s="146">
        <v>65236.278005337634</v>
      </c>
      <c r="D47" s="146">
        <v>65504.121229277298</v>
      </c>
      <c r="E47" s="146">
        <v>267.84322393966431</v>
      </c>
      <c r="F47" s="146">
        <v>3274.1210143213248</v>
      </c>
      <c r="G47" s="146">
        <v>0.41057404274008036</v>
      </c>
      <c r="H47" s="146">
        <v>4.9364200160367773</v>
      </c>
      <c r="I47" s="146">
        <v>5.0613242308126871</v>
      </c>
      <c r="J47" s="147">
        <v>5.2613225180970602</v>
      </c>
      <c r="X47" s="2"/>
      <c r="Y47" s="2"/>
      <c r="Z47" s="2"/>
      <c r="AA47" s="2"/>
    </row>
    <row r="48" spans="1:27" ht="16.5" x14ac:dyDescent="0.35">
      <c r="A48" s="148"/>
      <c r="B48" s="143"/>
      <c r="C48" s="143"/>
      <c r="D48" s="143"/>
      <c r="E48" s="143"/>
      <c r="F48" s="143"/>
      <c r="G48" s="143"/>
      <c r="H48" s="143"/>
      <c r="I48" s="143"/>
      <c r="J48" s="144"/>
      <c r="X48" s="2"/>
      <c r="Y48" s="2"/>
      <c r="Z48" s="2"/>
      <c r="AA48" s="2"/>
    </row>
    <row r="49" spans="1:27" ht="16.5" x14ac:dyDescent="0.35">
      <c r="A49" s="130" t="s">
        <v>73</v>
      </c>
      <c r="B49" s="143">
        <v>180497.21828040475</v>
      </c>
      <c r="C49" s="143">
        <v>188245.53353563498</v>
      </c>
      <c r="D49" s="143">
        <v>189786.74400609854</v>
      </c>
      <c r="E49" s="143">
        <v>1541.2104704635567</v>
      </c>
      <c r="F49" s="143">
        <v>9289.5257256937912</v>
      </c>
      <c r="G49" s="143">
        <v>0.81872352640537827</v>
      </c>
      <c r="H49" s="143">
        <v>6.8813339454899278</v>
      </c>
      <c r="I49" s="143">
        <v>5.9530502609350719</v>
      </c>
      <c r="J49" s="144">
        <v>5.1466309642857766</v>
      </c>
      <c r="X49" s="2"/>
      <c r="Y49" s="2"/>
      <c r="Z49" s="2"/>
      <c r="AA49" s="2"/>
    </row>
    <row r="50" spans="1:27" ht="16.5" x14ac:dyDescent="0.35">
      <c r="A50" s="130" t="s">
        <v>89</v>
      </c>
      <c r="B50" s="143">
        <v>10827.62897880349</v>
      </c>
      <c r="C50" s="143">
        <v>13773.514536970371</v>
      </c>
      <c r="D50" s="143">
        <v>13465.981230865547</v>
      </c>
      <c r="E50" s="143">
        <v>-307.53330610482408</v>
      </c>
      <c r="F50" s="143">
        <v>2638.3522520620572</v>
      </c>
      <c r="G50" s="143">
        <v>-2.2327874652424669</v>
      </c>
      <c r="H50" s="143">
        <v>113.70710543122308</v>
      </c>
      <c r="I50" s="143">
        <v>58.643750549752866</v>
      </c>
      <c r="J50" s="144">
        <v>24.3668512952095</v>
      </c>
      <c r="X50" s="2"/>
      <c r="Y50" s="2"/>
      <c r="Z50" s="2"/>
      <c r="AA50" s="2"/>
    </row>
    <row r="51" spans="1:27" ht="16.5" x14ac:dyDescent="0.35">
      <c r="A51" s="145" t="s">
        <v>65</v>
      </c>
      <c r="B51" s="146">
        <v>8738.047694063489</v>
      </c>
      <c r="C51" s="146">
        <v>11597.126325344099</v>
      </c>
      <c r="D51" s="146">
        <v>11598.953587509299</v>
      </c>
      <c r="E51" s="146">
        <v>1.8272621651994996</v>
      </c>
      <c r="F51" s="146">
        <v>2860.9058934458099</v>
      </c>
      <c r="G51" s="146">
        <v>1.575616332820573E-2</v>
      </c>
      <c r="H51" s="146">
        <v>173.25209000919727</v>
      </c>
      <c r="I51" s="146">
        <v>86.327848091242345</v>
      </c>
      <c r="J51" s="147">
        <v>32.740790547406476</v>
      </c>
      <c r="X51" s="2"/>
      <c r="Y51" s="2"/>
      <c r="Z51" s="2"/>
      <c r="AA51" s="2"/>
    </row>
    <row r="52" spans="1:27" ht="16.5" x14ac:dyDescent="0.35">
      <c r="A52" s="145" t="s">
        <v>90</v>
      </c>
      <c r="B52" s="146">
        <v>373.96815647</v>
      </c>
      <c r="C52" s="146">
        <v>397.81936137000002</v>
      </c>
      <c r="D52" s="146">
        <v>291.9379844</v>
      </c>
      <c r="E52" s="146">
        <v>-105.88137697000002</v>
      </c>
      <c r="F52" s="146">
        <v>-82.030172069999992</v>
      </c>
      <c r="G52" s="146">
        <v>-26.61544088889201</v>
      </c>
      <c r="H52" s="146">
        <v>45.485717727575093</v>
      </c>
      <c r="I52" s="146">
        <v>-13.044785155125339</v>
      </c>
      <c r="J52" s="147">
        <v>-21.935068708605542</v>
      </c>
      <c r="X52" s="2"/>
      <c r="Y52" s="2"/>
      <c r="Z52" s="2"/>
      <c r="AA52" s="2"/>
    </row>
    <row r="53" spans="1:27" ht="16.5" x14ac:dyDescent="0.35">
      <c r="A53" s="145" t="s">
        <v>85</v>
      </c>
      <c r="B53" s="146">
        <v>1142.3578386400002</v>
      </c>
      <c r="C53" s="146">
        <v>1265.7253756862717</v>
      </c>
      <c r="D53" s="146">
        <v>930.96370697624843</v>
      </c>
      <c r="E53" s="146">
        <v>-334.76166871002329</v>
      </c>
      <c r="F53" s="146">
        <v>-211.39413166375175</v>
      </c>
      <c r="G53" s="146">
        <v>-26.448207102470136</v>
      </c>
      <c r="H53" s="146">
        <v>-14.542619624383704</v>
      </c>
      <c r="I53" s="146">
        <v>-9.0791821649623472</v>
      </c>
      <c r="J53" s="147">
        <v>-18.505071223165999</v>
      </c>
      <c r="X53" s="2"/>
      <c r="Y53" s="2"/>
      <c r="Z53" s="2"/>
      <c r="AA53" s="2"/>
    </row>
    <row r="54" spans="1:27" ht="16.5" x14ac:dyDescent="0.35">
      <c r="A54" s="145" t="s">
        <v>91</v>
      </c>
      <c r="B54" s="146">
        <v>573.25528963000011</v>
      </c>
      <c r="C54" s="146">
        <v>512.8434745699999</v>
      </c>
      <c r="D54" s="146">
        <v>644.12595198000008</v>
      </c>
      <c r="E54" s="146">
        <v>131.28247741000018</v>
      </c>
      <c r="F54" s="146">
        <v>70.870662349999975</v>
      </c>
      <c r="G54" s="146">
        <v>25.598936892016738</v>
      </c>
      <c r="H54" s="146">
        <v>-30.833482988488086</v>
      </c>
      <c r="I54" s="146">
        <v>-15.703351131086706</v>
      </c>
      <c r="J54" s="147">
        <v>12.362844902092831</v>
      </c>
      <c r="X54" s="2"/>
      <c r="Y54" s="2"/>
      <c r="Z54" s="2"/>
      <c r="AA54" s="2"/>
    </row>
    <row r="55" spans="1:27" ht="16.5" x14ac:dyDescent="0.35">
      <c r="A55" s="130" t="s">
        <v>92</v>
      </c>
      <c r="B55" s="143">
        <v>169669.58930160126</v>
      </c>
      <c r="C55" s="143">
        <v>174472.0189986646</v>
      </c>
      <c r="D55" s="143">
        <v>176320.76277523299</v>
      </c>
      <c r="E55" s="143">
        <v>1848.7437765683862</v>
      </c>
      <c r="F55" s="143">
        <v>6651.1734736317303</v>
      </c>
      <c r="G55" s="143">
        <v>1.0596219308853989</v>
      </c>
      <c r="H55" s="143">
        <v>2.9779860610852751</v>
      </c>
      <c r="I55" s="143">
        <v>3.2459580727471717</v>
      </c>
      <c r="J55" s="144">
        <v>3.9200740103217555</v>
      </c>
      <c r="X55" s="2"/>
      <c r="Y55" s="2"/>
      <c r="Z55" s="2"/>
      <c r="AA55" s="2"/>
    </row>
    <row r="56" spans="1:27" ht="16.5" x14ac:dyDescent="0.35">
      <c r="A56" s="130" t="s">
        <v>93</v>
      </c>
      <c r="B56" s="143">
        <v>124059.10619525413</v>
      </c>
      <c r="C56" s="143">
        <v>126447.41792111525</v>
      </c>
      <c r="D56" s="143">
        <v>126644.86558244487</v>
      </c>
      <c r="E56" s="143">
        <v>197.44766132961377</v>
      </c>
      <c r="F56" s="143">
        <v>2585.7593871907302</v>
      </c>
      <c r="G56" s="143">
        <v>0.15615001442954224</v>
      </c>
      <c r="H56" s="143">
        <v>-0.15055536393768421</v>
      </c>
      <c r="I56" s="143">
        <v>0.8850859585188573</v>
      </c>
      <c r="J56" s="144">
        <v>2.0842963217234853</v>
      </c>
      <c r="X56" s="2"/>
      <c r="Y56" s="2"/>
      <c r="Z56" s="2"/>
      <c r="AA56" s="2"/>
    </row>
    <row r="57" spans="1:27" ht="15" x14ac:dyDescent="0.3">
      <c r="A57" s="149" t="s">
        <v>94</v>
      </c>
      <c r="B57" s="146">
        <v>63986.550125834183</v>
      </c>
      <c r="C57" s="146">
        <v>68123.133048050004</v>
      </c>
      <c r="D57" s="146">
        <v>67993.85399403199</v>
      </c>
      <c r="E57" s="146">
        <v>-129.27905401801399</v>
      </c>
      <c r="F57" s="146">
        <v>4007.3038681978069</v>
      </c>
      <c r="G57" s="146">
        <v>-0.18977261942258394</v>
      </c>
      <c r="H57" s="146">
        <v>5.1500777323183229</v>
      </c>
      <c r="I57" s="146">
        <v>6.4234110203016854</v>
      </c>
      <c r="J57" s="147">
        <v>6.2627284332678528</v>
      </c>
      <c r="X57" s="2"/>
      <c r="Y57" s="2"/>
      <c r="Z57" s="2"/>
      <c r="AA57" s="2"/>
    </row>
    <row r="58" spans="1:27" ht="15" x14ac:dyDescent="0.3">
      <c r="A58" s="149" t="s">
        <v>91</v>
      </c>
      <c r="B58" s="146">
        <v>60072.556069419952</v>
      </c>
      <c r="C58" s="146">
        <v>58324.284873065248</v>
      </c>
      <c r="D58" s="146">
        <v>58651.011588412875</v>
      </c>
      <c r="E58" s="146">
        <v>326.72671534762776</v>
      </c>
      <c r="F58" s="146">
        <v>-1421.5444810070767</v>
      </c>
      <c r="G58" s="146">
        <v>0.56018983526107036</v>
      </c>
      <c r="H58" s="146">
        <v>-5.6742056136978789</v>
      </c>
      <c r="I58" s="146">
        <v>-4.8956965191229784</v>
      </c>
      <c r="J58" s="147">
        <v>-2.3663792154346481</v>
      </c>
      <c r="X58" s="2"/>
      <c r="Y58" s="2"/>
      <c r="Z58" s="2"/>
      <c r="AA58" s="2"/>
    </row>
    <row r="59" spans="1:27" ht="16.5" x14ac:dyDescent="0.35">
      <c r="A59" s="130" t="s">
        <v>95</v>
      </c>
      <c r="B59" s="143">
        <v>4669.6262454200005</v>
      </c>
      <c r="C59" s="143">
        <v>5018.0886955299975</v>
      </c>
      <c r="D59" s="143">
        <v>4863.6102903499996</v>
      </c>
      <c r="E59" s="143">
        <v>-154.47840517999794</v>
      </c>
      <c r="F59" s="143">
        <v>193.98404492999907</v>
      </c>
      <c r="G59" s="143">
        <v>-3.0784311428692774</v>
      </c>
      <c r="H59" s="143">
        <v>2.8321960295613309</v>
      </c>
      <c r="I59" s="143">
        <v>15.467503532330397</v>
      </c>
      <c r="J59" s="144">
        <v>4.1541664093621904</v>
      </c>
      <c r="X59" s="2"/>
      <c r="Y59" s="2"/>
      <c r="Z59" s="2"/>
      <c r="AA59" s="2"/>
    </row>
    <row r="60" spans="1:27" ht="16.5" x14ac:dyDescent="0.35">
      <c r="A60" s="130" t="s">
        <v>96</v>
      </c>
      <c r="B60" s="143">
        <v>0</v>
      </c>
      <c r="C60" s="143">
        <v>0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143">
        <v>0</v>
      </c>
      <c r="J60" s="144">
        <v>0</v>
      </c>
      <c r="X60" s="2"/>
      <c r="Y60" s="2"/>
      <c r="Z60" s="2"/>
      <c r="AA60" s="2"/>
    </row>
    <row r="61" spans="1:27" ht="16.5" x14ac:dyDescent="0.35">
      <c r="A61" s="130" t="s">
        <v>97</v>
      </c>
      <c r="B61" s="143">
        <v>24041.63740023</v>
      </c>
      <c r="C61" s="143">
        <v>23512.168378552877</v>
      </c>
      <c r="D61" s="143">
        <v>24074.20885620945</v>
      </c>
      <c r="E61" s="143">
        <v>562.04047765657378</v>
      </c>
      <c r="F61" s="143">
        <v>32.571455979450548</v>
      </c>
      <c r="G61" s="143">
        <v>2.3904238375957334</v>
      </c>
      <c r="H61" s="143">
        <v>-1.8629398700660573</v>
      </c>
      <c r="I61" s="143">
        <v>-0.30136567928464331</v>
      </c>
      <c r="J61" s="144">
        <v>0.13547935790406029</v>
      </c>
      <c r="X61" s="2"/>
      <c r="Y61" s="2"/>
      <c r="Z61" s="2"/>
      <c r="AA61" s="2"/>
    </row>
    <row r="62" spans="1:27" ht="16.5" x14ac:dyDescent="0.35">
      <c r="A62" s="130" t="s">
        <v>98</v>
      </c>
      <c r="B62" s="143">
        <v>1555.9064268500001</v>
      </c>
      <c r="C62" s="143">
        <v>2701.09063668</v>
      </c>
      <c r="D62" s="143">
        <v>2735.8404123300002</v>
      </c>
      <c r="E62" s="143">
        <v>34.749775650000174</v>
      </c>
      <c r="F62" s="143">
        <v>1179.93398548</v>
      </c>
      <c r="G62" s="143">
        <v>1.28650905593868</v>
      </c>
      <c r="H62" s="143">
        <v>53.358089730463547</v>
      </c>
      <c r="I62" s="143">
        <v>86.212962849972627</v>
      </c>
      <c r="J62" s="144">
        <v>75.835793536043639</v>
      </c>
      <c r="X62" s="2"/>
      <c r="Y62" s="2"/>
      <c r="Z62" s="2"/>
      <c r="AA62" s="2"/>
    </row>
    <row r="63" spans="1:27" ht="16.5" x14ac:dyDescent="0.35">
      <c r="A63" s="130" t="s">
        <v>99</v>
      </c>
      <c r="B63" s="143">
        <v>271.87680003999998</v>
      </c>
      <c r="C63" s="143">
        <v>361.88309644999993</v>
      </c>
      <c r="D63" s="143">
        <v>-1E-8</v>
      </c>
      <c r="E63" s="143">
        <v>-361.88309645999993</v>
      </c>
      <c r="F63" s="143">
        <v>-271.87680004999999</v>
      </c>
      <c r="G63" s="143">
        <v>-100.00000000276333</v>
      </c>
      <c r="H63" s="143">
        <v>99999.999999999985</v>
      </c>
      <c r="I63" s="143">
        <v>-52.143196723262619</v>
      </c>
      <c r="J63" s="144">
        <v>-100.00000000367814</v>
      </c>
      <c r="X63" s="2"/>
      <c r="Y63" s="2"/>
      <c r="Z63" s="2"/>
      <c r="AA63" s="2"/>
    </row>
    <row r="64" spans="1:27" ht="16.5" x14ac:dyDescent="0.35">
      <c r="A64" s="130" t="s">
        <v>85</v>
      </c>
      <c r="B64" s="143">
        <v>9.7759388600000001</v>
      </c>
      <c r="C64" s="143">
        <v>150.089</v>
      </c>
      <c r="D64" s="143">
        <v>150.089</v>
      </c>
      <c r="E64" s="143">
        <v>0</v>
      </c>
      <c r="F64" s="143">
        <v>140.31306114</v>
      </c>
      <c r="G64" s="143">
        <v>0</v>
      </c>
      <c r="H64" s="143">
        <v>-57.283104336584728</v>
      </c>
      <c r="I64" s="143">
        <v>1447.3751040064865</v>
      </c>
      <c r="J64" s="144">
        <v>1435.2898800760299</v>
      </c>
      <c r="X64" s="2"/>
      <c r="Y64" s="2"/>
      <c r="Z64" s="2"/>
      <c r="AA64" s="2"/>
    </row>
    <row r="65" spans="1:27" ht="16.5" x14ac:dyDescent="0.35">
      <c r="A65" s="130" t="s">
        <v>100</v>
      </c>
      <c r="B65" s="143">
        <v>64.635084849999998</v>
      </c>
      <c r="C65" s="143">
        <v>89.120987149999991</v>
      </c>
      <c r="D65" s="143">
        <v>216.90369863000001</v>
      </c>
      <c r="E65" s="143">
        <v>127.78271148000002</v>
      </c>
      <c r="F65" s="143">
        <v>152.26861378000001</v>
      </c>
      <c r="G65" s="143">
        <v>143.38116707002837</v>
      </c>
      <c r="H65" s="143">
        <v>3.0959738920171844</v>
      </c>
      <c r="I65" s="143">
        <v>24.414503657343673</v>
      </c>
      <c r="J65" s="144">
        <v>235.5819817261368</v>
      </c>
      <c r="X65" s="2"/>
      <c r="Y65" s="2"/>
      <c r="Z65" s="2"/>
      <c r="AA65" s="2"/>
    </row>
    <row r="66" spans="1:27" ht="16.5" x14ac:dyDescent="0.35">
      <c r="A66" s="130" t="s">
        <v>101</v>
      </c>
      <c r="B66" s="143">
        <v>23626.463207662433</v>
      </c>
      <c r="C66" s="143">
        <v>25656.599074582009</v>
      </c>
      <c r="D66" s="143">
        <v>24891.386517719999</v>
      </c>
      <c r="E66" s="143">
        <v>-765.21255686201039</v>
      </c>
      <c r="F66" s="143">
        <v>1264.9233100575657</v>
      </c>
      <c r="G66" s="143">
        <v>-2.982517498276323</v>
      </c>
      <c r="H66" s="143">
        <v>3.9246162047365658</v>
      </c>
      <c r="I66" s="143">
        <v>2.5525873921112776</v>
      </c>
      <c r="J66" s="144">
        <v>5.353841152353823</v>
      </c>
      <c r="X66" s="2"/>
      <c r="Y66" s="2"/>
      <c r="Z66" s="2"/>
      <c r="AA66" s="2"/>
    </row>
    <row r="67" spans="1:27" ht="17.25" thickBot="1" x14ac:dyDescent="0.4">
      <c r="A67" s="150" t="s">
        <v>82</v>
      </c>
      <c r="B67" s="151">
        <v>-8629.4379975652973</v>
      </c>
      <c r="C67" s="152">
        <v>-9464.4387913955834</v>
      </c>
      <c r="D67" s="152">
        <v>-7256.1415824413016</v>
      </c>
      <c r="E67" s="152">
        <v>2208.2972089542818</v>
      </c>
      <c r="F67" s="152">
        <v>1373.2964151239958</v>
      </c>
      <c r="G67" s="152">
        <v>-23.33257425640403</v>
      </c>
      <c r="H67" s="152">
        <v>-31.333668248936647</v>
      </c>
      <c r="I67" s="152">
        <v>-18.314664029060339</v>
      </c>
      <c r="J67" s="153">
        <v>-15.914088675432353</v>
      </c>
      <c r="X67" s="2"/>
      <c r="Y67" s="2"/>
      <c r="Z67" s="2"/>
      <c r="AA67" s="2"/>
    </row>
    <row r="68" spans="1:27" ht="16.5" hidden="1" x14ac:dyDescent="0.35">
      <c r="A68" s="154"/>
      <c r="B68" s="155"/>
      <c r="C68" s="156"/>
      <c r="D68" s="156"/>
      <c r="E68" s="156"/>
      <c r="F68" s="156"/>
      <c r="G68" s="156"/>
      <c r="H68" s="156"/>
      <c r="I68" s="156"/>
      <c r="J68" s="156"/>
      <c r="X68" s="2"/>
      <c r="Y68" s="2"/>
      <c r="Z68" s="2"/>
      <c r="AA68" s="2"/>
    </row>
    <row r="69" spans="1:27" hidden="1" x14ac:dyDescent="0.2">
      <c r="A69" s="157"/>
      <c r="B69" s="158"/>
      <c r="C69" s="158"/>
      <c r="D69" s="158"/>
      <c r="E69" s="158"/>
      <c r="F69" s="158"/>
      <c r="G69" s="158"/>
      <c r="H69" s="157"/>
      <c r="I69" s="157"/>
      <c r="J69" s="157"/>
    </row>
    <row r="70" spans="1:27" x14ac:dyDescent="0.2">
      <c r="A70" s="157"/>
      <c r="B70" s="158"/>
      <c r="C70" s="158"/>
      <c r="D70" s="158"/>
      <c r="E70" s="158"/>
      <c r="F70" s="158"/>
      <c r="G70" s="158"/>
      <c r="H70" s="157"/>
      <c r="I70" s="157"/>
      <c r="J70" s="157"/>
    </row>
    <row r="71" spans="1:27" ht="13.5" thickBot="1" x14ac:dyDescent="0.25">
      <c r="A71" s="157"/>
      <c r="B71" s="158"/>
      <c r="C71" s="158"/>
      <c r="D71" s="158"/>
      <c r="E71" s="158"/>
      <c r="F71" s="158"/>
      <c r="G71" s="158"/>
      <c r="H71" s="157"/>
      <c r="I71" s="157"/>
      <c r="J71" s="157"/>
    </row>
    <row r="72" spans="1:27" x14ac:dyDescent="0.2">
      <c r="A72" s="188" t="s">
        <v>102</v>
      </c>
      <c r="B72" s="189"/>
      <c r="C72" s="189"/>
      <c r="D72" s="189"/>
      <c r="E72" s="189"/>
      <c r="F72" s="189"/>
      <c r="G72" s="189"/>
      <c r="H72" s="189"/>
      <c r="I72" s="189"/>
      <c r="J72" s="190"/>
    </row>
    <row r="73" spans="1:27" ht="19.5" customHeight="1" x14ac:dyDescent="0.2">
      <c r="A73" s="191"/>
      <c r="B73" s="192"/>
      <c r="C73" s="192"/>
      <c r="D73" s="192"/>
      <c r="E73" s="192"/>
      <c r="F73" s="192"/>
      <c r="G73" s="192"/>
      <c r="H73" s="192"/>
      <c r="I73" s="192"/>
      <c r="J73" s="193"/>
    </row>
    <row r="74" spans="1:27" ht="19.5" customHeight="1" x14ac:dyDescent="0.35">
      <c r="A74" s="38"/>
      <c r="B74" s="184" t="str">
        <f>B4</f>
        <v>N$ Million</v>
      </c>
      <c r="C74" s="185"/>
      <c r="D74" s="186"/>
      <c r="E74" s="184" t="s">
        <v>3</v>
      </c>
      <c r="F74" s="186"/>
      <c r="G74" s="159" t="s">
        <v>4</v>
      </c>
      <c r="H74" s="184" t="str">
        <f>H4</f>
        <v>Annual percentage change</v>
      </c>
      <c r="I74" s="185"/>
      <c r="J74" s="187"/>
    </row>
    <row r="75" spans="1:27" ht="17.25" thickBot="1" x14ac:dyDescent="0.4">
      <c r="A75" s="5"/>
      <c r="B75" s="160">
        <f>B5</f>
        <v>44620</v>
      </c>
      <c r="C75" s="160">
        <f>C5</f>
        <v>44592</v>
      </c>
      <c r="D75" s="6">
        <f>D5</f>
        <v>44985</v>
      </c>
      <c r="E75" s="6" t="s">
        <v>6</v>
      </c>
      <c r="F75" s="123" t="s">
        <v>7</v>
      </c>
      <c r="G75" s="6" t="s">
        <v>6</v>
      </c>
      <c r="H75" s="160">
        <f>H5</f>
        <v>44926</v>
      </c>
      <c r="I75" s="160">
        <f>I5</f>
        <v>44957</v>
      </c>
      <c r="J75" s="161">
        <f>J5</f>
        <v>44985</v>
      </c>
    </row>
    <row r="76" spans="1:27" ht="17.25" thickTop="1" x14ac:dyDescent="0.35">
      <c r="A76" s="130" t="s">
        <v>63</v>
      </c>
      <c r="B76" s="143">
        <v>196466.50240191544</v>
      </c>
      <c r="C76" s="143">
        <v>201752.79507443897</v>
      </c>
      <c r="D76" s="143">
        <v>205705.03757044353</v>
      </c>
      <c r="E76" s="143">
        <v>3952.242496004561</v>
      </c>
      <c r="F76" s="143">
        <v>9238.5351685280912</v>
      </c>
      <c r="G76" s="143">
        <v>1.9589530318756374</v>
      </c>
      <c r="H76" s="143">
        <v>3.8684505866430214</v>
      </c>
      <c r="I76" s="143">
        <v>3.8051794046654521</v>
      </c>
      <c r="J76" s="144">
        <v>4.70234622980594</v>
      </c>
    </row>
    <row r="77" spans="1:27" ht="16.5" x14ac:dyDescent="0.35">
      <c r="A77" s="130" t="s">
        <v>8</v>
      </c>
      <c r="B77" s="143">
        <v>51775.307238117079</v>
      </c>
      <c r="C77" s="143">
        <v>59343.231239549597</v>
      </c>
      <c r="D77" s="143">
        <v>60874.465841429366</v>
      </c>
      <c r="E77" s="143">
        <v>1531.2346018797689</v>
      </c>
      <c r="F77" s="143">
        <v>9099.1586033122876</v>
      </c>
      <c r="G77" s="143">
        <v>2.5803020325918311</v>
      </c>
      <c r="H77" s="143">
        <v>11.791930376640508</v>
      </c>
      <c r="I77" s="143">
        <v>15.202155633594529</v>
      </c>
      <c r="J77" s="144">
        <v>17.574320827233009</v>
      </c>
      <c r="X77" s="2"/>
      <c r="Y77" s="2"/>
      <c r="Z77" s="2"/>
      <c r="AA77" s="2"/>
    </row>
    <row r="78" spans="1:27" ht="16.5" x14ac:dyDescent="0.35">
      <c r="A78" s="130" t="s">
        <v>9</v>
      </c>
      <c r="B78" s="143">
        <v>144691.19516379834</v>
      </c>
      <c r="C78" s="143">
        <v>142409.56383488938</v>
      </c>
      <c r="D78" s="143">
        <v>144830.57172901416</v>
      </c>
      <c r="E78" s="143">
        <v>2421.0078941247775</v>
      </c>
      <c r="F78" s="143">
        <v>139.37656521581812</v>
      </c>
      <c r="G78" s="143">
        <v>1.7000318159331727</v>
      </c>
      <c r="H78" s="143">
        <v>1.0677042558155563</v>
      </c>
      <c r="I78" s="143">
        <v>-0.30476068056782424</v>
      </c>
      <c r="J78" s="144">
        <v>9.6326915440883454E-2</v>
      </c>
      <c r="X78" s="2"/>
      <c r="Y78" s="2"/>
      <c r="Z78" s="2"/>
      <c r="AA78" s="2"/>
    </row>
    <row r="79" spans="1:27" ht="16.5" x14ac:dyDescent="0.35">
      <c r="A79" s="49" t="s">
        <v>103</v>
      </c>
      <c r="B79" s="146">
        <v>30746.668040656121</v>
      </c>
      <c r="C79" s="146">
        <v>28185.537586587685</v>
      </c>
      <c r="D79" s="146">
        <v>30469.203358194187</v>
      </c>
      <c r="E79" s="146">
        <v>2283.6657716065019</v>
      </c>
      <c r="F79" s="146">
        <v>-277.46468246193399</v>
      </c>
      <c r="G79" s="146">
        <v>8.1022608300123551</v>
      </c>
      <c r="H79" s="146">
        <v>7.4676354485376351E-2</v>
      </c>
      <c r="I79" s="146">
        <v>-2.6553723622726295</v>
      </c>
      <c r="J79" s="147">
        <v>-0.90242195380339751</v>
      </c>
      <c r="X79" s="2"/>
      <c r="Y79" s="2"/>
      <c r="Z79" s="2"/>
      <c r="AA79" s="2"/>
    </row>
    <row r="80" spans="1:27" ht="16.5" x14ac:dyDescent="0.35">
      <c r="A80" s="130" t="s">
        <v>104</v>
      </c>
      <c r="B80" s="143">
        <v>113944.52712314224</v>
      </c>
      <c r="C80" s="143">
        <v>114224.0262483017</v>
      </c>
      <c r="D80" s="143">
        <v>114361.36837081997</v>
      </c>
      <c r="E80" s="143">
        <v>137.3421225182683</v>
      </c>
      <c r="F80" s="143">
        <v>416.84124767773028</v>
      </c>
      <c r="G80" s="143">
        <v>0.12023925878756359</v>
      </c>
      <c r="H80" s="143">
        <v>1.342132333149209</v>
      </c>
      <c r="I80" s="143">
        <v>0.29283530197427865</v>
      </c>
      <c r="J80" s="144">
        <v>0.36582823080853188</v>
      </c>
      <c r="X80" s="2"/>
      <c r="Y80" s="2"/>
      <c r="Z80" s="2"/>
      <c r="AA80" s="2"/>
    </row>
    <row r="81" spans="1:27" ht="16.5" x14ac:dyDescent="0.35">
      <c r="A81" s="70" t="s">
        <v>12</v>
      </c>
      <c r="B81" s="146">
        <v>4565.8063844999997</v>
      </c>
      <c r="C81" s="146">
        <v>1645.1251976799999</v>
      </c>
      <c r="D81" s="146">
        <v>1455.6699169400001</v>
      </c>
      <c r="E81" s="146">
        <v>-189.45528073999981</v>
      </c>
      <c r="F81" s="146">
        <v>-3110.1364675599998</v>
      </c>
      <c r="G81" s="146">
        <v>-11.516161870669464</v>
      </c>
      <c r="H81" s="146">
        <v>-62.71147252442546</v>
      </c>
      <c r="I81" s="146">
        <v>-64.237381363911453</v>
      </c>
      <c r="J81" s="147">
        <v>-68.118010393920585</v>
      </c>
      <c r="X81" s="2"/>
      <c r="Y81" s="2"/>
      <c r="Z81" s="2"/>
      <c r="AA81" s="2"/>
    </row>
    <row r="82" spans="1:27" ht="16.5" x14ac:dyDescent="0.35">
      <c r="A82" s="70" t="s">
        <v>110</v>
      </c>
      <c r="B82" s="146">
        <v>213.72949706999998</v>
      </c>
      <c r="C82" s="146">
        <v>306.91367800999996</v>
      </c>
      <c r="D82" s="146">
        <v>298.74421047000004</v>
      </c>
      <c r="E82" s="146">
        <v>-8.1694675399999142</v>
      </c>
      <c r="F82" s="146">
        <v>85.014713400000062</v>
      </c>
      <c r="G82" s="146">
        <v>-2.6618127914565406</v>
      </c>
      <c r="H82" s="146">
        <v>-2.4456272058607311</v>
      </c>
      <c r="I82" s="146">
        <v>39.767638025775597</v>
      </c>
      <c r="J82" s="147">
        <v>39.776780727723491</v>
      </c>
      <c r="X82" s="2"/>
      <c r="Y82" s="2"/>
      <c r="Z82" s="2"/>
      <c r="AA82" s="2"/>
    </row>
    <row r="83" spans="1:27" ht="16.5" x14ac:dyDescent="0.35">
      <c r="A83" s="70" t="s">
        <v>13</v>
      </c>
      <c r="B83" s="146">
        <v>427.3382397900001</v>
      </c>
      <c r="C83" s="146">
        <v>824.98866697999995</v>
      </c>
      <c r="D83" s="146">
        <v>363.29788393000001</v>
      </c>
      <c r="E83" s="146">
        <v>-461.69078304999994</v>
      </c>
      <c r="F83" s="146">
        <v>-64.040355860000091</v>
      </c>
      <c r="G83" s="146">
        <v>-55.963287924922803</v>
      </c>
      <c r="H83" s="146">
        <v>1.9742546155212608</v>
      </c>
      <c r="I83" s="146">
        <v>60.714418529809933</v>
      </c>
      <c r="J83" s="147">
        <v>-14.985870651657663</v>
      </c>
      <c r="X83" s="2"/>
      <c r="Y83" s="2"/>
      <c r="Z83" s="2"/>
      <c r="AA83" s="2"/>
    </row>
    <row r="84" spans="1:27" ht="16.5" x14ac:dyDescent="0.35">
      <c r="A84" s="70" t="s">
        <v>105</v>
      </c>
      <c r="B84" s="146">
        <v>46390.267635786266</v>
      </c>
      <c r="C84" s="146">
        <v>46093.355794864059</v>
      </c>
      <c r="D84" s="146">
        <v>46618.232301662661</v>
      </c>
      <c r="E84" s="146">
        <v>524.87650679860235</v>
      </c>
      <c r="F84" s="146">
        <v>227.96466587639588</v>
      </c>
      <c r="G84" s="146">
        <v>1.138724872049977</v>
      </c>
      <c r="H84" s="146">
        <v>3.1375595518335047</v>
      </c>
      <c r="I84" s="146">
        <v>-0.55270875621859261</v>
      </c>
      <c r="J84" s="147">
        <v>0.49140623129437699</v>
      </c>
      <c r="X84" s="2"/>
      <c r="Y84" s="2"/>
      <c r="Z84" s="2"/>
      <c r="AA84" s="2"/>
    </row>
    <row r="85" spans="1:27" ht="16.5" x14ac:dyDescent="0.35">
      <c r="A85" s="70" t="s">
        <v>16</v>
      </c>
      <c r="B85" s="146">
        <v>62347.385365995971</v>
      </c>
      <c r="C85" s="146">
        <v>65353.64291076763</v>
      </c>
      <c r="D85" s="146">
        <v>65625.424057817305</v>
      </c>
      <c r="E85" s="146">
        <v>271.78114704967447</v>
      </c>
      <c r="F85" s="146">
        <v>3278.0386918213335</v>
      </c>
      <c r="G85" s="146">
        <v>0.41586227629383643</v>
      </c>
      <c r="H85" s="146">
        <v>4.9321348115409336</v>
      </c>
      <c r="I85" s="146">
        <v>5.0567522793186583</v>
      </c>
      <c r="J85" s="147">
        <v>5.2577003391214561</v>
      </c>
      <c r="X85" s="2"/>
      <c r="Y85" s="2"/>
      <c r="Z85" s="2"/>
      <c r="AA85" s="2"/>
    </row>
    <row r="86" spans="1:27" ht="15" x14ac:dyDescent="0.3">
      <c r="A86" s="162"/>
      <c r="B86" s="163"/>
      <c r="C86" s="163"/>
      <c r="D86" s="163"/>
      <c r="E86" s="163"/>
      <c r="F86" s="163"/>
      <c r="G86" s="163"/>
      <c r="H86" s="163"/>
      <c r="I86" s="163"/>
      <c r="J86" s="164"/>
      <c r="X86" s="2"/>
      <c r="Y86" s="2"/>
      <c r="Z86" s="2"/>
      <c r="AA86" s="2"/>
    </row>
    <row r="87" spans="1:27" ht="16.5" x14ac:dyDescent="0.35">
      <c r="A87" s="130" t="s">
        <v>73</v>
      </c>
      <c r="B87" s="143">
        <v>196466.54955976893</v>
      </c>
      <c r="C87" s="143">
        <v>201752.82226490125</v>
      </c>
      <c r="D87" s="143">
        <v>205705.06457087537</v>
      </c>
      <c r="E87" s="143">
        <v>3952.2423059741268</v>
      </c>
      <c r="F87" s="143">
        <v>9238.5150111064431</v>
      </c>
      <c r="G87" s="143">
        <v>1.9589526736755403</v>
      </c>
      <c r="H87" s="143">
        <v>3.8683952689788015</v>
      </c>
      <c r="I87" s="143">
        <v>3.8051670049959085</v>
      </c>
      <c r="J87" s="144">
        <v>4.7023348411256762</v>
      </c>
      <c r="X87" s="2"/>
      <c r="Y87" s="2"/>
      <c r="Z87" s="2"/>
      <c r="AA87" s="2"/>
    </row>
    <row r="88" spans="1:27" ht="16.5" x14ac:dyDescent="0.35">
      <c r="A88" s="130" t="s">
        <v>106</v>
      </c>
      <c r="B88" s="143">
        <v>127212.06126892041</v>
      </c>
      <c r="C88" s="143">
        <v>129696.83319988812</v>
      </c>
      <c r="D88" s="143">
        <v>129886.17845571811</v>
      </c>
      <c r="E88" s="143">
        <v>189.34525582999049</v>
      </c>
      <c r="F88" s="143">
        <v>2674.1171867976955</v>
      </c>
      <c r="G88" s="143">
        <v>0.14599065463546879</v>
      </c>
      <c r="H88" s="143">
        <v>1.0397979450743833E-2</v>
      </c>
      <c r="I88" s="143">
        <v>0.96459089706274881</v>
      </c>
      <c r="J88" s="144">
        <v>2.1020940625627702</v>
      </c>
      <c r="X88" s="2"/>
      <c r="Y88" s="2"/>
      <c r="Z88" s="2"/>
      <c r="AA88" s="2"/>
    </row>
    <row r="89" spans="1:27" ht="16.5" x14ac:dyDescent="0.35">
      <c r="A89" s="49" t="s">
        <v>107</v>
      </c>
      <c r="B89" s="146">
        <v>3152.9550522762775</v>
      </c>
      <c r="C89" s="146">
        <v>3249.4152573828624</v>
      </c>
      <c r="D89" s="146">
        <v>3241.3128518832364</v>
      </c>
      <c r="E89" s="146">
        <v>-8.102405499626002</v>
      </c>
      <c r="F89" s="146">
        <v>88.357799606958906</v>
      </c>
      <c r="G89" s="146">
        <v>-0.24934964779330926</v>
      </c>
      <c r="H89" s="146">
        <v>6.5357617684818763</v>
      </c>
      <c r="I89" s="146">
        <v>4.1588342476761397</v>
      </c>
      <c r="J89" s="147">
        <v>2.8023805649614104</v>
      </c>
      <c r="X89" s="2"/>
      <c r="Y89" s="2"/>
      <c r="Z89" s="2"/>
      <c r="AA89" s="2"/>
    </row>
    <row r="90" spans="1:27" ht="16.5" x14ac:dyDescent="0.35">
      <c r="A90" s="49" t="s">
        <v>108</v>
      </c>
      <c r="B90" s="146">
        <v>63986.550147224189</v>
      </c>
      <c r="C90" s="146">
        <v>68123.133069440009</v>
      </c>
      <c r="D90" s="146">
        <v>67993.854015421995</v>
      </c>
      <c r="E90" s="146">
        <v>-129.27905401801399</v>
      </c>
      <c r="F90" s="146">
        <v>4007.3038681978069</v>
      </c>
      <c r="G90" s="146">
        <v>-0.18977261936299783</v>
      </c>
      <c r="H90" s="146">
        <v>5.1500777306161041</v>
      </c>
      <c r="I90" s="146">
        <v>6.4234110181552495</v>
      </c>
      <c r="J90" s="147">
        <v>6.2627284311743097</v>
      </c>
      <c r="X90" s="2"/>
      <c r="Y90" s="2"/>
      <c r="Z90" s="2"/>
      <c r="AA90" s="2"/>
    </row>
    <row r="91" spans="1:27" ht="16.5" x14ac:dyDescent="0.35">
      <c r="A91" s="49" t="s">
        <v>109</v>
      </c>
      <c r="B91" s="146">
        <v>60072.556069419952</v>
      </c>
      <c r="C91" s="146">
        <v>58324.284873065248</v>
      </c>
      <c r="D91" s="146">
        <v>58651.011588412875</v>
      </c>
      <c r="E91" s="146">
        <v>326.72671534762776</v>
      </c>
      <c r="F91" s="146">
        <v>-1421.5444810070767</v>
      </c>
      <c r="G91" s="146">
        <v>0.56018983526107036</v>
      </c>
      <c r="H91" s="146">
        <v>-5.6742056136978647</v>
      </c>
      <c r="I91" s="146">
        <v>-4.8956965191229784</v>
      </c>
      <c r="J91" s="147">
        <v>-2.3663792154346481</v>
      </c>
      <c r="X91" s="2"/>
      <c r="Y91" s="2"/>
      <c r="Z91" s="2"/>
      <c r="AA91" s="2"/>
    </row>
    <row r="92" spans="1:27" ht="16.5" x14ac:dyDescent="0.35">
      <c r="A92" s="49" t="s">
        <v>24</v>
      </c>
      <c r="B92" s="146">
        <v>0</v>
      </c>
      <c r="C92" s="146">
        <v>0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146">
        <v>0</v>
      </c>
      <c r="J92" s="147">
        <v>0</v>
      </c>
      <c r="X92" s="2"/>
      <c r="Y92" s="2"/>
      <c r="Z92" s="2"/>
      <c r="AA92" s="2"/>
    </row>
    <row r="93" spans="1:27" ht="17.25" thickBot="1" x14ac:dyDescent="0.4">
      <c r="A93" s="132" t="s">
        <v>17</v>
      </c>
      <c r="B93" s="151">
        <v>69254.488290848516</v>
      </c>
      <c r="C93" s="151">
        <v>72055.989065013142</v>
      </c>
      <c r="D93" s="151">
        <v>75818.886115157264</v>
      </c>
      <c r="E93" s="151">
        <v>3762.8970501441217</v>
      </c>
      <c r="F93" s="151">
        <v>6564.3978243087477</v>
      </c>
      <c r="G93" s="151">
        <v>5.2221849966545051</v>
      </c>
      <c r="H93" s="151">
        <v>11.679957732577634</v>
      </c>
      <c r="I93" s="151">
        <v>9.3422983665329014</v>
      </c>
      <c r="J93" s="165">
        <v>9.4786604974109565</v>
      </c>
      <c r="X93" s="2"/>
      <c r="Y93" s="2"/>
      <c r="Z93" s="2"/>
      <c r="AA93" s="2"/>
    </row>
    <row r="94" spans="1:27" x14ac:dyDescent="0.2">
      <c r="A94" s="166"/>
      <c r="X94" s="2"/>
      <c r="Y94" s="2"/>
      <c r="Z94" s="2"/>
      <c r="AA94" s="2"/>
    </row>
    <row r="95" spans="1:27" x14ac:dyDescent="0.2">
      <c r="A95" s="166"/>
    </row>
    <row r="96" spans="1:27" x14ac:dyDescent="0.2">
      <c r="A96" s="166"/>
    </row>
    <row r="97" spans="1:1" x14ac:dyDescent="0.2">
      <c r="A97" s="166"/>
    </row>
    <row r="98" spans="1:1" x14ac:dyDescent="0.2">
      <c r="A98" s="166"/>
    </row>
    <row r="99" spans="1:1" x14ac:dyDescent="0.2">
      <c r="A99" s="166"/>
    </row>
    <row r="100" spans="1:1" x14ac:dyDescent="0.2">
      <c r="A100" s="166"/>
    </row>
    <row r="101" spans="1:1" x14ac:dyDescent="0.2">
      <c r="A101" s="166"/>
    </row>
    <row r="102" spans="1:1" x14ac:dyDescent="0.2">
      <c r="A102" s="166"/>
    </row>
    <row r="103" spans="1:1" x14ac:dyDescent="0.2">
      <c r="A103" s="166"/>
    </row>
    <row r="104" spans="1:1" x14ac:dyDescent="0.2">
      <c r="A104" s="166"/>
    </row>
    <row r="105" spans="1:1" x14ac:dyDescent="0.2">
      <c r="A105" s="166"/>
    </row>
    <row r="106" spans="1:1" x14ac:dyDescent="0.2">
      <c r="A106" s="166"/>
    </row>
    <row r="107" spans="1:1" x14ac:dyDescent="0.2">
      <c r="A107" s="166"/>
    </row>
    <row r="108" spans="1:1" x14ac:dyDescent="0.2">
      <c r="A108" s="166"/>
    </row>
    <row r="109" spans="1:1" x14ac:dyDescent="0.2">
      <c r="A109" s="166"/>
    </row>
    <row r="110" spans="1:1" x14ac:dyDescent="0.2">
      <c r="A110" s="166"/>
    </row>
    <row r="111" spans="1:1" x14ac:dyDescent="0.2">
      <c r="A111" s="166"/>
    </row>
    <row r="112" spans="1:1" x14ac:dyDescent="0.2">
      <c r="A112" s="166"/>
    </row>
    <row r="113" spans="1:1" x14ac:dyDescent="0.2">
      <c r="A113" s="166"/>
    </row>
    <row r="114" spans="1:1" x14ac:dyDescent="0.2">
      <c r="A114" s="166"/>
    </row>
    <row r="115" spans="1:1" x14ac:dyDescent="0.2">
      <c r="A115" s="166"/>
    </row>
    <row r="116" spans="1:1" x14ac:dyDescent="0.2">
      <c r="A116" s="166"/>
    </row>
    <row r="117" spans="1:1" x14ac:dyDescent="0.2">
      <c r="A117" s="166"/>
    </row>
    <row r="118" spans="1:1" x14ac:dyDescent="0.2">
      <c r="A118" s="166"/>
    </row>
    <row r="119" spans="1:1" x14ac:dyDescent="0.2">
      <c r="A119" s="166"/>
    </row>
    <row r="120" spans="1:1" x14ac:dyDescent="0.2">
      <c r="A120" s="166"/>
    </row>
    <row r="121" spans="1:1" x14ac:dyDescent="0.2">
      <c r="A121" s="166"/>
    </row>
    <row r="122" spans="1:1" x14ac:dyDescent="0.2">
      <c r="A122" s="166"/>
    </row>
    <row r="123" spans="1:1" x14ac:dyDescent="0.2">
      <c r="A123" s="166"/>
    </row>
    <row r="124" spans="1:1" x14ac:dyDescent="0.2">
      <c r="A124" s="166"/>
    </row>
    <row r="125" spans="1:1" x14ac:dyDescent="0.2">
      <c r="A125" s="166"/>
    </row>
    <row r="126" spans="1:1" x14ac:dyDescent="0.2">
      <c r="A126" s="166"/>
    </row>
    <row r="127" spans="1:1" x14ac:dyDescent="0.2">
      <c r="A127" s="166"/>
    </row>
    <row r="128" spans="1:1" x14ac:dyDescent="0.2">
      <c r="A128" s="166"/>
    </row>
    <row r="129" spans="1:1" x14ac:dyDescent="0.2">
      <c r="A129" s="166"/>
    </row>
    <row r="130" spans="1:1" x14ac:dyDescent="0.2">
      <c r="A130" s="166"/>
    </row>
    <row r="131" spans="1:1" x14ac:dyDescent="0.2">
      <c r="A131" s="166"/>
    </row>
    <row r="132" spans="1:1" x14ac:dyDescent="0.2">
      <c r="A132" s="166"/>
    </row>
    <row r="133" spans="1:1" x14ac:dyDescent="0.2">
      <c r="A133" s="166"/>
    </row>
    <row r="134" spans="1:1" x14ac:dyDescent="0.2">
      <c r="A134" s="166"/>
    </row>
    <row r="135" spans="1:1" x14ac:dyDescent="0.2">
      <c r="A135" s="166"/>
    </row>
    <row r="136" spans="1:1" x14ac:dyDescent="0.2">
      <c r="A136" s="166"/>
    </row>
    <row r="137" spans="1:1" x14ac:dyDescent="0.2">
      <c r="A137" s="166"/>
    </row>
    <row r="138" spans="1:1" x14ac:dyDescent="0.2">
      <c r="A138" s="166"/>
    </row>
    <row r="139" spans="1:1" x14ac:dyDescent="0.2">
      <c r="A139" s="166"/>
    </row>
    <row r="140" spans="1:1" x14ac:dyDescent="0.2">
      <c r="A140" s="166"/>
    </row>
    <row r="141" spans="1:1" x14ac:dyDescent="0.2">
      <c r="A141" s="166"/>
    </row>
    <row r="142" spans="1:1" x14ac:dyDescent="0.2">
      <c r="A142" s="166"/>
    </row>
    <row r="143" spans="1:1" x14ac:dyDescent="0.2">
      <c r="A143" s="166"/>
    </row>
    <row r="144" spans="1:1" x14ac:dyDescent="0.2">
      <c r="A144" s="166"/>
    </row>
    <row r="145" spans="1:1" x14ac:dyDescent="0.2">
      <c r="A145" s="166"/>
    </row>
    <row r="146" spans="1:1" x14ac:dyDescent="0.2">
      <c r="A146" s="166"/>
    </row>
    <row r="147" spans="1:1" x14ac:dyDescent="0.2">
      <c r="A147" s="166"/>
    </row>
    <row r="148" spans="1:1" x14ac:dyDescent="0.2">
      <c r="A148" s="166"/>
    </row>
    <row r="149" spans="1:1" x14ac:dyDescent="0.2">
      <c r="A149" s="166"/>
    </row>
    <row r="150" spans="1:1" x14ac:dyDescent="0.2">
      <c r="A150" s="166"/>
    </row>
    <row r="151" spans="1:1" x14ac:dyDescent="0.2">
      <c r="A151" s="166"/>
    </row>
    <row r="152" spans="1:1" x14ac:dyDescent="0.2">
      <c r="A152" s="166"/>
    </row>
    <row r="153" spans="1:1" x14ac:dyDescent="0.2">
      <c r="A153" s="166"/>
    </row>
    <row r="154" spans="1:1" x14ac:dyDescent="0.2">
      <c r="A154" s="166"/>
    </row>
    <row r="155" spans="1:1" x14ac:dyDescent="0.2">
      <c r="A155" s="166"/>
    </row>
    <row r="156" spans="1:1" x14ac:dyDescent="0.2">
      <c r="A156" s="166"/>
    </row>
    <row r="157" spans="1:1" x14ac:dyDescent="0.2">
      <c r="A157" s="166"/>
    </row>
    <row r="158" spans="1:1" x14ac:dyDescent="0.2">
      <c r="A158" s="166"/>
    </row>
    <row r="159" spans="1:1" x14ac:dyDescent="0.2">
      <c r="A159" s="166"/>
    </row>
    <row r="160" spans="1:1" x14ac:dyDescent="0.2">
      <c r="A160" s="166"/>
    </row>
    <row r="161" spans="1:1" x14ac:dyDescent="0.2">
      <c r="A161" s="166"/>
    </row>
    <row r="162" spans="1:1" x14ac:dyDescent="0.2">
      <c r="A162" s="166"/>
    </row>
    <row r="163" spans="1:1" x14ac:dyDescent="0.2">
      <c r="A163" s="166"/>
    </row>
    <row r="164" spans="1:1" x14ac:dyDescent="0.2">
      <c r="A164" s="166"/>
    </row>
    <row r="165" spans="1:1" x14ac:dyDescent="0.2">
      <c r="A165" s="166"/>
    </row>
    <row r="166" spans="1:1" x14ac:dyDescent="0.2">
      <c r="A166" s="166"/>
    </row>
    <row r="167" spans="1:1" x14ac:dyDescent="0.2">
      <c r="A167" s="166"/>
    </row>
    <row r="168" spans="1:1" x14ac:dyDescent="0.2">
      <c r="A168" s="166"/>
    </row>
    <row r="169" spans="1:1" x14ac:dyDescent="0.2">
      <c r="A169" s="166"/>
    </row>
    <row r="170" spans="1:1" x14ac:dyDescent="0.2">
      <c r="A170" s="166"/>
    </row>
    <row r="171" spans="1:1" x14ac:dyDescent="0.2">
      <c r="A171" s="166"/>
    </row>
    <row r="172" spans="1:1" x14ac:dyDescent="0.2">
      <c r="A172" s="166"/>
    </row>
    <row r="173" spans="1:1" x14ac:dyDescent="0.2">
      <c r="A173" s="166"/>
    </row>
    <row r="174" spans="1:1" x14ac:dyDescent="0.2">
      <c r="A174" s="166"/>
    </row>
    <row r="175" spans="1:1" x14ac:dyDescent="0.2">
      <c r="A175" s="166"/>
    </row>
    <row r="176" spans="1:1" x14ac:dyDescent="0.2">
      <c r="A176" s="166"/>
    </row>
    <row r="177" spans="1:1" x14ac:dyDescent="0.2">
      <c r="A177" s="166"/>
    </row>
    <row r="178" spans="1:1" x14ac:dyDescent="0.2">
      <c r="A178" s="166"/>
    </row>
    <row r="179" spans="1:1" x14ac:dyDescent="0.2">
      <c r="A179" s="166"/>
    </row>
    <row r="180" spans="1:1" x14ac:dyDescent="0.2">
      <c r="A180" s="166"/>
    </row>
    <row r="181" spans="1:1" x14ac:dyDescent="0.2">
      <c r="A181" s="166"/>
    </row>
    <row r="182" spans="1:1" x14ac:dyDescent="0.2">
      <c r="A182" s="166"/>
    </row>
    <row r="183" spans="1:1" x14ac:dyDescent="0.2">
      <c r="A183" s="166"/>
    </row>
    <row r="184" spans="1:1" x14ac:dyDescent="0.2">
      <c r="A184" s="166"/>
    </row>
    <row r="185" spans="1:1" x14ac:dyDescent="0.2">
      <c r="A185" s="166"/>
    </row>
    <row r="186" spans="1:1" x14ac:dyDescent="0.2">
      <c r="A186" s="166"/>
    </row>
    <row r="187" spans="1:1" x14ac:dyDescent="0.2">
      <c r="A187" s="166"/>
    </row>
    <row r="188" spans="1:1" x14ac:dyDescent="0.2">
      <c r="A188" s="166"/>
    </row>
    <row r="189" spans="1:1" x14ac:dyDescent="0.2">
      <c r="A189" s="166"/>
    </row>
    <row r="190" spans="1:1" x14ac:dyDescent="0.2">
      <c r="A190" s="166"/>
    </row>
    <row r="191" spans="1:1" x14ac:dyDescent="0.2">
      <c r="A191" s="166"/>
    </row>
    <row r="192" spans="1:1" x14ac:dyDescent="0.2">
      <c r="A192" s="166"/>
    </row>
    <row r="193" spans="1:1" x14ac:dyDescent="0.2">
      <c r="A193" s="166"/>
    </row>
    <row r="194" spans="1:1" x14ac:dyDescent="0.2">
      <c r="A194" s="166"/>
    </row>
    <row r="195" spans="1:1" x14ac:dyDescent="0.2">
      <c r="A195" s="166"/>
    </row>
    <row r="196" spans="1:1" x14ac:dyDescent="0.2">
      <c r="A196" s="166"/>
    </row>
    <row r="197" spans="1:1" x14ac:dyDescent="0.2">
      <c r="A197" s="166"/>
    </row>
    <row r="198" spans="1:1" x14ac:dyDescent="0.2">
      <c r="A198" s="166"/>
    </row>
    <row r="199" spans="1:1" x14ac:dyDescent="0.2">
      <c r="A199" s="166"/>
    </row>
    <row r="200" spans="1:1" x14ac:dyDescent="0.2">
      <c r="A200" s="166"/>
    </row>
    <row r="201" spans="1:1" x14ac:dyDescent="0.2">
      <c r="A201" s="166"/>
    </row>
    <row r="202" spans="1:1" x14ac:dyDescent="0.2">
      <c r="A202" s="166"/>
    </row>
    <row r="203" spans="1:1" x14ac:dyDescent="0.2">
      <c r="A203" s="166"/>
    </row>
    <row r="204" spans="1:1" x14ac:dyDescent="0.2">
      <c r="A204" s="166"/>
    </row>
    <row r="205" spans="1:1" x14ac:dyDescent="0.2">
      <c r="A205" s="166"/>
    </row>
    <row r="206" spans="1:1" x14ac:dyDescent="0.2">
      <c r="A206" s="166"/>
    </row>
    <row r="207" spans="1:1" x14ac:dyDescent="0.2">
      <c r="A207" s="166"/>
    </row>
    <row r="208" spans="1:1" x14ac:dyDescent="0.2">
      <c r="A208" s="166"/>
    </row>
    <row r="209" spans="1:1" x14ac:dyDescent="0.2">
      <c r="A209" s="166"/>
    </row>
    <row r="210" spans="1:1" x14ac:dyDescent="0.2">
      <c r="A210" s="166"/>
    </row>
    <row r="211" spans="1:1" x14ac:dyDescent="0.2">
      <c r="A211" s="166"/>
    </row>
    <row r="212" spans="1:1" x14ac:dyDescent="0.2">
      <c r="A212" s="166"/>
    </row>
    <row r="213" spans="1:1" x14ac:dyDescent="0.2">
      <c r="A213" s="166"/>
    </row>
    <row r="214" spans="1:1" x14ac:dyDescent="0.2">
      <c r="A214" s="166"/>
    </row>
    <row r="215" spans="1:1" x14ac:dyDescent="0.2">
      <c r="A215" s="166"/>
    </row>
    <row r="216" spans="1:1" x14ac:dyDescent="0.2">
      <c r="A216" s="166"/>
    </row>
    <row r="217" spans="1:1" x14ac:dyDescent="0.2">
      <c r="A217" s="166"/>
    </row>
    <row r="218" spans="1:1" x14ac:dyDescent="0.2">
      <c r="A218" s="166"/>
    </row>
    <row r="219" spans="1:1" x14ac:dyDescent="0.2">
      <c r="A219" s="166"/>
    </row>
    <row r="220" spans="1:1" x14ac:dyDescent="0.2">
      <c r="A220" s="166"/>
    </row>
    <row r="221" spans="1:1" x14ac:dyDescent="0.2">
      <c r="A221" s="166"/>
    </row>
    <row r="222" spans="1:1" x14ac:dyDescent="0.2">
      <c r="A222" s="166"/>
    </row>
    <row r="223" spans="1:1" x14ac:dyDescent="0.2">
      <c r="A223" s="166"/>
    </row>
    <row r="224" spans="1:1" x14ac:dyDescent="0.2">
      <c r="A224" s="166"/>
    </row>
    <row r="225" spans="1:1" x14ac:dyDescent="0.2">
      <c r="A225" s="166"/>
    </row>
    <row r="226" spans="1:1" x14ac:dyDescent="0.2">
      <c r="A226" s="166"/>
    </row>
    <row r="227" spans="1:1" x14ac:dyDescent="0.2">
      <c r="A227" s="166"/>
    </row>
    <row r="228" spans="1:1" x14ac:dyDescent="0.2">
      <c r="A228" s="166"/>
    </row>
    <row r="229" spans="1:1" x14ac:dyDescent="0.2">
      <c r="A229" s="166"/>
    </row>
    <row r="230" spans="1:1" x14ac:dyDescent="0.2">
      <c r="A230" s="166"/>
    </row>
    <row r="231" spans="1:1" x14ac:dyDescent="0.2">
      <c r="A231" s="166"/>
    </row>
    <row r="232" spans="1:1" x14ac:dyDescent="0.2">
      <c r="A232" s="166"/>
    </row>
    <row r="233" spans="1:1" x14ac:dyDescent="0.2">
      <c r="A233" s="166"/>
    </row>
    <row r="234" spans="1:1" x14ac:dyDescent="0.2">
      <c r="A234" s="166"/>
    </row>
    <row r="235" spans="1:1" x14ac:dyDescent="0.2">
      <c r="A235" s="166"/>
    </row>
    <row r="236" spans="1:1" x14ac:dyDescent="0.2">
      <c r="A236" s="166"/>
    </row>
    <row r="237" spans="1:1" x14ac:dyDescent="0.2">
      <c r="A237" s="166"/>
    </row>
    <row r="238" spans="1:1" x14ac:dyDescent="0.2">
      <c r="A238" s="166"/>
    </row>
    <row r="239" spans="1:1" x14ac:dyDescent="0.2">
      <c r="A239" s="166"/>
    </row>
    <row r="240" spans="1:1" x14ac:dyDescent="0.2">
      <c r="A240" s="166"/>
    </row>
    <row r="241" spans="1:1" x14ac:dyDescent="0.2">
      <c r="A241" s="166"/>
    </row>
    <row r="242" spans="1:1" x14ac:dyDescent="0.2">
      <c r="A242" s="166"/>
    </row>
    <row r="243" spans="1:1" x14ac:dyDescent="0.2">
      <c r="A243" s="166"/>
    </row>
    <row r="244" spans="1:1" x14ac:dyDescent="0.2">
      <c r="A244" s="166"/>
    </row>
    <row r="245" spans="1:1" x14ac:dyDescent="0.2">
      <c r="A245" s="166"/>
    </row>
    <row r="246" spans="1:1" x14ac:dyDescent="0.2">
      <c r="A246" s="166"/>
    </row>
    <row r="247" spans="1:1" x14ac:dyDescent="0.2">
      <c r="A247" s="166"/>
    </row>
    <row r="248" spans="1:1" x14ac:dyDescent="0.2">
      <c r="A248" s="166"/>
    </row>
    <row r="249" spans="1:1" x14ac:dyDescent="0.2">
      <c r="A249" s="166"/>
    </row>
    <row r="250" spans="1:1" x14ac:dyDescent="0.2">
      <c r="A250" s="166"/>
    </row>
    <row r="251" spans="1:1" x14ac:dyDescent="0.2">
      <c r="A251" s="166"/>
    </row>
    <row r="252" spans="1:1" x14ac:dyDescent="0.2">
      <c r="A252" s="166"/>
    </row>
    <row r="253" spans="1:1" x14ac:dyDescent="0.2">
      <c r="A253" s="166"/>
    </row>
    <row r="254" spans="1:1" x14ac:dyDescent="0.2">
      <c r="A254" s="166"/>
    </row>
    <row r="255" spans="1:1" x14ac:dyDescent="0.2">
      <c r="A255" s="166"/>
    </row>
    <row r="256" spans="1:1" x14ac:dyDescent="0.2">
      <c r="A256" s="166"/>
    </row>
    <row r="257" spans="1:1" x14ac:dyDescent="0.2">
      <c r="A257" s="166"/>
    </row>
    <row r="258" spans="1:1" x14ac:dyDescent="0.2">
      <c r="A258" s="166"/>
    </row>
    <row r="259" spans="1:1" x14ac:dyDescent="0.2">
      <c r="A259" s="166"/>
    </row>
    <row r="260" spans="1:1" x14ac:dyDescent="0.2">
      <c r="A260" s="166"/>
    </row>
    <row r="261" spans="1:1" x14ac:dyDescent="0.2">
      <c r="A261" s="166"/>
    </row>
    <row r="262" spans="1:1" x14ac:dyDescent="0.2">
      <c r="A262" s="166"/>
    </row>
    <row r="263" spans="1:1" x14ac:dyDescent="0.2">
      <c r="A263" s="166"/>
    </row>
    <row r="264" spans="1:1" x14ac:dyDescent="0.2">
      <c r="A264" s="166"/>
    </row>
    <row r="265" spans="1:1" x14ac:dyDescent="0.2">
      <c r="A265" s="166"/>
    </row>
    <row r="266" spans="1:1" x14ac:dyDescent="0.2">
      <c r="A266" s="166"/>
    </row>
    <row r="267" spans="1:1" x14ac:dyDescent="0.2">
      <c r="A267" s="166"/>
    </row>
    <row r="268" spans="1:1" x14ac:dyDescent="0.2">
      <c r="A268" s="166"/>
    </row>
    <row r="269" spans="1:1" x14ac:dyDescent="0.2">
      <c r="A269" s="166"/>
    </row>
    <row r="270" spans="1:1" x14ac:dyDescent="0.2">
      <c r="A270" s="166"/>
    </row>
    <row r="271" spans="1:1" x14ac:dyDescent="0.2">
      <c r="A271" s="166"/>
    </row>
    <row r="272" spans="1:1" x14ac:dyDescent="0.2">
      <c r="A272" s="166"/>
    </row>
    <row r="273" spans="1:1" x14ac:dyDescent="0.2">
      <c r="A273" s="166"/>
    </row>
    <row r="274" spans="1:1" x14ac:dyDescent="0.2">
      <c r="A274" s="166"/>
    </row>
    <row r="275" spans="1:1" x14ac:dyDescent="0.2">
      <c r="A275" s="166"/>
    </row>
    <row r="276" spans="1:1" x14ac:dyDescent="0.2">
      <c r="A276" s="166"/>
    </row>
    <row r="277" spans="1:1" x14ac:dyDescent="0.2">
      <c r="A277" s="166"/>
    </row>
    <row r="278" spans="1:1" x14ac:dyDescent="0.2">
      <c r="A278" s="166"/>
    </row>
    <row r="279" spans="1:1" x14ac:dyDescent="0.2">
      <c r="A279" s="166"/>
    </row>
    <row r="280" spans="1:1" x14ac:dyDescent="0.2">
      <c r="A280" s="166"/>
    </row>
    <row r="281" spans="1:1" x14ac:dyDescent="0.2">
      <c r="A281" s="166"/>
    </row>
    <row r="282" spans="1:1" x14ac:dyDescent="0.2">
      <c r="A282" s="166"/>
    </row>
    <row r="283" spans="1:1" x14ac:dyDescent="0.2">
      <c r="A283" s="166"/>
    </row>
    <row r="284" spans="1:1" x14ac:dyDescent="0.2">
      <c r="A284" s="166"/>
    </row>
    <row r="285" spans="1:1" x14ac:dyDescent="0.2">
      <c r="A285" s="166"/>
    </row>
    <row r="286" spans="1:1" x14ac:dyDescent="0.2">
      <c r="A286" s="166"/>
    </row>
    <row r="287" spans="1:1" x14ac:dyDescent="0.2">
      <c r="A287" s="166"/>
    </row>
    <row r="288" spans="1:1" x14ac:dyDescent="0.2">
      <c r="A288" s="166"/>
    </row>
    <row r="289" spans="1:1" x14ac:dyDescent="0.2">
      <c r="A289" s="166"/>
    </row>
    <row r="290" spans="1:1" x14ac:dyDescent="0.2">
      <c r="A290" s="166"/>
    </row>
    <row r="291" spans="1:1" x14ac:dyDescent="0.2">
      <c r="A291" s="166"/>
    </row>
    <row r="292" spans="1:1" x14ac:dyDescent="0.2">
      <c r="A292" s="166"/>
    </row>
    <row r="293" spans="1:1" x14ac:dyDescent="0.2">
      <c r="A293" s="166"/>
    </row>
    <row r="294" spans="1:1" x14ac:dyDescent="0.2">
      <c r="A294" s="166"/>
    </row>
    <row r="295" spans="1:1" x14ac:dyDescent="0.2">
      <c r="A295" s="166"/>
    </row>
    <row r="296" spans="1:1" x14ac:dyDescent="0.2">
      <c r="A296" s="166"/>
    </row>
    <row r="297" spans="1:1" x14ac:dyDescent="0.2">
      <c r="A297" s="166"/>
    </row>
    <row r="298" spans="1:1" x14ac:dyDescent="0.2">
      <c r="A298" s="166"/>
    </row>
    <row r="299" spans="1:1" x14ac:dyDescent="0.2">
      <c r="A299" s="166"/>
    </row>
    <row r="300" spans="1:1" x14ac:dyDescent="0.2">
      <c r="A300" s="166"/>
    </row>
    <row r="301" spans="1:1" x14ac:dyDescent="0.2">
      <c r="A301" s="166"/>
    </row>
    <row r="302" spans="1:1" x14ac:dyDescent="0.2">
      <c r="A302" s="166"/>
    </row>
    <row r="303" spans="1:1" x14ac:dyDescent="0.2">
      <c r="A303" s="166"/>
    </row>
    <row r="304" spans="1:1" x14ac:dyDescent="0.2">
      <c r="A304" s="166"/>
    </row>
    <row r="305" spans="1:1" x14ac:dyDescent="0.2">
      <c r="A305" s="166"/>
    </row>
    <row r="306" spans="1:1" x14ac:dyDescent="0.2">
      <c r="A306" s="166"/>
    </row>
    <row r="307" spans="1:1" x14ac:dyDescent="0.2">
      <c r="A307" s="166"/>
    </row>
    <row r="308" spans="1:1" x14ac:dyDescent="0.2">
      <c r="A308" s="166"/>
    </row>
    <row r="309" spans="1:1" x14ac:dyDescent="0.2">
      <c r="A309" s="166"/>
    </row>
    <row r="310" spans="1:1" x14ac:dyDescent="0.2">
      <c r="A310" s="166"/>
    </row>
    <row r="311" spans="1:1" x14ac:dyDescent="0.2">
      <c r="A311" s="166"/>
    </row>
    <row r="312" spans="1:1" x14ac:dyDescent="0.2">
      <c r="A312" s="166"/>
    </row>
    <row r="313" spans="1:1" x14ac:dyDescent="0.2">
      <c r="A313" s="166"/>
    </row>
    <row r="314" spans="1:1" x14ac:dyDescent="0.2">
      <c r="A314" s="166"/>
    </row>
    <row r="315" spans="1:1" x14ac:dyDescent="0.2">
      <c r="A315" s="166"/>
    </row>
    <row r="316" spans="1:1" x14ac:dyDescent="0.2">
      <c r="A316" s="166"/>
    </row>
    <row r="317" spans="1:1" x14ac:dyDescent="0.2">
      <c r="A317" s="166"/>
    </row>
    <row r="318" spans="1:1" x14ac:dyDescent="0.2">
      <c r="A318" s="166"/>
    </row>
    <row r="319" spans="1:1" x14ac:dyDescent="0.2">
      <c r="A319" s="166"/>
    </row>
    <row r="320" spans="1:1" x14ac:dyDescent="0.2">
      <c r="A320" s="166"/>
    </row>
    <row r="321" spans="1:1" x14ac:dyDescent="0.2">
      <c r="A321" s="166"/>
    </row>
    <row r="322" spans="1:1" x14ac:dyDescent="0.2">
      <c r="A322" s="166"/>
    </row>
    <row r="323" spans="1:1" x14ac:dyDescent="0.2">
      <c r="A323" s="166"/>
    </row>
    <row r="324" spans="1:1" x14ac:dyDescent="0.2">
      <c r="A324" s="166"/>
    </row>
    <row r="325" spans="1:1" x14ac:dyDescent="0.2">
      <c r="A325" s="166"/>
    </row>
    <row r="326" spans="1:1" x14ac:dyDescent="0.2">
      <c r="A326" s="166"/>
    </row>
    <row r="327" spans="1:1" x14ac:dyDescent="0.2">
      <c r="A327" s="166"/>
    </row>
    <row r="328" spans="1:1" x14ac:dyDescent="0.2">
      <c r="A328" s="166"/>
    </row>
    <row r="329" spans="1:1" x14ac:dyDescent="0.2">
      <c r="A329" s="166"/>
    </row>
    <row r="330" spans="1:1" x14ac:dyDescent="0.2">
      <c r="A330" s="166"/>
    </row>
    <row r="331" spans="1:1" x14ac:dyDescent="0.2">
      <c r="A331" s="166"/>
    </row>
    <row r="332" spans="1:1" x14ac:dyDescent="0.2">
      <c r="A332" s="166"/>
    </row>
    <row r="333" spans="1:1" x14ac:dyDescent="0.2">
      <c r="A333" s="166"/>
    </row>
    <row r="334" spans="1:1" x14ac:dyDescent="0.2">
      <c r="A334" s="166"/>
    </row>
    <row r="335" spans="1:1" x14ac:dyDescent="0.2">
      <c r="A335" s="166"/>
    </row>
    <row r="336" spans="1:1" x14ac:dyDescent="0.2">
      <c r="A336" s="166"/>
    </row>
    <row r="337" spans="1:1" x14ac:dyDescent="0.2">
      <c r="A337" s="166"/>
    </row>
    <row r="338" spans="1:1" x14ac:dyDescent="0.2">
      <c r="A338" s="166"/>
    </row>
    <row r="339" spans="1:1" x14ac:dyDescent="0.2">
      <c r="A339" s="166"/>
    </row>
    <row r="340" spans="1:1" x14ac:dyDescent="0.2">
      <c r="A340" s="166"/>
    </row>
    <row r="341" spans="1:1" x14ac:dyDescent="0.2">
      <c r="A341" s="166"/>
    </row>
    <row r="342" spans="1:1" x14ac:dyDescent="0.2">
      <c r="A342" s="166"/>
    </row>
    <row r="343" spans="1:1" x14ac:dyDescent="0.2">
      <c r="A343" s="166"/>
    </row>
    <row r="344" spans="1:1" x14ac:dyDescent="0.2">
      <c r="A344" s="166"/>
    </row>
    <row r="345" spans="1:1" x14ac:dyDescent="0.2">
      <c r="A345" s="166"/>
    </row>
    <row r="346" spans="1:1" x14ac:dyDescent="0.2">
      <c r="A346" s="166"/>
    </row>
    <row r="347" spans="1:1" x14ac:dyDescent="0.2">
      <c r="A347" s="166"/>
    </row>
    <row r="348" spans="1:1" x14ac:dyDescent="0.2">
      <c r="A348" s="166"/>
    </row>
    <row r="349" spans="1:1" x14ac:dyDescent="0.2">
      <c r="A349" s="166"/>
    </row>
    <row r="350" spans="1:1" x14ac:dyDescent="0.2">
      <c r="A350" s="166"/>
    </row>
    <row r="351" spans="1:1" x14ac:dyDescent="0.2">
      <c r="A351" s="166"/>
    </row>
    <row r="352" spans="1:1" x14ac:dyDescent="0.2">
      <c r="A352" s="166"/>
    </row>
    <row r="353" spans="1:1" x14ac:dyDescent="0.2">
      <c r="A353" s="166"/>
    </row>
    <row r="354" spans="1:1" x14ac:dyDescent="0.2">
      <c r="A354" s="166"/>
    </row>
    <row r="355" spans="1:1" x14ac:dyDescent="0.2">
      <c r="A355" s="166"/>
    </row>
    <row r="356" spans="1:1" x14ac:dyDescent="0.2">
      <c r="A356" s="166"/>
    </row>
    <row r="357" spans="1:1" x14ac:dyDescent="0.2">
      <c r="A357" s="166"/>
    </row>
    <row r="358" spans="1:1" x14ac:dyDescent="0.2">
      <c r="A358" s="166"/>
    </row>
    <row r="359" spans="1:1" x14ac:dyDescent="0.2">
      <c r="A359" s="166"/>
    </row>
    <row r="360" spans="1:1" x14ac:dyDescent="0.2">
      <c r="A360" s="166"/>
    </row>
    <row r="361" spans="1:1" x14ac:dyDescent="0.2">
      <c r="A361" s="166"/>
    </row>
    <row r="362" spans="1:1" x14ac:dyDescent="0.2">
      <c r="A362" s="166"/>
    </row>
    <row r="363" spans="1:1" x14ac:dyDescent="0.2">
      <c r="A363" s="166"/>
    </row>
    <row r="364" spans="1:1" x14ac:dyDescent="0.2">
      <c r="A364" s="166"/>
    </row>
    <row r="365" spans="1:1" x14ac:dyDescent="0.2">
      <c r="A365" s="166"/>
    </row>
    <row r="366" spans="1:1" x14ac:dyDescent="0.2">
      <c r="A366" s="166"/>
    </row>
    <row r="367" spans="1:1" x14ac:dyDescent="0.2">
      <c r="A367" s="166"/>
    </row>
    <row r="368" spans="1:1" x14ac:dyDescent="0.2">
      <c r="A368" s="166"/>
    </row>
    <row r="369" spans="1:1" x14ac:dyDescent="0.2">
      <c r="A369" s="166"/>
    </row>
    <row r="370" spans="1:1" x14ac:dyDescent="0.2">
      <c r="A370" s="166"/>
    </row>
    <row r="371" spans="1:1" x14ac:dyDescent="0.2">
      <c r="A371" s="166"/>
    </row>
    <row r="372" spans="1:1" x14ac:dyDescent="0.2">
      <c r="A372" s="166"/>
    </row>
    <row r="373" spans="1:1" x14ac:dyDescent="0.2">
      <c r="A373" s="166"/>
    </row>
    <row r="374" spans="1:1" x14ac:dyDescent="0.2">
      <c r="A374" s="166"/>
    </row>
    <row r="375" spans="1:1" x14ac:dyDescent="0.2">
      <c r="A375" s="166"/>
    </row>
    <row r="376" spans="1:1" x14ac:dyDescent="0.2">
      <c r="A376" s="166"/>
    </row>
    <row r="377" spans="1:1" x14ac:dyDescent="0.2">
      <c r="A377" s="166"/>
    </row>
    <row r="378" spans="1:1" x14ac:dyDescent="0.2">
      <c r="A378" s="166"/>
    </row>
    <row r="379" spans="1:1" x14ac:dyDescent="0.2">
      <c r="A379" s="166"/>
    </row>
    <row r="380" spans="1:1" x14ac:dyDescent="0.2">
      <c r="A380" s="166"/>
    </row>
    <row r="381" spans="1:1" x14ac:dyDescent="0.2">
      <c r="A381" s="166"/>
    </row>
    <row r="382" spans="1:1" x14ac:dyDescent="0.2">
      <c r="A382" s="166"/>
    </row>
    <row r="383" spans="1:1" x14ac:dyDescent="0.2">
      <c r="A383" s="166"/>
    </row>
    <row r="384" spans="1:1" x14ac:dyDescent="0.2">
      <c r="A384" s="166"/>
    </row>
    <row r="385" spans="1:1" x14ac:dyDescent="0.2">
      <c r="A385" s="166"/>
    </row>
    <row r="386" spans="1:1" x14ac:dyDescent="0.2">
      <c r="A386" s="166"/>
    </row>
    <row r="387" spans="1:1" x14ac:dyDescent="0.2">
      <c r="A387" s="166"/>
    </row>
    <row r="388" spans="1:1" x14ac:dyDescent="0.2">
      <c r="A388" s="166"/>
    </row>
    <row r="389" spans="1:1" x14ac:dyDescent="0.2">
      <c r="A389" s="166"/>
    </row>
    <row r="390" spans="1:1" x14ac:dyDescent="0.2">
      <c r="A390" s="166"/>
    </row>
    <row r="391" spans="1:1" x14ac:dyDescent="0.2">
      <c r="A391" s="166"/>
    </row>
    <row r="392" spans="1:1" x14ac:dyDescent="0.2">
      <c r="A392" s="166"/>
    </row>
    <row r="393" spans="1:1" x14ac:dyDescent="0.2">
      <c r="A393" s="166"/>
    </row>
    <row r="394" spans="1:1" x14ac:dyDescent="0.2">
      <c r="A394" s="166"/>
    </row>
    <row r="395" spans="1:1" x14ac:dyDescent="0.2">
      <c r="A395" s="166"/>
    </row>
    <row r="396" spans="1:1" x14ac:dyDescent="0.2">
      <c r="A396" s="166"/>
    </row>
    <row r="397" spans="1:1" x14ac:dyDescent="0.2">
      <c r="A397" s="166"/>
    </row>
    <row r="398" spans="1:1" x14ac:dyDescent="0.2">
      <c r="A398" s="166"/>
    </row>
    <row r="399" spans="1:1" x14ac:dyDescent="0.2">
      <c r="A399" s="166"/>
    </row>
    <row r="400" spans="1:1" x14ac:dyDescent="0.2">
      <c r="A400" s="166"/>
    </row>
    <row r="401" spans="1:1" x14ac:dyDescent="0.2">
      <c r="A401" s="166"/>
    </row>
    <row r="402" spans="1:1" x14ac:dyDescent="0.2">
      <c r="A402" s="166"/>
    </row>
    <row r="403" spans="1:1" x14ac:dyDescent="0.2">
      <c r="A403" s="166"/>
    </row>
    <row r="404" spans="1:1" x14ac:dyDescent="0.2">
      <c r="A404" s="166"/>
    </row>
    <row r="405" spans="1:1" x14ac:dyDescent="0.2">
      <c r="A405" s="166"/>
    </row>
    <row r="406" spans="1:1" x14ac:dyDescent="0.2">
      <c r="A406" s="166"/>
    </row>
    <row r="407" spans="1:1" x14ac:dyDescent="0.2">
      <c r="A407" s="166"/>
    </row>
    <row r="408" spans="1:1" x14ac:dyDescent="0.2">
      <c r="A408" s="166"/>
    </row>
    <row r="409" spans="1:1" x14ac:dyDescent="0.2">
      <c r="A409" s="166"/>
    </row>
    <row r="410" spans="1:1" x14ac:dyDescent="0.2">
      <c r="A410" s="166"/>
    </row>
    <row r="411" spans="1:1" x14ac:dyDescent="0.2">
      <c r="A411" s="166"/>
    </row>
    <row r="412" spans="1:1" x14ac:dyDescent="0.2">
      <c r="A412" s="166"/>
    </row>
    <row r="413" spans="1:1" x14ac:dyDescent="0.2">
      <c r="A413" s="166"/>
    </row>
    <row r="414" spans="1:1" x14ac:dyDescent="0.2">
      <c r="A414" s="166"/>
    </row>
    <row r="415" spans="1:1" x14ac:dyDescent="0.2">
      <c r="A415" s="166"/>
    </row>
    <row r="416" spans="1:1" x14ac:dyDescent="0.2">
      <c r="A416" s="166"/>
    </row>
    <row r="417" spans="1:1" x14ac:dyDescent="0.2">
      <c r="A417" s="166"/>
    </row>
    <row r="418" spans="1:1" x14ac:dyDescent="0.2">
      <c r="A418" s="166"/>
    </row>
    <row r="419" spans="1:1" x14ac:dyDescent="0.2">
      <c r="A419" s="166"/>
    </row>
    <row r="420" spans="1:1" x14ac:dyDescent="0.2">
      <c r="A420" s="166"/>
    </row>
    <row r="421" spans="1:1" x14ac:dyDescent="0.2">
      <c r="A421" s="166"/>
    </row>
    <row r="422" spans="1:1" x14ac:dyDescent="0.2">
      <c r="A422" s="166"/>
    </row>
    <row r="423" spans="1:1" x14ac:dyDescent="0.2">
      <c r="A423" s="166"/>
    </row>
    <row r="424" spans="1:1" x14ac:dyDescent="0.2">
      <c r="A424" s="166"/>
    </row>
    <row r="425" spans="1:1" x14ac:dyDescent="0.2">
      <c r="A425" s="166"/>
    </row>
    <row r="426" spans="1:1" x14ac:dyDescent="0.2">
      <c r="A426" s="166"/>
    </row>
    <row r="427" spans="1:1" x14ac:dyDescent="0.2">
      <c r="A427" s="166"/>
    </row>
    <row r="428" spans="1:1" x14ac:dyDescent="0.2">
      <c r="A428" s="166"/>
    </row>
    <row r="429" spans="1:1" x14ac:dyDescent="0.2">
      <c r="A429" s="166"/>
    </row>
    <row r="430" spans="1:1" x14ac:dyDescent="0.2">
      <c r="A430" s="166"/>
    </row>
    <row r="431" spans="1:1" x14ac:dyDescent="0.2">
      <c r="A431" s="166"/>
    </row>
    <row r="432" spans="1:1" x14ac:dyDescent="0.2">
      <c r="A432" s="166"/>
    </row>
    <row r="433" spans="1:1" x14ac:dyDescent="0.2">
      <c r="A433" s="166"/>
    </row>
    <row r="434" spans="1:1" x14ac:dyDescent="0.2">
      <c r="A434" s="166"/>
    </row>
    <row r="435" spans="1:1" x14ac:dyDescent="0.2">
      <c r="A435" s="166"/>
    </row>
    <row r="436" spans="1:1" x14ac:dyDescent="0.2">
      <c r="A436" s="166"/>
    </row>
    <row r="437" spans="1:1" x14ac:dyDescent="0.2">
      <c r="A437" s="166"/>
    </row>
    <row r="438" spans="1:1" x14ac:dyDescent="0.2">
      <c r="A438" s="166"/>
    </row>
    <row r="439" spans="1:1" x14ac:dyDescent="0.2">
      <c r="A439" s="166"/>
    </row>
    <row r="440" spans="1:1" x14ac:dyDescent="0.2">
      <c r="A440" s="166"/>
    </row>
    <row r="441" spans="1:1" x14ac:dyDescent="0.2">
      <c r="A441" s="166"/>
    </row>
    <row r="442" spans="1:1" x14ac:dyDescent="0.2">
      <c r="A442" s="166"/>
    </row>
    <row r="443" spans="1:1" x14ac:dyDescent="0.2">
      <c r="A443" s="166"/>
    </row>
    <row r="444" spans="1:1" x14ac:dyDescent="0.2">
      <c r="A444" s="166"/>
    </row>
    <row r="445" spans="1:1" x14ac:dyDescent="0.2">
      <c r="A445" s="166"/>
    </row>
    <row r="446" spans="1:1" x14ac:dyDescent="0.2">
      <c r="A446" s="166"/>
    </row>
    <row r="447" spans="1:1" x14ac:dyDescent="0.2">
      <c r="A447" s="166"/>
    </row>
    <row r="448" spans="1:1" x14ac:dyDescent="0.2">
      <c r="A448" s="166"/>
    </row>
    <row r="449" spans="1:1" x14ac:dyDescent="0.2">
      <c r="A449" s="166"/>
    </row>
    <row r="450" spans="1:1" x14ac:dyDescent="0.2">
      <c r="A450" s="166"/>
    </row>
    <row r="451" spans="1:1" x14ac:dyDescent="0.2">
      <c r="A451" s="166"/>
    </row>
    <row r="452" spans="1:1" x14ac:dyDescent="0.2">
      <c r="A452" s="166"/>
    </row>
    <row r="453" spans="1:1" x14ac:dyDescent="0.2">
      <c r="A453" s="166"/>
    </row>
    <row r="454" spans="1:1" x14ac:dyDescent="0.2">
      <c r="A454" s="166"/>
    </row>
    <row r="455" spans="1:1" x14ac:dyDescent="0.2">
      <c r="A455" s="166"/>
    </row>
    <row r="456" spans="1:1" x14ac:dyDescent="0.2">
      <c r="A456" s="166"/>
    </row>
    <row r="457" spans="1:1" x14ac:dyDescent="0.2">
      <c r="A457" s="166"/>
    </row>
    <row r="458" spans="1:1" x14ac:dyDescent="0.2">
      <c r="A458" s="166"/>
    </row>
    <row r="459" spans="1:1" x14ac:dyDescent="0.2">
      <c r="A459" s="166"/>
    </row>
    <row r="460" spans="1:1" x14ac:dyDescent="0.2">
      <c r="A460" s="166"/>
    </row>
    <row r="461" spans="1:1" x14ac:dyDescent="0.2">
      <c r="A461" s="166"/>
    </row>
    <row r="462" spans="1:1" x14ac:dyDescent="0.2">
      <c r="A462" s="166"/>
    </row>
    <row r="463" spans="1:1" x14ac:dyDescent="0.2">
      <c r="A463" s="166"/>
    </row>
    <row r="464" spans="1:1" x14ac:dyDescent="0.2">
      <c r="A464" s="166"/>
    </row>
    <row r="465" spans="1:1" x14ac:dyDescent="0.2">
      <c r="A465" s="166"/>
    </row>
    <row r="466" spans="1:1" x14ac:dyDescent="0.2">
      <c r="A466" s="166"/>
    </row>
    <row r="467" spans="1:1" x14ac:dyDescent="0.2">
      <c r="A467" s="166"/>
    </row>
    <row r="468" spans="1:1" x14ac:dyDescent="0.2">
      <c r="A468" s="166"/>
    </row>
    <row r="469" spans="1:1" x14ac:dyDescent="0.2">
      <c r="A469" s="166"/>
    </row>
    <row r="470" spans="1:1" x14ac:dyDescent="0.2">
      <c r="A470" s="166"/>
    </row>
    <row r="471" spans="1:1" x14ac:dyDescent="0.2">
      <c r="A471" s="166"/>
    </row>
    <row r="472" spans="1:1" x14ac:dyDescent="0.2">
      <c r="A472" s="166"/>
    </row>
    <row r="473" spans="1:1" x14ac:dyDescent="0.2">
      <c r="A473" s="166"/>
    </row>
    <row r="474" spans="1:1" x14ac:dyDescent="0.2">
      <c r="A474" s="166"/>
    </row>
    <row r="475" spans="1:1" x14ac:dyDescent="0.2">
      <c r="A475" s="166"/>
    </row>
    <row r="476" spans="1:1" x14ac:dyDescent="0.2">
      <c r="A476" s="166"/>
    </row>
    <row r="477" spans="1:1" x14ac:dyDescent="0.2">
      <c r="A477" s="166"/>
    </row>
    <row r="478" spans="1:1" x14ac:dyDescent="0.2">
      <c r="A478" s="166"/>
    </row>
    <row r="479" spans="1:1" x14ac:dyDescent="0.2">
      <c r="A479" s="166"/>
    </row>
    <row r="480" spans="1:1" x14ac:dyDescent="0.2">
      <c r="A480" s="166"/>
    </row>
    <row r="481" spans="1:1" x14ac:dyDescent="0.2">
      <c r="A481" s="166"/>
    </row>
    <row r="482" spans="1:1" x14ac:dyDescent="0.2">
      <c r="A482" s="166"/>
    </row>
    <row r="483" spans="1:1" x14ac:dyDescent="0.2">
      <c r="A483" s="166"/>
    </row>
    <row r="484" spans="1:1" x14ac:dyDescent="0.2">
      <c r="A484" s="166"/>
    </row>
    <row r="485" spans="1:1" x14ac:dyDescent="0.2">
      <c r="A485" s="166"/>
    </row>
    <row r="486" spans="1:1" x14ac:dyDescent="0.2">
      <c r="A486" s="166"/>
    </row>
    <row r="487" spans="1:1" x14ac:dyDescent="0.2">
      <c r="A487" s="166"/>
    </row>
    <row r="488" spans="1:1" x14ac:dyDescent="0.2">
      <c r="A488" s="166"/>
    </row>
    <row r="489" spans="1:1" x14ac:dyDescent="0.2">
      <c r="A489" s="166"/>
    </row>
    <row r="490" spans="1:1" x14ac:dyDescent="0.2">
      <c r="A490" s="166"/>
    </row>
    <row r="491" spans="1:1" x14ac:dyDescent="0.2">
      <c r="A491" s="166"/>
    </row>
    <row r="492" spans="1:1" x14ac:dyDescent="0.2">
      <c r="A492" s="166"/>
    </row>
    <row r="493" spans="1:1" x14ac:dyDescent="0.2">
      <c r="A493" s="166"/>
    </row>
    <row r="494" spans="1:1" x14ac:dyDescent="0.2">
      <c r="A494" s="166"/>
    </row>
    <row r="495" spans="1:1" x14ac:dyDescent="0.2">
      <c r="A495" s="166"/>
    </row>
    <row r="496" spans="1:1" x14ac:dyDescent="0.2">
      <c r="A496" s="166"/>
    </row>
    <row r="497" spans="1:1" x14ac:dyDescent="0.2">
      <c r="A497" s="166"/>
    </row>
    <row r="498" spans="1:1" x14ac:dyDescent="0.2">
      <c r="A498" s="166"/>
    </row>
    <row r="499" spans="1:1" x14ac:dyDescent="0.2">
      <c r="A499" s="166"/>
    </row>
    <row r="500" spans="1:1" x14ac:dyDescent="0.2">
      <c r="A500" s="166"/>
    </row>
    <row r="501" spans="1:1" x14ac:dyDescent="0.2">
      <c r="A501" s="166"/>
    </row>
    <row r="502" spans="1:1" x14ac:dyDescent="0.2">
      <c r="A502" s="166"/>
    </row>
    <row r="503" spans="1:1" x14ac:dyDescent="0.2">
      <c r="A503" s="166"/>
    </row>
    <row r="504" spans="1:1" x14ac:dyDescent="0.2">
      <c r="A504" s="166"/>
    </row>
    <row r="505" spans="1:1" x14ac:dyDescent="0.2">
      <c r="A505" s="166"/>
    </row>
    <row r="506" spans="1:1" x14ac:dyDescent="0.2">
      <c r="A506" s="166"/>
    </row>
    <row r="507" spans="1:1" x14ac:dyDescent="0.2">
      <c r="A507" s="166"/>
    </row>
    <row r="508" spans="1:1" x14ac:dyDescent="0.2">
      <c r="A508" s="166"/>
    </row>
    <row r="509" spans="1:1" x14ac:dyDescent="0.2">
      <c r="A509" s="166"/>
    </row>
    <row r="510" spans="1:1" x14ac:dyDescent="0.2">
      <c r="A510" s="166"/>
    </row>
    <row r="511" spans="1:1" x14ac:dyDescent="0.2">
      <c r="A511" s="166"/>
    </row>
    <row r="512" spans="1:1" x14ac:dyDescent="0.2">
      <c r="A512" s="166"/>
    </row>
    <row r="513" spans="1:1" x14ac:dyDescent="0.2">
      <c r="A513" s="166"/>
    </row>
    <row r="514" spans="1:1" x14ac:dyDescent="0.2">
      <c r="A514" s="166"/>
    </row>
    <row r="515" spans="1:1" x14ac:dyDescent="0.2">
      <c r="A515" s="166"/>
    </row>
    <row r="516" spans="1:1" x14ac:dyDescent="0.2">
      <c r="A516" s="166"/>
    </row>
    <row r="517" spans="1:1" x14ac:dyDescent="0.2">
      <c r="A517" s="166"/>
    </row>
    <row r="518" spans="1:1" x14ac:dyDescent="0.2">
      <c r="A518" s="166"/>
    </row>
    <row r="519" spans="1:1" x14ac:dyDescent="0.2">
      <c r="A519" s="166"/>
    </row>
    <row r="520" spans="1:1" x14ac:dyDescent="0.2">
      <c r="A520" s="166"/>
    </row>
    <row r="521" spans="1:1" x14ac:dyDescent="0.2">
      <c r="A521" s="166"/>
    </row>
    <row r="522" spans="1:1" x14ac:dyDescent="0.2">
      <c r="A522" s="166"/>
    </row>
    <row r="523" spans="1:1" x14ac:dyDescent="0.2">
      <c r="A523" s="166"/>
    </row>
    <row r="524" spans="1:1" x14ac:dyDescent="0.2">
      <c r="A524" s="166"/>
    </row>
    <row r="525" spans="1:1" x14ac:dyDescent="0.2">
      <c r="A525" s="166"/>
    </row>
    <row r="526" spans="1:1" x14ac:dyDescent="0.2">
      <c r="A526" s="166"/>
    </row>
    <row r="527" spans="1:1" x14ac:dyDescent="0.2">
      <c r="A527" s="166"/>
    </row>
    <row r="528" spans="1:1" x14ac:dyDescent="0.2">
      <c r="A528" s="166"/>
    </row>
    <row r="529" spans="1:1" x14ac:dyDescent="0.2">
      <c r="A529" s="166"/>
    </row>
    <row r="530" spans="1:1" x14ac:dyDescent="0.2">
      <c r="A530" s="166"/>
    </row>
    <row r="531" spans="1:1" x14ac:dyDescent="0.2">
      <c r="A531" s="166"/>
    </row>
    <row r="532" spans="1:1" x14ac:dyDescent="0.2">
      <c r="A532" s="166"/>
    </row>
    <row r="533" spans="1:1" x14ac:dyDescent="0.2">
      <c r="A533" s="166"/>
    </row>
    <row r="534" spans="1:1" x14ac:dyDescent="0.2">
      <c r="A534" s="166"/>
    </row>
    <row r="535" spans="1:1" x14ac:dyDescent="0.2">
      <c r="A535" s="166"/>
    </row>
    <row r="536" spans="1:1" x14ac:dyDescent="0.2">
      <c r="A536" s="166"/>
    </row>
    <row r="537" spans="1:1" x14ac:dyDescent="0.2">
      <c r="A537" s="166"/>
    </row>
    <row r="538" spans="1:1" x14ac:dyDescent="0.2">
      <c r="A538" s="166"/>
    </row>
    <row r="539" spans="1:1" x14ac:dyDescent="0.2">
      <c r="A539" s="166"/>
    </row>
    <row r="540" spans="1:1" x14ac:dyDescent="0.2">
      <c r="A540" s="166"/>
    </row>
    <row r="541" spans="1:1" x14ac:dyDescent="0.2">
      <c r="A541" s="166"/>
    </row>
    <row r="542" spans="1:1" x14ac:dyDescent="0.2">
      <c r="A542" s="166"/>
    </row>
    <row r="543" spans="1:1" x14ac:dyDescent="0.2">
      <c r="A543" s="166"/>
    </row>
    <row r="544" spans="1:1" x14ac:dyDescent="0.2">
      <c r="A544" s="166"/>
    </row>
    <row r="545" spans="1:1" x14ac:dyDescent="0.2">
      <c r="A545" s="166"/>
    </row>
    <row r="546" spans="1:1" x14ac:dyDescent="0.2">
      <c r="A546" s="166"/>
    </row>
    <row r="547" spans="1:1" x14ac:dyDescent="0.2">
      <c r="A547" s="166"/>
    </row>
    <row r="548" spans="1:1" x14ac:dyDescent="0.2">
      <c r="A548" s="166"/>
    </row>
    <row r="549" spans="1:1" x14ac:dyDescent="0.2">
      <c r="A549" s="166"/>
    </row>
    <row r="550" spans="1:1" x14ac:dyDescent="0.2">
      <c r="A550" s="166"/>
    </row>
    <row r="551" spans="1:1" x14ac:dyDescent="0.2">
      <c r="A551" s="166"/>
    </row>
    <row r="552" spans="1:1" x14ac:dyDescent="0.2">
      <c r="A552" s="166"/>
    </row>
    <row r="553" spans="1:1" x14ac:dyDescent="0.2">
      <c r="A553" s="166"/>
    </row>
    <row r="554" spans="1:1" x14ac:dyDescent="0.2">
      <c r="A554" s="166"/>
    </row>
    <row r="555" spans="1:1" x14ac:dyDescent="0.2">
      <c r="A555" s="166"/>
    </row>
    <row r="556" spans="1:1" x14ac:dyDescent="0.2">
      <c r="A556" s="166"/>
    </row>
    <row r="557" spans="1:1" x14ac:dyDescent="0.2">
      <c r="A557" s="166"/>
    </row>
    <row r="558" spans="1:1" x14ac:dyDescent="0.2">
      <c r="A558" s="166"/>
    </row>
    <row r="559" spans="1:1" x14ac:dyDescent="0.2">
      <c r="A559" s="166"/>
    </row>
    <row r="560" spans="1:1" x14ac:dyDescent="0.2">
      <c r="A560" s="166"/>
    </row>
    <row r="561" spans="1:1" x14ac:dyDescent="0.2">
      <c r="A561" s="166"/>
    </row>
    <row r="562" spans="1:1" x14ac:dyDescent="0.2">
      <c r="A562" s="166"/>
    </row>
    <row r="563" spans="1:1" x14ac:dyDescent="0.2">
      <c r="A563" s="166"/>
    </row>
    <row r="564" spans="1:1" x14ac:dyDescent="0.2">
      <c r="A564" s="166"/>
    </row>
    <row r="565" spans="1:1" x14ac:dyDescent="0.2">
      <c r="A565" s="166"/>
    </row>
    <row r="566" spans="1:1" x14ac:dyDescent="0.2">
      <c r="A566" s="166"/>
    </row>
    <row r="567" spans="1:1" x14ac:dyDescent="0.2">
      <c r="A567" s="166"/>
    </row>
    <row r="568" spans="1:1" x14ac:dyDescent="0.2">
      <c r="A568" s="166"/>
    </row>
    <row r="569" spans="1:1" x14ac:dyDescent="0.2">
      <c r="A569" s="166"/>
    </row>
    <row r="570" spans="1:1" x14ac:dyDescent="0.2">
      <c r="A570" s="166"/>
    </row>
    <row r="571" spans="1:1" x14ac:dyDescent="0.2">
      <c r="A571" s="166"/>
    </row>
    <row r="572" spans="1:1" x14ac:dyDescent="0.2">
      <c r="A572" s="166"/>
    </row>
    <row r="573" spans="1:1" x14ac:dyDescent="0.2">
      <c r="A573" s="166"/>
    </row>
    <row r="574" spans="1:1" x14ac:dyDescent="0.2">
      <c r="A574" s="166"/>
    </row>
    <row r="575" spans="1:1" x14ac:dyDescent="0.2">
      <c r="A575" s="166"/>
    </row>
    <row r="576" spans="1:1" x14ac:dyDescent="0.2">
      <c r="A576" s="166"/>
    </row>
    <row r="577" spans="1:1" x14ac:dyDescent="0.2">
      <c r="A577" s="166"/>
    </row>
    <row r="578" spans="1:1" x14ac:dyDescent="0.2">
      <c r="A578" s="166"/>
    </row>
    <row r="579" spans="1:1" x14ac:dyDescent="0.2">
      <c r="A579" s="166"/>
    </row>
    <row r="580" spans="1:1" x14ac:dyDescent="0.2">
      <c r="A580" s="166"/>
    </row>
    <row r="581" spans="1:1" x14ac:dyDescent="0.2">
      <c r="A581" s="166"/>
    </row>
    <row r="582" spans="1:1" x14ac:dyDescent="0.2">
      <c r="A582" s="166"/>
    </row>
    <row r="583" spans="1:1" x14ac:dyDescent="0.2">
      <c r="A583" s="166"/>
    </row>
    <row r="584" spans="1:1" x14ac:dyDescent="0.2">
      <c r="A584" s="166"/>
    </row>
    <row r="585" spans="1:1" x14ac:dyDescent="0.2">
      <c r="A585" s="166"/>
    </row>
    <row r="586" spans="1:1" x14ac:dyDescent="0.2">
      <c r="A586" s="166"/>
    </row>
    <row r="587" spans="1:1" x14ac:dyDescent="0.2">
      <c r="A587" s="166"/>
    </row>
    <row r="588" spans="1:1" x14ac:dyDescent="0.2">
      <c r="A588" s="166"/>
    </row>
    <row r="589" spans="1:1" x14ac:dyDescent="0.2">
      <c r="A589" s="166"/>
    </row>
    <row r="590" spans="1:1" x14ac:dyDescent="0.2">
      <c r="A590" s="166"/>
    </row>
    <row r="591" spans="1:1" x14ac:dyDescent="0.2">
      <c r="A591" s="166"/>
    </row>
    <row r="592" spans="1:1" x14ac:dyDescent="0.2">
      <c r="A592" s="166"/>
    </row>
    <row r="593" spans="1:1" x14ac:dyDescent="0.2">
      <c r="A593" s="166"/>
    </row>
    <row r="594" spans="1:1" x14ac:dyDescent="0.2">
      <c r="A594" s="166"/>
    </row>
    <row r="595" spans="1:1" x14ac:dyDescent="0.2">
      <c r="A595" s="166"/>
    </row>
    <row r="596" spans="1:1" x14ac:dyDescent="0.2">
      <c r="A596" s="166"/>
    </row>
    <row r="597" spans="1:1" x14ac:dyDescent="0.2">
      <c r="A597" s="166"/>
    </row>
    <row r="598" spans="1:1" x14ac:dyDescent="0.2">
      <c r="A598" s="166"/>
    </row>
    <row r="599" spans="1:1" x14ac:dyDescent="0.2">
      <c r="A599" s="166"/>
    </row>
    <row r="600" spans="1:1" x14ac:dyDescent="0.2">
      <c r="A600" s="166"/>
    </row>
    <row r="601" spans="1:1" x14ac:dyDescent="0.2">
      <c r="A601" s="166"/>
    </row>
    <row r="602" spans="1:1" x14ac:dyDescent="0.2">
      <c r="A602" s="166"/>
    </row>
    <row r="603" spans="1:1" x14ac:dyDescent="0.2">
      <c r="A603" s="166"/>
    </row>
    <row r="604" spans="1:1" x14ac:dyDescent="0.2">
      <c r="A604" s="166"/>
    </row>
    <row r="605" spans="1:1" x14ac:dyDescent="0.2">
      <c r="A605" s="166"/>
    </row>
    <row r="606" spans="1:1" x14ac:dyDescent="0.2">
      <c r="A606" s="166"/>
    </row>
    <row r="607" spans="1:1" x14ac:dyDescent="0.2">
      <c r="A607" s="166"/>
    </row>
    <row r="608" spans="1:1" x14ac:dyDescent="0.2">
      <c r="A608" s="166"/>
    </row>
    <row r="609" spans="1:1" x14ac:dyDescent="0.2">
      <c r="A609" s="166"/>
    </row>
    <row r="610" spans="1:1" x14ac:dyDescent="0.2">
      <c r="A610" s="166"/>
    </row>
    <row r="611" spans="1:1" x14ac:dyDescent="0.2">
      <c r="A611" s="166"/>
    </row>
    <row r="612" spans="1:1" x14ac:dyDescent="0.2">
      <c r="A612" s="166"/>
    </row>
    <row r="613" spans="1:1" x14ac:dyDescent="0.2">
      <c r="A613" s="166"/>
    </row>
    <row r="614" spans="1:1" x14ac:dyDescent="0.2">
      <c r="A614" s="166"/>
    </row>
    <row r="615" spans="1:1" x14ac:dyDescent="0.2">
      <c r="A615" s="166"/>
    </row>
    <row r="616" spans="1:1" x14ac:dyDescent="0.2">
      <c r="A616" s="166"/>
    </row>
    <row r="617" spans="1:1" x14ac:dyDescent="0.2">
      <c r="A617" s="166"/>
    </row>
    <row r="618" spans="1:1" x14ac:dyDescent="0.2">
      <c r="A618" s="166"/>
    </row>
    <row r="619" spans="1:1" x14ac:dyDescent="0.2">
      <c r="A619" s="166"/>
    </row>
    <row r="620" spans="1:1" x14ac:dyDescent="0.2">
      <c r="A620" s="166"/>
    </row>
    <row r="621" spans="1:1" x14ac:dyDescent="0.2">
      <c r="A621" s="166"/>
    </row>
    <row r="622" spans="1:1" x14ac:dyDescent="0.2">
      <c r="A622" s="166"/>
    </row>
    <row r="623" spans="1:1" x14ac:dyDescent="0.2">
      <c r="A623" s="166"/>
    </row>
    <row r="624" spans="1:1" x14ac:dyDescent="0.2">
      <c r="A624" s="166"/>
    </row>
    <row r="625" spans="1:1" x14ac:dyDescent="0.2">
      <c r="A625" s="166"/>
    </row>
    <row r="626" spans="1:1" x14ac:dyDescent="0.2">
      <c r="A626" s="166"/>
    </row>
    <row r="627" spans="1:1" x14ac:dyDescent="0.2">
      <c r="A627" s="166"/>
    </row>
    <row r="628" spans="1:1" x14ac:dyDescent="0.2">
      <c r="A628" s="166"/>
    </row>
    <row r="629" spans="1:1" x14ac:dyDescent="0.2">
      <c r="A629" s="166"/>
    </row>
    <row r="630" spans="1:1" x14ac:dyDescent="0.2">
      <c r="A630" s="166"/>
    </row>
    <row r="631" spans="1:1" x14ac:dyDescent="0.2">
      <c r="A631" s="166"/>
    </row>
    <row r="632" spans="1:1" x14ac:dyDescent="0.2">
      <c r="A632" s="166"/>
    </row>
    <row r="633" spans="1:1" x14ac:dyDescent="0.2">
      <c r="A633" s="166"/>
    </row>
    <row r="634" spans="1:1" x14ac:dyDescent="0.2">
      <c r="A634" s="166"/>
    </row>
    <row r="635" spans="1:1" x14ac:dyDescent="0.2">
      <c r="A635" s="166"/>
    </row>
    <row r="636" spans="1:1" x14ac:dyDescent="0.2">
      <c r="A636" s="166"/>
    </row>
    <row r="637" spans="1:1" x14ac:dyDescent="0.2">
      <c r="A637" s="166"/>
    </row>
    <row r="638" spans="1:1" x14ac:dyDescent="0.2">
      <c r="A638" s="166"/>
    </row>
    <row r="639" spans="1:1" x14ac:dyDescent="0.2">
      <c r="A639" s="166"/>
    </row>
    <row r="640" spans="1:1" x14ac:dyDescent="0.2">
      <c r="A640" s="166"/>
    </row>
    <row r="641" spans="1:1" x14ac:dyDescent="0.2">
      <c r="A641" s="166"/>
    </row>
    <row r="642" spans="1:1" x14ac:dyDescent="0.2">
      <c r="A642" s="166"/>
    </row>
    <row r="643" spans="1:1" x14ac:dyDescent="0.2">
      <c r="A643" s="166"/>
    </row>
    <row r="644" spans="1:1" x14ac:dyDescent="0.2">
      <c r="A644" s="166"/>
    </row>
    <row r="645" spans="1:1" x14ac:dyDescent="0.2">
      <c r="A645" s="166"/>
    </row>
    <row r="646" spans="1:1" x14ac:dyDescent="0.2">
      <c r="A646" s="166"/>
    </row>
    <row r="647" spans="1:1" x14ac:dyDescent="0.2">
      <c r="A647" s="166"/>
    </row>
    <row r="648" spans="1:1" x14ac:dyDescent="0.2">
      <c r="A648" s="166"/>
    </row>
    <row r="649" spans="1:1" x14ac:dyDescent="0.2">
      <c r="A649" s="166"/>
    </row>
    <row r="650" spans="1:1" x14ac:dyDescent="0.2">
      <c r="A650" s="166"/>
    </row>
    <row r="651" spans="1:1" x14ac:dyDescent="0.2">
      <c r="A651" s="166"/>
    </row>
    <row r="652" spans="1:1" x14ac:dyDescent="0.2">
      <c r="A652" s="166"/>
    </row>
    <row r="653" spans="1:1" x14ac:dyDescent="0.2">
      <c r="A653" s="166"/>
    </row>
    <row r="654" spans="1:1" x14ac:dyDescent="0.2">
      <c r="A654" s="166"/>
    </row>
    <row r="655" spans="1:1" x14ac:dyDescent="0.2">
      <c r="A655" s="166"/>
    </row>
    <row r="656" spans="1:1" x14ac:dyDescent="0.2">
      <c r="A656" s="166"/>
    </row>
    <row r="657" spans="1:1" x14ac:dyDescent="0.2">
      <c r="A657" s="166"/>
    </row>
    <row r="658" spans="1:1" x14ac:dyDescent="0.2">
      <c r="A658" s="166"/>
    </row>
    <row r="659" spans="1:1" x14ac:dyDescent="0.2">
      <c r="A659" s="166"/>
    </row>
    <row r="660" spans="1:1" x14ac:dyDescent="0.2">
      <c r="A660" s="166"/>
    </row>
    <row r="661" spans="1:1" x14ac:dyDescent="0.2">
      <c r="A661" s="166"/>
    </row>
    <row r="662" spans="1:1" x14ac:dyDescent="0.2">
      <c r="A662" s="166"/>
    </row>
    <row r="663" spans="1:1" x14ac:dyDescent="0.2">
      <c r="A663" s="166"/>
    </row>
    <row r="664" spans="1:1" x14ac:dyDescent="0.2">
      <c r="A664" s="166"/>
    </row>
    <row r="665" spans="1:1" x14ac:dyDescent="0.2">
      <c r="A665" s="166"/>
    </row>
    <row r="666" spans="1:1" x14ac:dyDescent="0.2">
      <c r="A666" s="166"/>
    </row>
    <row r="667" spans="1:1" x14ac:dyDescent="0.2">
      <c r="A667" s="166"/>
    </row>
    <row r="668" spans="1:1" x14ac:dyDescent="0.2">
      <c r="A668" s="166"/>
    </row>
    <row r="669" spans="1:1" x14ac:dyDescent="0.2">
      <c r="A669" s="166"/>
    </row>
    <row r="670" spans="1:1" x14ac:dyDescent="0.2">
      <c r="A670" s="166"/>
    </row>
    <row r="671" spans="1:1" x14ac:dyDescent="0.2">
      <c r="A671" s="166"/>
    </row>
    <row r="672" spans="1:1" x14ac:dyDescent="0.2">
      <c r="A672" s="166"/>
    </row>
    <row r="673" spans="1:1" x14ac:dyDescent="0.2">
      <c r="A673" s="166"/>
    </row>
    <row r="674" spans="1:1" x14ac:dyDescent="0.2">
      <c r="A674" s="166"/>
    </row>
    <row r="675" spans="1:1" x14ac:dyDescent="0.2">
      <c r="A675" s="166"/>
    </row>
    <row r="676" spans="1:1" x14ac:dyDescent="0.2">
      <c r="A676" s="166"/>
    </row>
    <row r="677" spans="1:1" x14ac:dyDescent="0.2">
      <c r="A677" s="166"/>
    </row>
    <row r="678" spans="1:1" x14ac:dyDescent="0.2">
      <c r="A678" s="166"/>
    </row>
    <row r="679" spans="1:1" x14ac:dyDescent="0.2">
      <c r="A679" s="166"/>
    </row>
    <row r="680" spans="1:1" x14ac:dyDescent="0.2">
      <c r="A680" s="166"/>
    </row>
    <row r="681" spans="1:1" x14ac:dyDescent="0.2">
      <c r="A681" s="166"/>
    </row>
    <row r="682" spans="1:1" x14ac:dyDescent="0.2">
      <c r="A682" s="166"/>
    </row>
    <row r="683" spans="1:1" x14ac:dyDescent="0.2">
      <c r="A683" s="166"/>
    </row>
    <row r="684" spans="1:1" x14ac:dyDescent="0.2">
      <c r="A684" s="166"/>
    </row>
    <row r="685" spans="1:1" x14ac:dyDescent="0.2">
      <c r="A685" s="166"/>
    </row>
    <row r="686" spans="1:1" x14ac:dyDescent="0.2">
      <c r="A686" s="166"/>
    </row>
    <row r="687" spans="1:1" x14ac:dyDescent="0.2">
      <c r="A687" s="166"/>
    </row>
    <row r="688" spans="1:1" x14ac:dyDescent="0.2">
      <c r="A688" s="166"/>
    </row>
    <row r="689" spans="1:1" x14ac:dyDescent="0.2">
      <c r="A689" s="166"/>
    </row>
    <row r="690" spans="1:1" x14ac:dyDescent="0.2">
      <c r="A690" s="166"/>
    </row>
    <row r="691" spans="1:1" x14ac:dyDescent="0.2">
      <c r="A691" s="166"/>
    </row>
    <row r="692" spans="1:1" x14ac:dyDescent="0.2">
      <c r="A692" s="166"/>
    </row>
    <row r="693" spans="1:1" x14ac:dyDescent="0.2">
      <c r="A693" s="166"/>
    </row>
    <row r="694" spans="1:1" x14ac:dyDescent="0.2">
      <c r="A694" s="166"/>
    </row>
    <row r="695" spans="1:1" x14ac:dyDescent="0.2">
      <c r="A695" s="166"/>
    </row>
    <row r="696" spans="1:1" x14ac:dyDescent="0.2">
      <c r="A696" s="166"/>
    </row>
    <row r="697" spans="1:1" x14ac:dyDescent="0.2">
      <c r="A697" s="166"/>
    </row>
    <row r="698" spans="1:1" x14ac:dyDescent="0.2">
      <c r="A698" s="166"/>
    </row>
    <row r="699" spans="1:1" x14ac:dyDescent="0.2">
      <c r="A699" s="166"/>
    </row>
    <row r="700" spans="1:1" x14ac:dyDescent="0.2">
      <c r="A700" s="166"/>
    </row>
    <row r="701" spans="1:1" x14ac:dyDescent="0.2">
      <c r="A701" s="166"/>
    </row>
    <row r="702" spans="1:1" x14ac:dyDescent="0.2">
      <c r="A702" s="166"/>
    </row>
    <row r="703" spans="1:1" x14ac:dyDescent="0.2">
      <c r="A703" s="166"/>
    </row>
    <row r="704" spans="1:1" x14ac:dyDescent="0.2">
      <c r="A704" s="166"/>
    </row>
    <row r="705" spans="1:1" x14ac:dyDescent="0.2">
      <c r="A705" s="166"/>
    </row>
    <row r="706" spans="1:1" x14ac:dyDescent="0.2">
      <c r="A706" s="166"/>
    </row>
    <row r="707" spans="1:1" x14ac:dyDescent="0.2">
      <c r="A707" s="166"/>
    </row>
    <row r="708" spans="1:1" x14ac:dyDescent="0.2">
      <c r="A708" s="166"/>
    </row>
    <row r="709" spans="1:1" x14ac:dyDescent="0.2">
      <c r="A709" s="166"/>
    </row>
    <row r="710" spans="1:1" x14ac:dyDescent="0.2">
      <c r="A710" s="166"/>
    </row>
    <row r="711" spans="1:1" x14ac:dyDescent="0.2">
      <c r="A711" s="166"/>
    </row>
    <row r="712" spans="1:1" x14ac:dyDescent="0.2">
      <c r="A712" s="166"/>
    </row>
    <row r="713" spans="1:1" x14ac:dyDescent="0.2">
      <c r="A713" s="166"/>
    </row>
    <row r="714" spans="1:1" x14ac:dyDescent="0.2">
      <c r="A714" s="166"/>
    </row>
    <row r="715" spans="1:1" x14ac:dyDescent="0.2">
      <c r="A715" s="166"/>
    </row>
    <row r="716" spans="1:1" x14ac:dyDescent="0.2">
      <c r="A716" s="166"/>
    </row>
    <row r="717" spans="1:1" x14ac:dyDescent="0.2">
      <c r="A717" s="166"/>
    </row>
    <row r="718" spans="1:1" x14ac:dyDescent="0.2">
      <c r="A718" s="166"/>
    </row>
    <row r="719" spans="1:1" x14ac:dyDescent="0.2">
      <c r="A719" s="166"/>
    </row>
    <row r="720" spans="1:1" x14ac:dyDescent="0.2">
      <c r="A720" s="166"/>
    </row>
    <row r="721" spans="1:1" x14ac:dyDescent="0.2">
      <c r="A721" s="166"/>
    </row>
    <row r="722" spans="1:1" x14ac:dyDescent="0.2">
      <c r="A722" s="166"/>
    </row>
    <row r="723" spans="1:1" x14ac:dyDescent="0.2">
      <c r="A723" s="166"/>
    </row>
    <row r="724" spans="1:1" x14ac:dyDescent="0.2">
      <c r="A724" s="166"/>
    </row>
    <row r="725" spans="1:1" x14ac:dyDescent="0.2">
      <c r="A725" s="166"/>
    </row>
    <row r="726" spans="1:1" x14ac:dyDescent="0.2">
      <c r="A726" s="166"/>
    </row>
    <row r="727" spans="1:1" x14ac:dyDescent="0.2">
      <c r="A727" s="166"/>
    </row>
    <row r="728" spans="1:1" x14ac:dyDescent="0.2">
      <c r="A728" s="166"/>
    </row>
    <row r="729" spans="1:1" x14ac:dyDescent="0.2">
      <c r="A729" s="166"/>
    </row>
    <row r="730" spans="1:1" x14ac:dyDescent="0.2">
      <c r="A730" s="166"/>
    </row>
    <row r="731" spans="1:1" x14ac:dyDescent="0.2">
      <c r="A731" s="166"/>
    </row>
    <row r="732" spans="1:1" x14ac:dyDescent="0.2">
      <c r="A732" s="166"/>
    </row>
    <row r="733" spans="1:1" x14ac:dyDescent="0.2">
      <c r="A733" s="166"/>
    </row>
    <row r="734" spans="1:1" x14ac:dyDescent="0.2">
      <c r="A734" s="166"/>
    </row>
    <row r="735" spans="1:1" x14ac:dyDescent="0.2">
      <c r="A735" s="166"/>
    </row>
    <row r="736" spans="1:1" x14ac:dyDescent="0.2">
      <c r="A736" s="166"/>
    </row>
    <row r="737" spans="1:1" x14ac:dyDescent="0.2">
      <c r="A737" s="166"/>
    </row>
    <row r="738" spans="1:1" x14ac:dyDescent="0.2">
      <c r="A738" s="166"/>
    </row>
    <row r="739" spans="1:1" x14ac:dyDescent="0.2">
      <c r="A739" s="166"/>
    </row>
    <row r="740" spans="1:1" x14ac:dyDescent="0.2">
      <c r="A740" s="166"/>
    </row>
    <row r="741" spans="1:1" x14ac:dyDescent="0.2">
      <c r="A741" s="166"/>
    </row>
    <row r="742" spans="1:1" x14ac:dyDescent="0.2">
      <c r="A742" s="166"/>
    </row>
    <row r="743" spans="1:1" x14ac:dyDescent="0.2">
      <c r="A743" s="166"/>
    </row>
    <row r="744" spans="1:1" x14ac:dyDescent="0.2">
      <c r="A744" s="166"/>
    </row>
    <row r="745" spans="1:1" x14ac:dyDescent="0.2">
      <c r="A745" s="166"/>
    </row>
    <row r="746" spans="1:1" x14ac:dyDescent="0.2">
      <c r="A746" s="166"/>
    </row>
    <row r="747" spans="1:1" x14ac:dyDescent="0.2">
      <c r="A747" s="166"/>
    </row>
    <row r="748" spans="1:1" x14ac:dyDescent="0.2">
      <c r="A748" s="166"/>
    </row>
    <row r="749" spans="1:1" x14ac:dyDescent="0.2">
      <c r="A749" s="166"/>
    </row>
    <row r="750" spans="1:1" x14ac:dyDescent="0.2">
      <c r="A750" s="166"/>
    </row>
    <row r="751" spans="1:1" x14ac:dyDescent="0.2">
      <c r="A751" s="166"/>
    </row>
    <row r="752" spans="1:1" x14ac:dyDescent="0.2">
      <c r="A752" s="166"/>
    </row>
    <row r="753" spans="1:1" x14ac:dyDescent="0.2">
      <c r="A753" s="166"/>
    </row>
    <row r="754" spans="1:1" x14ac:dyDescent="0.2">
      <c r="A754" s="166"/>
    </row>
    <row r="755" spans="1:1" x14ac:dyDescent="0.2">
      <c r="A755" s="166"/>
    </row>
    <row r="756" spans="1:1" x14ac:dyDescent="0.2">
      <c r="A756" s="166"/>
    </row>
    <row r="757" spans="1:1" x14ac:dyDescent="0.2">
      <c r="A757" s="166"/>
    </row>
    <row r="758" spans="1:1" x14ac:dyDescent="0.2">
      <c r="A758" s="166"/>
    </row>
    <row r="759" spans="1:1" x14ac:dyDescent="0.2">
      <c r="A759" s="166"/>
    </row>
    <row r="760" spans="1:1" x14ac:dyDescent="0.2">
      <c r="A760" s="166"/>
    </row>
    <row r="761" spans="1:1" x14ac:dyDescent="0.2">
      <c r="A761" s="166"/>
    </row>
    <row r="762" spans="1:1" x14ac:dyDescent="0.2">
      <c r="A762" s="166"/>
    </row>
    <row r="763" spans="1:1" x14ac:dyDescent="0.2">
      <c r="A763" s="166"/>
    </row>
    <row r="764" spans="1:1" x14ac:dyDescent="0.2">
      <c r="A764" s="166"/>
    </row>
    <row r="765" spans="1:1" x14ac:dyDescent="0.2">
      <c r="A765" s="166"/>
    </row>
    <row r="766" spans="1:1" x14ac:dyDescent="0.2">
      <c r="A766" s="166"/>
    </row>
    <row r="767" spans="1:1" x14ac:dyDescent="0.2">
      <c r="A767" s="166"/>
    </row>
    <row r="768" spans="1:1" x14ac:dyDescent="0.2">
      <c r="A768" s="166"/>
    </row>
    <row r="769" spans="1:1" x14ac:dyDescent="0.2">
      <c r="A769" s="166"/>
    </row>
    <row r="770" spans="1:1" x14ac:dyDescent="0.2">
      <c r="A770" s="166"/>
    </row>
    <row r="771" spans="1:1" x14ac:dyDescent="0.2">
      <c r="A771" s="166"/>
    </row>
    <row r="772" spans="1:1" x14ac:dyDescent="0.2">
      <c r="A772" s="166"/>
    </row>
    <row r="773" spans="1:1" x14ac:dyDescent="0.2">
      <c r="A773" s="166"/>
    </row>
    <row r="774" spans="1:1" x14ac:dyDescent="0.2">
      <c r="A774" s="166"/>
    </row>
    <row r="775" spans="1:1" x14ac:dyDescent="0.2">
      <c r="A775" s="166"/>
    </row>
    <row r="776" spans="1:1" x14ac:dyDescent="0.2">
      <c r="A776" s="166"/>
    </row>
    <row r="777" spans="1:1" x14ac:dyDescent="0.2">
      <c r="A777" s="166"/>
    </row>
    <row r="778" spans="1:1" x14ac:dyDescent="0.2">
      <c r="A778" s="166"/>
    </row>
    <row r="779" spans="1:1" x14ac:dyDescent="0.2">
      <c r="A779" s="166"/>
    </row>
    <row r="780" spans="1:1" x14ac:dyDescent="0.2">
      <c r="A780" s="166"/>
    </row>
    <row r="781" spans="1:1" x14ac:dyDescent="0.2">
      <c r="A781" s="166"/>
    </row>
    <row r="782" spans="1:1" x14ac:dyDescent="0.2">
      <c r="A782" s="166"/>
    </row>
    <row r="783" spans="1:1" x14ac:dyDescent="0.2">
      <c r="A783" s="166"/>
    </row>
    <row r="784" spans="1:1" x14ac:dyDescent="0.2">
      <c r="A784" s="166"/>
    </row>
    <row r="785" spans="1:1" x14ac:dyDescent="0.2">
      <c r="A785" s="166"/>
    </row>
    <row r="786" spans="1:1" x14ac:dyDescent="0.2">
      <c r="A786" s="166"/>
    </row>
    <row r="787" spans="1:1" x14ac:dyDescent="0.2">
      <c r="A787" s="166"/>
    </row>
    <row r="788" spans="1:1" x14ac:dyDescent="0.2">
      <c r="A788" s="166"/>
    </row>
    <row r="789" spans="1:1" x14ac:dyDescent="0.2">
      <c r="A789" s="166"/>
    </row>
    <row r="790" spans="1:1" x14ac:dyDescent="0.2">
      <c r="A790" s="166"/>
    </row>
    <row r="791" spans="1:1" x14ac:dyDescent="0.2">
      <c r="A791" s="166"/>
    </row>
    <row r="792" spans="1:1" x14ac:dyDescent="0.2">
      <c r="A792" s="166"/>
    </row>
    <row r="793" spans="1:1" x14ac:dyDescent="0.2">
      <c r="A793" s="166"/>
    </row>
    <row r="794" spans="1:1" x14ac:dyDescent="0.2">
      <c r="A794" s="166"/>
    </row>
    <row r="795" spans="1:1" x14ac:dyDescent="0.2">
      <c r="A795" s="166"/>
    </row>
    <row r="796" spans="1:1" x14ac:dyDescent="0.2">
      <c r="A796" s="166"/>
    </row>
    <row r="797" spans="1:1" x14ac:dyDescent="0.2">
      <c r="A797" s="166"/>
    </row>
    <row r="798" spans="1:1" x14ac:dyDescent="0.2">
      <c r="A798" s="166"/>
    </row>
    <row r="799" spans="1:1" x14ac:dyDescent="0.2">
      <c r="A799" s="166"/>
    </row>
    <row r="800" spans="1:1" x14ac:dyDescent="0.2">
      <c r="A800" s="166"/>
    </row>
    <row r="801" spans="1:1" x14ac:dyDescent="0.2">
      <c r="A801" s="166"/>
    </row>
    <row r="802" spans="1:1" x14ac:dyDescent="0.2">
      <c r="A802" s="166"/>
    </row>
    <row r="803" spans="1:1" x14ac:dyDescent="0.2">
      <c r="A803" s="166"/>
    </row>
    <row r="804" spans="1:1" x14ac:dyDescent="0.2">
      <c r="A804" s="166"/>
    </row>
    <row r="805" spans="1:1" x14ac:dyDescent="0.2">
      <c r="A805" s="166"/>
    </row>
    <row r="806" spans="1:1" x14ac:dyDescent="0.2">
      <c r="A806" s="166"/>
    </row>
    <row r="807" spans="1:1" x14ac:dyDescent="0.2">
      <c r="A807" s="166"/>
    </row>
    <row r="808" spans="1:1" x14ac:dyDescent="0.2">
      <c r="A808" s="166"/>
    </row>
    <row r="809" spans="1:1" x14ac:dyDescent="0.2">
      <c r="A809" s="166"/>
    </row>
    <row r="810" spans="1:1" x14ac:dyDescent="0.2">
      <c r="A810" s="166"/>
    </row>
    <row r="811" spans="1:1" x14ac:dyDescent="0.2">
      <c r="A811" s="166"/>
    </row>
    <row r="812" spans="1:1" x14ac:dyDescent="0.2">
      <c r="A812" s="166"/>
    </row>
    <row r="813" spans="1:1" x14ac:dyDescent="0.2">
      <c r="A813" s="166"/>
    </row>
    <row r="814" spans="1:1" x14ac:dyDescent="0.2">
      <c r="A814" s="166"/>
    </row>
    <row r="815" spans="1:1" x14ac:dyDescent="0.2">
      <c r="A815" s="166"/>
    </row>
    <row r="816" spans="1:1" x14ac:dyDescent="0.2">
      <c r="A816" s="166"/>
    </row>
    <row r="817" spans="1:1" x14ac:dyDescent="0.2">
      <c r="A817" s="166"/>
    </row>
    <row r="818" spans="1:1" x14ac:dyDescent="0.2">
      <c r="A818" s="166"/>
    </row>
    <row r="819" spans="1:1" x14ac:dyDescent="0.2">
      <c r="A819" s="166"/>
    </row>
    <row r="820" spans="1:1" x14ac:dyDescent="0.2">
      <c r="A820" s="166"/>
    </row>
    <row r="821" spans="1:1" x14ac:dyDescent="0.2">
      <c r="A821" s="166"/>
    </row>
    <row r="822" spans="1:1" x14ac:dyDescent="0.2">
      <c r="A822" s="166"/>
    </row>
    <row r="823" spans="1:1" x14ac:dyDescent="0.2">
      <c r="A823" s="166"/>
    </row>
    <row r="824" spans="1:1" x14ac:dyDescent="0.2">
      <c r="A824" s="166"/>
    </row>
    <row r="825" spans="1:1" x14ac:dyDescent="0.2">
      <c r="A825" s="166"/>
    </row>
    <row r="826" spans="1:1" x14ac:dyDescent="0.2">
      <c r="A826" s="166"/>
    </row>
    <row r="827" spans="1:1" x14ac:dyDescent="0.2">
      <c r="A827" s="166"/>
    </row>
    <row r="828" spans="1:1" x14ac:dyDescent="0.2">
      <c r="A828" s="166"/>
    </row>
    <row r="829" spans="1:1" x14ac:dyDescent="0.2">
      <c r="A829" s="166"/>
    </row>
    <row r="830" spans="1:1" x14ac:dyDescent="0.2">
      <c r="A830" s="166"/>
    </row>
    <row r="831" spans="1:1" x14ac:dyDescent="0.2">
      <c r="A831" s="166"/>
    </row>
    <row r="832" spans="1:1" x14ac:dyDescent="0.2">
      <c r="A832" s="166"/>
    </row>
    <row r="833" spans="1:1" x14ac:dyDescent="0.2">
      <c r="A833" s="166"/>
    </row>
    <row r="834" spans="1:1" x14ac:dyDescent="0.2">
      <c r="A834" s="166"/>
    </row>
    <row r="835" spans="1:1" x14ac:dyDescent="0.2">
      <c r="A835" s="166"/>
    </row>
    <row r="836" spans="1:1" x14ac:dyDescent="0.2">
      <c r="A836" s="166"/>
    </row>
    <row r="837" spans="1:1" x14ac:dyDescent="0.2">
      <c r="A837" s="166"/>
    </row>
    <row r="838" spans="1:1" x14ac:dyDescent="0.2">
      <c r="A838" s="166"/>
    </row>
    <row r="839" spans="1:1" x14ac:dyDescent="0.2">
      <c r="A839" s="166"/>
    </row>
    <row r="840" spans="1:1" x14ac:dyDescent="0.2">
      <c r="A840" s="166"/>
    </row>
    <row r="841" spans="1:1" x14ac:dyDescent="0.2">
      <c r="A841" s="166"/>
    </row>
    <row r="842" spans="1:1" x14ac:dyDescent="0.2">
      <c r="A842" s="166"/>
    </row>
    <row r="843" spans="1:1" x14ac:dyDescent="0.2">
      <c r="A843" s="166"/>
    </row>
    <row r="844" spans="1:1" x14ac:dyDescent="0.2">
      <c r="A844" s="166"/>
    </row>
    <row r="845" spans="1:1" x14ac:dyDescent="0.2">
      <c r="A845" s="166"/>
    </row>
    <row r="846" spans="1:1" x14ac:dyDescent="0.2">
      <c r="A846" s="166"/>
    </row>
    <row r="847" spans="1:1" x14ac:dyDescent="0.2">
      <c r="A847" s="166"/>
    </row>
    <row r="848" spans="1:1" x14ac:dyDescent="0.2">
      <c r="A848" s="166"/>
    </row>
    <row r="849" spans="1:1" x14ac:dyDescent="0.2">
      <c r="A849" s="166"/>
    </row>
    <row r="850" spans="1:1" x14ac:dyDescent="0.2">
      <c r="A850" s="166"/>
    </row>
    <row r="851" spans="1:1" x14ac:dyDescent="0.2">
      <c r="A851" s="166"/>
    </row>
    <row r="852" spans="1:1" x14ac:dyDescent="0.2">
      <c r="A852" s="166"/>
    </row>
    <row r="853" spans="1:1" x14ac:dyDescent="0.2">
      <c r="A853" s="166"/>
    </row>
    <row r="854" spans="1:1" x14ac:dyDescent="0.2">
      <c r="A854" s="166"/>
    </row>
    <row r="855" spans="1:1" x14ac:dyDescent="0.2">
      <c r="A855" s="166"/>
    </row>
    <row r="856" spans="1:1" x14ac:dyDescent="0.2">
      <c r="A856" s="166"/>
    </row>
    <row r="857" spans="1:1" x14ac:dyDescent="0.2">
      <c r="A857" s="166"/>
    </row>
    <row r="858" spans="1:1" x14ac:dyDescent="0.2">
      <c r="A858" s="166"/>
    </row>
    <row r="859" spans="1:1" x14ac:dyDescent="0.2">
      <c r="A859" s="166"/>
    </row>
    <row r="860" spans="1:1" x14ac:dyDescent="0.2">
      <c r="A860" s="166"/>
    </row>
    <row r="861" spans="1:1" x14ac:dyDescent="0.2">
      <c r="A861" s="166"/>
    </row>
    <row r="862" spans="1:1" x14ac:dyDescent="0.2">
      <c r="A862" s="166"/>
    </row>
    <row r="863" spans="1:1" x14ac:dyDescent="0.2">
      <c r="A863" s="166"/>
    </row>
    <row r="864" spans="1:1" x14ac:dyDescent="0.2">
      <c r="A864" s="166"/>
    </row>
    <row r="865" spans="1:1" x14ac:dyDescent="0.2">
      <c r="A865" s="166"/>
    </row>
    <row r="866" spans="1:1" x14ac:dyDescent="0.2">
      <c r="A866" s="166"/>
    </row>
    <row r="867" spans="1:1" x14ac:dyDescent="0.2">
      <c r="A867" s="166"/>
    </row>
    <row r="868" spans="1:1" x14ac:dyDescent="0.2">
      <c r="A868" s="166"/>
    </row>
    <row r="869" spans="1:1" x14ac:dyDescent="0.2">
      <c r="A869" s="166"/>
    </row>
    <row r="870" spans="1:1" x14ac:dyDescent="0.2">
      <c r="A870" s="166"/>
    </row>
    <row r="871" spans="1:1" x14ac:dyDescent="0.2">
      <c r="A871" s="166"/>
    </row>
    <row r="872" spans="1:1" x14ac:dyDescent="0.2">
      <c r="A872" s="166"/>
    </row>
    <row r="873" spans="1:1" x14ac:dyDescent="0.2">
      <c r="A873" s="166"/>
    </row>
    <row r="874" spans="1:1" x14ac:dyDescent="0.2">
      <c r="A874" s="166"/>
    </row>
    <row r="875" spans="1:1" x14ac:dyDescent="0.2">
      <c r="A875" s="166"/>
    </row>
    <row r="876" spans="1:1" x14ac:dyDescent="0.2">
      <c r="A876" s="166"/>
    </row>
    <row r="877" spans="1:1" x14ac:dyDescent="0.2">
      <c r="A877" s="166"/>
    </row>
    <row r="878" spans="1:1" x14ac:dyDescent="0.2">
      <c r="A878" s="166"/>
    </row>
    <row r="879" spans="1:1" x14ac:dyDescent="0.2">
      <c r="A879" s="166"/>
    </row>
    <row r="880" spans="1:1" x14ac:dyDescent="0.2">
      <c r="A880" s="166"/>
    </row>
    <row r="881" spans="1:1" x14ac:dyDescent="0.2">
      <c r="A881" s="166"/>
    </row>
    <row r="882" spans="1:1" x14ac:dyDescent="0.2">
      <c r="A882" s="166"/>
    </row>
    <row r="883" spans="1:1" x14ac:dyDescent="0.2">
      <c r="A883" s="166"/>
    </row>
    <row r="884" spans="1:1" x14ac:dyDescent="0.2">
      <c r="A884" s="166"/>
    </row>
    <row r="885" spans="1:1" x14ac:dyDescent="0.2">
      <c r="A885" s="166"/>
    </row>
    <row r="886" spans="1:1" x14ac:dyDescent="0.2">
      <c r="A886" s="166"/>
    </row>
    <row r="887" spans="1:1" x14ac:dyDescent="0.2">
      <c r="A887" s="166"/>
    </row>
    <row r="888" spans="1:1" x14ac:dyDescent="0.2">
      <c r="A888" s="166"/>
    </row>
    <row r="889" spans="1:1" x14ac:dyDescent="0.2">
      <c r="A889" s="166"/>
    </row>
    <row r="890" spans="1:1" x14ac:dyDescent="0.2">
      <c r="A890" s="166"/>
    </row>
    <row r="891" spans="1:1" x14ac:dyDescent="0.2">
      <c r="A891" s="166"/>
    </row>
    <row r="892" spans="1:1" x14ac:dyDescent="0.2">
      <c r="A892" s="166"/>
    </row>
    <row r="893" spans="1:1" x14ac:dyDescent="0.2">
      <c r="A893" s="166"/>
    </row>
    <row r="894" spans="1:1" x14ac:dyDescent="0.2">
      <c r="A894" s="166"/>
    </row>
    <row r="895" spans="1:1" x14ac:dyDescent="0.2">
      <c r="A895" s="166"/>
    </row>
    <row r="896" spans="1:1" x14ac:dyDescent="0.2">
      <c r="A896" s="166"/>
    </row>
    <row r="897" spans="1:1" x14ac:dyDescent="0.2">
      <c r="A897" s="166"/>
    </row>
    <row r="898" spans="1:1" x14ac:dyDescent="0.2">
      <c r="A898" s="166"/>
    </row>
    <row r="899" spans="1:1" x14ac:dyDescent="0.2">
      <c r="A899" s="166"/>
    </row>
    <row r="900" spans="1:1" x14ac:dyDescent="0.2">
      <c r="A900" s="166"/>
    </row>
    <row r="901" spans="1:1" x14ac:dyDescent="0.2">
      <c r="A901" s="166"/>
    </row>
    <row r="902" spans="1:1" x14ac:dyDescent="0.2">
      <c r="A902" s="166"/>
    </row>
    <row r="903" spans="1:1" x14ac:dyDescent="0.2">
      <c r="A903" s="166"/>
    </row>
    <row r="904" spans="1:1" x14ac:dyDescent="0.2">
      <c r="A904" s="166"/>
    </row>
    <row r="905" spans="1:1" x14ac:dyDescent="0.2">
      <c r="A905" s="166"/>
    </row>
    <row r="906" spans="1:1" x14ac:dyDescent="0.2">
      <c r="A906" s="166"/>
    </row>
    <row r="907" spans="1:1" x14ac:dyDescent="0.2">
      <c r="A907" s="166"/>
    </row>
    <row r="908" spans="1:1" x14ac:dyDescent="0.2">
      <c r="A908" s="166"/>
    </row>
    <row r="909" spans="1:1" x14ac:dyDescent="0.2">
      <c r="A909" s="166"/>
    </row>
    <row r="910" spans="1:1" x14ac:dyDescent="0.2">
      <c r="A910" s="166"/>
    </row>
    <row r="911" spans="1:1" x14ac:dyDescent="0.2">
      <c r="A911" s="166"/>
    </row>
    <row r="912" spans="1:1" x14ac:dyDescent="0.2">
      <c r="A912" s="166"/>
    </row>
    <row r="913" spans="1:1" x14ac:dyDescent="0.2">
      <c r="A913" s="166"/>
    </row>
    <row r="914" spans="1:1" x14ac:dyDescent="0.2">
      <c r="A914" s="166"/>
    </row>
    <row r="915" spans="1:1" x14ac:dyDescent="0.2">
      <c r="A915" s="166"/>
    </row>
    <row r="916" spans="1:1" x14ac:dyDescent="0.2">
      <c r="A916" s="166"/>
    </row>
    <row r="917" spans="1:1" x14ac:dyDescent="0.2">
      <c r="A917" s="166"/>
    </row>
    <row r="918" spans="1:1" x14ac:dyDescent="0.2">
      <c r="A918" s="166"/>
    </row>
    <row r="919" spans="1:1" x14ac:dyDescent="0.2">
      <c r="A919" s="166"/>
    </row>
    <row r="920" spans="1:1" x14ac:dyDescent="0.2">
      <c r="A920" s="166"/>
    </row>
    <row r="921" spans="1:1" x14ac:dyDescent="0.2">
      <c r="A921" s="166"/>
    </row>
    <row r="922" spans="1:1" x14ac:dyDescent="0.2">
      <c r="A922" s="166"/>
    </row>
    <row r="923" spans="1:1" x14ac:dyDescent="0.2">
      <c r="A923" s="166"/>
    </row>
    <row r="924" spans="1:1" x14ac:dyDescent="0.2">
      <c r="A924" s="166"/>
    </row>
    <row r="925" spans="1:1" x14ac:dyDescent="0.2">
      <c r="A925" s="166"/>
    </row>
    <row r="926" spans="1:1" x14ac:dyDescent="0.2">
      <c r="A926" s="166"/>
    </row>
    <row r="927" spans="1:1" x14ac:dyDescent="0.2">
      <c r="A927" s="166"/>
    </row>
    <row r="928" spans="1:1" x14ac:dyDescent="0.2">
      <c r="A928" s="166"/>
    </row>
    <row r="929" spans="1:1" x14ac:dyDescent="0.2">
      <c r="A929" s="166"/>
    </row>
    <row r="930" spans="1:1" x14ac:dyDescent="0.2">
      <c r="A930" s="166"/>
    </row>
    <row r="931" spans="1:1" x14ac:dyDescent="0.2">
      <c r="A931" s="166"/>
    </row>
    <row r="932" spans="1:1" x14ac:dyDescent="0.2">
      <c r="A932" s="166"/>
    </row>
    <row r="933" spans="1:1" x14ac:dyDescent="0.2">
      <c r="A933" s="166"/>
    </row>
    <row r="934" spans="1:1" x14ac:dyDescent="0.2">
      <c r="A934" s="166"/>
    </row>
    <row r="935" spans="1:1" x14ac:dyDescent="0.2">
      <c r="A935" s="166"/>
    </row>
    <row r="936" spans="1:1" x14ac:dyDescent="0.2">
      <c r="A936" s="166"/>
    </row>
    <row r="937" spans="1:1" x14ac:dyDescent="0.2">
      <c r="A937" s="166"/>
    </row>
    <row r="938" spans="1:1" x14ac:dyDescent="0.2">
      <c r="A938" s="166"/>
    </row>
    <row r="939" spans="1:1" x14ac:dyDescent="0.2">
      <c r="A939" s="166"/>
    </row>
    <row r="940" spans="1:1" x14ac:dyDescent="0.2">
      <c r="A940" s="166"/>
    </row>
    <row r="941" spans="1:1" x14ac:dyDescent="0.2">
      <c r="A941" s="166"/>
    </row>
    <row r="942" spans="1:1" x14ac:dyDescent="0.2">
      <c r="A942" s="166"/>
    </row>
    <row r="943" spans="1:1" x14ac:dyDescent="0.2">
      <c r="A943" s="166"/>
    </row>
    <row r="944" spans="1:1" x14ac:dyDescent="0.2">
      <c r="A944" s="166"/>
    </row>
    <row r="945" spans="1:1" x14ac:dyDescent="0.2">
      <c r="A945" s="166"/>
    </row>
    <row r="946" spans="1:1" x14ac:dyDescent="0.2">
      <c r="A946" s="166"/>
    </row>
    <row r="947" spans="1:1" x14ac:dyDescent="0.2">
      <c r="A947" s="166"/>
    </row>
    <row r="948" spans="1:1" x14ac:dyDescent="0.2">
      <c r="A948" s="166"/>
    </row>
    <row r="949" spans="1:1" x14ac:dyDescent="0.2">
      <c r="A949" s="166"/>
    </row>
    <row r="950" spans="1:1" x14ac:dyDescent="0.2">
      <c r="A950" s="166"/>
    </row>
    <row r="951" spans="1:1" x14ac:dyDescent="0.2">
      <c r="A951" s="166"/>
    </row>
    <row r="952" spans="1:1" x14ac:dyDescent="0.2">
      <c r="A952" s="166"/>
    </row>
    <row r="953" spans="1:1" x14ac:dyDescent="0.2">
      <c r="A953" s="166"/>
    </row>
    <row r="954" spans="1:1" x14ac:dyDescent="0.2">
      <c r="A954" s="166"/>
    </row>
    <row r="955" spans="1:1" x14ac:dyDescent="0.2">
      <c r="A955" s="166"/>
    </row>
    <row r="956" spans="1:1" x14ac:dyDescent="0.2">
      <c r="A956" s="166"/>
    </row>
    <row r="957" spans="1:1" x14ac:dyDescent="0.2">
      <c r="A957" s="166"/>
    </row>
    <row r="958" spans="1:1" x14ac:dyDescent="0.2">
      <c r="A958" s="166"/>
    </row>
    <row r="959" spans="1:1" x14ac:dyDescent="0.2">
      <c r="A959" s="166"/>
    </row>
    <row r="960" spans="1:1" x14ac:dyDescent="0.2">
      <c r="A960" s="166"/>
    </row>
    <row r="961" spans="1:1" x14ac:dyDescent="0.2">
      <c r="A961" s="166"/>
    </row>
    <row r="962" spans="1:1" x14ac:dyDescent="0.2">
      <c r="A962" s="166"/>
    </row>
    <row r="963" spans="1:1" x14ac:dyDescent="0.2">
      <c r="A963" s="166"/>
    </row>
    <row r="964" spans="1:1" x14ac:dyDescent="0.2">
      <c r="A964" s="166"/>
    </row>
    <row r="965" spans="1:1" x14ac:dyDescent="0.2">
      <c r="A965" s="166"/>
    </row>
    <row r="966" spans="1:1" x14ac:dyDescent="0.2">
      <c r="A966" s="166"/>
    </row>
    <row r="967" spans="1:1" x14ac:dyDescent="0.2">
      <c r="A967" s="166"/>
    </row>
    <row r="968" spans="1:1" x14ac:dyDescent="0.2">
      <c r="A968" s="166"/>
    </row>
    <row r="969" spans="1:1" x14ac:dyDescent="0.2">
      <c r="A969" s="166"/>
    </row>
    <row r="970" spans="1:1" x14ac:dyDescent="0.2">
      <c r="A970" s="166"/>
    </row>
    <row r="971" spans="1:1" x14ac:dyDescent="0.2">
      <c r="A971" s="166"/>
    </row>
    <row r="972" spans="1:1" x14ac:dyDescent="0.2">
      <c r="A972" s="166"/>
    </row>
    <row r="973" spans="1:1" x14ac:dyDescent="0.2">
      <c r="A973" s="166"/>
    </row>
    <row r="974" spans="1:1" x14ac:dyDescent="0.2">
      <c r="A974" s="166"/>
    </row>
    <row r="975" spans="1:1" x14ac:dyDescent="0.2">
      <c r="A975" s="166"/>
    </row>
    <row r="976" spans="1:1" x14ac:dyDescent="0.2">
      <c r="A976" s="166"/>
    </row>
    <row r="977" spans="1:1" x14ac:dyDescent="0.2">
      <c r="A977" s="166"/>
    </row>
    <row r="978" spans="1:1" x14ac:dyDescent="0.2">
      <c r="A978" s="166"/>
    </row>
    <row r="979" spans="1:1" x14ac:dyDescent="0.2">
      <c r="A979" s="166"/>
    </row>
    <row r="980" spans="1:1" x14ac:dyDescent="0.2">
      <c r="A980" s="166"/>
    </row>
    <row r="981" spans="1:1" x14ac:dyDescent="0.2">
      <c r="A981" s="166"/>
    </row>
    <row r="982" spans="1:1" x14ac:dyDescent="0.2">
      <c r="A982" s="166"/>
    </row>
    <row r="983" spans="1:1" x14ac:dyDescent="0.2">
      <c r="A983" s="166"/>
    </row>
    <row r="984" spans="1:1" x14ac:dyDescent="0.2">
      <c r="A984" s="166"/>
    </row>
    <row r="985" spans="1:1" x14ac:dyDescent="0.2">
      <c r="A985" s="166"/>
    </row>
    <row r="986" spans="1:1" x14ac:dyDescent="0.2">
      <c r="A986" s="166"/>
    </row>
    <row r="987" spans="1:1" x14ac:dyDescent="0.2">
      <c r="A987" s="166"/>
    </row>
    <row r="988" spans="1:1" x14ac:dyDescent="0.2">
      <c r="A988" s="166"/>
    </row>
    <row r="989" spans="1:1" x14ac:dyDescent="0.2">
      <c r="A989" s="166"/>
    </row>
    <row r="990" spans="1:1" x14ac:dyDescent="0.2">
      <c r="A990" s="166"/>
    </row>
    <row r="991" spans="1:1" x14ac:dyDescent="0.2">
      <c r="A991" s="166"/>
    </row>
    <row r="992" spans="1:1" x14ac:dyDescent="0.2">
      <c r="A992" s="166"/>
    </row>
    <row r="993" spans="1:1" x14ac:dyDescent="0.2">
      <c r="A993" s="166"/>
    </row>
    <row r="994" spans="1:1" x14ac:dyDescent="0.2">
      <c r="A994" s="166"/>
    </row>
    <row r="995" spans="1:1" x14ac:dyDescent="0.2">
      <c r="A995" s="166"/>
    </row>
    <row r="996" spans="1:1" x14ac:dyDescent="0.2">
      <c r="A996" s="166"/>
    </row>
    <row r="997" spans="1:1" x14ac:dyDescent="0.2">
      <c r="A997" s="166"/>
    </row>
    <row r="998" spans="1:1" x14ac:dyDescent="0.2">
      <c r="A998" s="166"/>
    </row>
    <row r="999" spans="1:1" x14ac:dyDescent="0.2">
      <c r="A999" s="166"/>
    </row>
    <row r="1000" spans="1:1" x14ac:dyDescent="0.2">
      <c r="A1000" s="166"/>
    </row>
    <row r="1001" spans="1:1" x14ac:dyDescent="0.2">
      <c r="A1001" s="166"/>
    </row>
    <row r="1002" spans="1:1" x14ac:dyDescent="0.2">
      <c r="A1002" s="166"/>
    </row>
    <row r="1003" spans="1:1" x14ac:dyDescent="0.2">
      <c r="A1003" s="166"/>
    </row>
    <row r="1004" spans="1:1" x14ac:dyDescent="0.2">
      <c r="A1004" s="166"/>
    </row>
    <row r="1005" spans="1:1" x14ac:dyDescent="0.2">
      <c r="A1005" s="166"/>
    </row>
    <row r="1006" spans="1:1" x14ac:dyDescent="0.2">
      <c r="A1006" s="166"/>
    </row>
    <row r="1007" spans="1:1" x14ac:dyDescent="0.2">
      <c r="A1007" s="166"/>
    </row>
    <row r="1008" spans="1:1" x14ac:dyDescent="0.2">
      <c r="A1008" s="166"/>
    </row>
    <row r="1009" spans="1:1" x14ac:dyDescent="0.2">
      <c r="A1009" s="166"/>
    </row>
    <row r="1010" spans="1:1" x14ac:dyDescent="0.2">
      <c r="A1010" s="166"/>
    </row>
    <row r="1011" spans="1:1" x14ac:dyDescent="0.2">
      <c r="A1011" s="166"/>
    </row>
    <row r="1012" spans="1:1" x14ac:dyDescent="0.2">
      <c r="A1012" s="166"/>
    </row>
    <row r="1013" spans="1:1" x14ac:dyDescent="0.2">
      <c r="A1013" s="166"/>
    </row>
    <row r="1014" spans="1:1" x14ac:dyDescent="0.2">
      <c r="A1014" s="166"/>
    </row>
    <row r="1015" spans="1:1" x14ac:dyDescent="0.2">
      <c r="A1015" s="166"/>
    </row>
    <row r="1016" spans="1:1" x14ac:dyDescent="0.2">
      <c r="A1016" s="166"/>
    </row>
    <row r="1017" spans="1:1" x14ac:dyDescent="0.2">
      <c r="A1017" s="166"/>
    </row>
    <row r="1018" spans="1:1" x14ac:dyDescent="0.2">
      <c r="A1018" s="166"/>
    </row>
    <row r="1019" spans="1:1" x14ac:dyDescent="0.2">
      <c r="A1019" s="166"/>
    </row>
    <row r="1020" spans="1:1" x14ac:dyDescent="0.2">
      <c r="A1020" s="166"/>
    </row>
    <row r="1021" spans="1:1" x14ac:dyDescent="0.2">
      <c r="A1021" s="166"/>
    </row>
    <row r="1022" spans="1:1" x14ac:dyDescent="0.2">
      <c r="A1022" s="166"/>
    </row>
    <row r="1023" spans="1:1" x14ac:dyDescent="0.2">
      <c r="A1023" s="166"/>
    </row>
    <row r="1024" spans="1:1" x14ac:dyDescent="0.2">
      <c r="A1024" s="166"/>
    </row>
    <row r="1025" spans="1:1" x14ac:dyDescent="0.2">
      <c r="A1025" s="166"/>
    </row>
    <row r="1026" spans="1:1" x14ac:dyDescent="0.2">
      <c r="A1026" s="166"/>
    </row>
    <row r="1027" spans="1:1" x14ac:dyDescent="0.2">
      <c r="A1027" s="166"/>
    </row>
    <row r="1028" spans="1:1" x14ac:dyDescent="0.2">
      <c r="A1028" s="166"/>
    </row>
    <row r="1029" spans="1:1" x14ac:dyDescent="0.2">
      <c r="A1029" s="166"/>
    </row>
    <row r="1030" spans="1:1" x14ac:dyDescent="0.2">
      <c r="A1030" s="166"/>
    </row>
    <row r="1031" spans="1:1" x14ac:dyDescent="0.2">
      <c r="A1031" s="166"/>
    </row>
    <row r="1032" spans="1:1" x14ac:dyDescent="0.2">
      <c r="A1032" s="166"/>
    </row>
    <row r="1033" spans="1:1" x14ac:dyDescent="0.2">
      <c r="A1033" s="166"/>
    </row>
    <row r="1034" spans="1:1" x14ac:dyDescent="0.2">
      <c r="A1034" s="166"/>
    </row>
    <row r="1035" spans="1:1" x14ac:dyDescent="0.2">
      <c r="A1035" s="166"/>
    </row>
    <row r="1036" spans="1:1" x14ac:dyDescent="0.2">
      <c r="A1036" s="166"/>
    </row>
    <row r="1037" spans="1:1" x14ac:dyDescent="0.2">
      <c r="A1037" s="166"/>
    </row>
    <row r="1038" spans="1:1" x14ac:dyDescent="0.2">
      <c r="A1038" s="166"/>
    </row>
    <row r="1039" spans="1:1" x14ac:dyDescent="0.2">
      <c r="A1039" s="166"/>
    </row>
    <row r="1040" spans="1:1" x14ac:dyDescent="0.2">
      <c r="A1040" s="166"/>
    </row>
    <row r="1041" spans="1:1" x14ac:dyDescent="0.2">
      <c r="A1041" s="166"/>
    </row>
    <row r="1042" spans="1:1" x14ac:dyDescent="0.2">
      <c r="A1042" s="166"/>
    </row>
    <row r="1043" spans="1:1" x14ac:dyDescent="0.2">
      <c r="A1043" s="166"/>
    </row>
    <row r="1044" spans="1:1" x14ac:dyDescent="0.2">
      <c r="A1044" s="166"/>
    </row>
    <row r="1045" spans="1:1" x14ac:dyDescent="0.2">
      <c r="A1045" s="166"/>
    </row>
    <row r="1046" spans="1:1" x14ac:dyDescent="0.2">
      <c r="A1046" s="166"/>
    </row>
    <row r="1047" spans="1:1" x14ac:dyDescent="0.2">
      <c r="A1047" s="166"/>
    </row>
    <row r="1048" spans="1:1" x14ac:dyDescent="0.2">
      <c r="A1048" s="166"/>
    </row>
    <row r="1049" spans="1:1" x14ac:dyDescent="0.2">
      <c r="A1049" s="166"/>
    </row>
    <row r="1050" spans="1:1" x14ac:dyDescent="0.2">
      <c r="A1050" s="166"/>
    </row>
    <row r="1051" spans="1:1" x14ac:dyDescent="0.2">
      <c r="A1051" s="166"/>
    </row>
    <row r="1052" spans="1:1" x14ac:dyDescent="0.2">
      <c r="A1052" s="166"/>
    </row>
    <row r="1053" spans="1:1" x14ac:dyDescent="0.2">
      <c r="A1053" s="166"/>
    </row>
    <row r="1054" spans="1:1" x14ac:dyDescent="0.2">
      <c r="A1054" s="166"/>
    </row>
    <row r="1055" spans="1:1" x14ac:dyDescent="0.2">
      <c r="A1055" s="166"/>
    </row>
    <row r="1056" spans="1:1" x14ac:dyDescent="0.2">
      <c r="A1056" s="166"/>
    </row>
    <row r="1057" spans="1:1" x14ac:dyDescent="0.2">
      <c r="A1057" s="166"/>
    </row>
    <row r="1058" spans="1:1" x14ac:dyDescent="0.2">
      <c r="A1058" s="166"/>
    </row>
    <row r="1059" spans="1:1" x14ac:dyDescent="0.2">
      <c r="A1059" s="166"/>
    </row>
    <row r="1060" spans="1:1" x14ac:dyDescent="0.2">
      <c r="A1060" s="166"/>
    </row>
    <row r="1061" spans="1:1" x14ac:dyDescent="0.2">
      <c r="A1061" s="166"/>
    </row>
    <row r="1062" spans="1:1" x14ac:dyDescent="0.2">
      <c r="A1062" s="166"/>
    </row>
    <row r="1063" spans="1:1" x14ac:dyDescent="0.2">
      <c r="A1063" s="166"/>
    </row>
    <row r="1064" spans="1:1" x14ac:dyDescent="0.2">
      <c r="A1064" s="166"/>
    </row>
    <row r="1065" spans="1:1" x14ac:dyDescent="0.2">
      <c r="A1065" s="166"/>
    </row>
    <row r="1066" spans="1:1" x14ac:dyDescent="0.2">
      <c r="A1066" s="166"/>
    </row>
    <row r="1067" spans="1:1" x14ac:dyDescent="0.2">
      <c r="A1067" s="166"/>
    </row>
    <row r="1068" spans="1:1" x14ac:dyDescent="0.2">
      <c r="A1068" s="166"/>
    </row>
    <row r="1069" spans="1:1" x14ac:dyDescent="0.2">
      <c r="A1069" s="166"/>
    </row>
    <row r="1070" spans="1:1" x14ac:dyDescent="0.2">
      <c r="A1070" s="166"/>
    </row>
    <row r="1071" spans="1:1" x14ac:dyDescent="0.2">
      <c r="A1071" s="166"/>
    </row>
    <row r="1072" spans="1:1" x14ac:dyDescent="0.2">
      <c r="A1072" s="166"/>
    </row>
    <row r="1073" spans="1:1" x14ac:dyDescent="0.2">
      <c r="A1073" s="166"/>
    </row>
    <row r="1074" spans="1:1" x14ac:dyDescent="0.2">
      <c r="A1074" s="166"/>
    </row>
    <row r="1075" spans="1:1" x14ac:dyDescent="0.2">
      <c r="A1075" s="166"/>
    </row>
    <row r="1076" spans="1:1" x14ac:dyDescent="0.2">
      <c r="A1076" s="166"/>
    </row>
    <row r="1077" spans="1:1" x14ac:dyDescent="0.2">
      <c r="A1077" s="166"/>
    </row>
    <row r="1078" spans="1:1" x14ac:dyDescent="0.2">
      <c r="A1078" s="166"/>
    </row>
    <row r="1079" spans="1:1" x14ac:dyDescent="0.2">
      <c r="A1079" s="166"/>
    </row>
    <row r="1080" spans="1:1" x14ac:dyDescent="0.2">
      <c r="A1080" s="166"/>
    </row>
    <row r="1081" spans="1:1" x14ac:dyDescent="0.2">
      <c r="A1081" s="166"/>
    </row>
    <row r="1082" spans="1:1" x14ac:dyDescent="0.2">
      <c r="A1082" s="166"/>
    </row>
    <row r="1083" spans="1:1" x14ac:dyDescent="0.2">
      <c r="A1083" s="166"/>
    </row>
    <row r="1084" spans="1:1" x14ac:dyDescent="0.2">
      <c r="A1084" s="166"/>
    </row>
    <row r="1085" spans="1:1" x14ac:dyDescent="0.2">
      <c r="A1085" s="166"/>
    </row>
    <row r="1086" spans="1:1" x14ac:dyDescent="0.2">
      <c r="A1086" s="166"/>
    </row>
    <row r="1087" spans="1:1" x14ac:dyDescent="0.2">
      <c r="A1087" s="166"/>
    </row>
    <row r="1088" spans="1:1" x14ac:dyDescent="0.2">
      <c r="A1088" s="166"/>
    </row>
    <row r="1089" spans="1:1" x14ac:dyDescent="0.2">
      <c r="A1089" s="166"/>
    </row>
    <row r="1090" spans="1:1" x14ac:dyDescent="0.2">
      <c r="A1090" s="166"/>
    </row>
    <row r="1091" spans="1:1" x14ac:dyDescent="0.2">
      <c r="A1091" s="166"/>
    </row>
    <row r="1092" spans="1:1" x14ac:dyDescent="0.2">
      <c r="A1092" s="166"/>
    </row>
    <row r="1093" spans="1:1" x14ac:dyDescent="0.2">
      <c r="A1093" s="166"/>
    </row>
    <row r="1094" spans="1:1" x14ac:dyDescent="0.2">
      <c r="A1094" s="166"/>
    </row>
    <row r="1095" spans="1:1" x14ac:dyDescent="0.2">
      <c r="A1095" s="166"/>
    </row>
    <row r="1096" spans="1:1" x14ac:dyDescent="0.2">
      <c r="A1096" s="166"/>
    </row>
    <row r="1097" spans="1:1" x14ac:dyDescent="0.2">
      <c r="A1097" s="166"/>
    </row>
    <row r="1098" spans="1:1" x14ac:dyDescent="0.2">
      <c r="A1098" s="166"/>
    </row>
    <row r="1099" spans="1:1" x14ac:dyDescent="0.2">
      <c r="A1099" s="166"/>
    </row>
    <row r="1100" spans="1:1" x14ac:dyDescent="0.2">
      <c r="A1100" s="166"/>
    </row>
    <row r="1101" spans="1:1" x14ac:dyDescent="0.2">
      <c r="A1101" s="166"/>
    </row>
    <row r="1102" spans="1:1" x14ac:dyDescent="0.2">
      <c r="A1102" s="166"/>
    </row>
    <row r="1103" spans="1:1" x14ac:dyDescent="0.2">
      <c r="A1103" s="166"/>
    </row>
    <row r="1104" spans="1:1" x14ac:dyDescent="0.2">
      <c r="A1104" s="166"/>
    </row>
    <row r="1105" spans="1:1" x14ac:dyDescent="0.2">
      <c r="A1105" s="166"/>
    </row>
    <row r="1106" spans="1:1" x14ac:dyDescent="0.2">
      <c r="A1106" s="166"/>
    </row>
    <row r="1107" spans="1:1" x14ac:dyDescent="0.2">
      <c r="A1107" s="166"/>
    </row>
    <row r="1108" spans="1:1" x14ac:dyDescent="0.2">
      <c r="A1108" s="166"/>
    </row>
    <row r="1109" spans="1:1" x14ac:dyDescent="0.2">
      <c r="A1109" s="166"/>
    </row>
    <row r="1110" spans="1:1" x14ac:dyDescent="0.2">
      <c r="A1110" s="166"/>
    </row>
    <row r="1111" spans="1:1" x14ac:dyDescent="0.2">
      <c r="A1111" s="166"/>
    </row>
    <row r="1112" spans="1:1" x14ac:dyDescent="0.2">
      <c r="A1112" s="166"/>
    </row>
    <row r="1113" spans="1:1" x14ac:dyDescent="0.2">
      <c r="A1113" s="166"/>
    </row>
    <row r="1114" spans="1:1" x14ac:dyDescent="0.2">
      <c r="A1114" s="166"/>
    </row>
    <row r="1115" spans="1:1" x14ac:dyDescent="0.2">
      <c r="A1115" s="166"/>
    </row>
    <row r="1116" spans="1:1" x14ac:dyDescent="0.2">
      <c r="A1116" s="166"/>
    </row>
    <row r="1117" spans="1:1" x14ac:dyDescent="0.2">
      <c r="A1117" s="166"/>
    </row>
    <row r="1118" spans="1:1" x14ac:dyDescent="0.2">
      <c r="A1118" s="166"/>
    </row>
    <row r="1119" spans="1:1" x14ac:dyDescent="0.2">
      <c r="A1119" s="166"/>
    </row>
    <row r="1120" spans="1:1" x14ac:dyDescent="0.2">
      <c r="A1120" s="166"/>
    </row>
    <row r="1121" spans="1:1" x14ac:dyDescent="0.2">
      <c r="A1121" s="166"/>
    </row>
    <row r="1122" spans="1:1" x14ac:dyDescent="0.2">
      <c r="A1122" s="166"/>
    </row>
    <row r="1123" spans="1:1" x14ac:dyDescent="0.2">
      <c r="A1123" s="166"/>
    </row>
    <row r="1124" spans="1:1" x14ac:dyDescent="0.2">
      <c r="A1124" s="166"/>
    </row>
    <row r="1125" spans="1:1" x14ac:dyDescent="0.2">
      <c r="A1125" s="166"/>
    </row>
    <row r="1126" spans="1:1" x14ac:dyDescent="0.2">
      <c r="A1126" s="166"/>
    </row>
    <row r="1127" spans="1:1" x14ac:dyDescent="0.2">
      <c r="A1127" s="166"/>
    </row>
    <row r="1128" spans="1:1" x14ac:dyDescent="0.2">
      <c r="A1128" s="166"/>
    </row>
    <row r="1129" spans="1:1" x14ac:dyDescent="0.2">
      <c r="A1129" s="166"/>
    </row>
    <row r="1130" spans="1:1" x14ac:dyDescent="0.2">
      <c r="A1130" s="166"/>
    </row>
    <row r="1131" spans="1:1" x14ac:dyDescent="0.2">
      <c r="A1131" s="166"/>
    </row>
    <row r="1132" spans="1:1" x14ac:dyDescent="0.2">
      <c r="A1132" s="166"/>
    </row>
    <row r="1133" spans="1:1" x14ac:dyDescent="0.2">
      <c r="A1133" s="166"/>
    </row>
    <row r="1134" spans="1:1" x14ac:dyDescent="0.2">
      <c r="A1134" s="166"/>
    </row>
    <row r="1135" spans="1:1" x14ac:dyDescent="0.2">
      <c r="A1135" s="166"/>
    </row>
    <row r="1136" spans="1:1" x14ac:dyDescent="0.2">
      <c r="A1136" s="166"/>
    </row>
    <row r="1137" spans="1:1" x14ac:dyDescent="0.2">
      <c r="A1137" s="166"/>
    </row>
    <row r="1138" spans="1:1" x14ac:dyDescent="0.2">
      <c r="A1138" s="166"/>
    </row>
    <row r="1139" spans="1:1" x14ac:dyDescent="0.2">
      <c r="A1139" s="166"/>
    </row>
    <row r="1140" spans="1:1" x14ac:dyDescent="0.2">
      <c r="A1140" s="166"/>
    </row>
    <row r="1141" spans="1:1" x14ac:dyDescent="0.2">
      <c r="A1141" s="166"/>
    </row>
    <row r="1142" spans="1:1" x14ac:dyDescent="0.2">
      <c r="A1142" s="166"/>
    </row>
    <row r="1143" spans="1:1" x14ac:dyDescent="0.2">
      <c r="A1143" s="166"/>
    </row>
    <row r="1144" spans="1:1" x14ac:dyDescent="0.2">
      <c r="A1144" s="166"/>
    </row>
    <row r="1145" spans="1:1" x14ac:dyDescent="0.2">
      <c r="A1145" s="166"/>
    </row>
    <row r="1146" spans="1:1" x14ac:dyDescent="0.2">
      <c r="A1146" s="166"/>
    </row>
    <row r="1147" spans="1:1" x14ac:dyDescent="0.2">
      <c r="A1147" s="166"/>
    </row>
    <row r="1148" spans="1:1" x14ac:dyDescent="0.2">
      <c r="A1148" s="166"/>
    </row>
    <row r="1149" spans="1:1" x14ac:dyDescent="0.2">
      <c r="A1149" s="166"/>
    </row>
    <row r="1150" spans="1:1" x14ac:dyDescent="0.2">
      <c r="A1150" s="166"/>
    </row>
    <row r="1151" spans="1:1" x14ac:dyDescent="0.2">
      <c r="A1151" s="166"/>
    </row>
    <row r="1152" spans="1:1" x14ac:dyDescent="0.2">
      <c r="A1152" s="166"/>
    </row>
    <row r="1153" spans="1:1" x14ac:dyDescent="0.2">
      <c r="A1153" s="166"/>
    </row>
    <row r="1154" spans="1:1" x14ac:dyDescent="0.2">
      <c r="A1154" s="166"/>
    </row>
    <row r="1155" spans="1:1" x14ac:dyDescent="0.2">
      <c r="A1155" s="166"/>
    </row>
    <row r="1156" spans="1:1" x14ac:dyDescent="0.2">
      <c r="A1156" s="166"/>
    </row>
    <row r="1157" spans="1:1" x14ac:dyDescent="0.2">
      <c r="A1157" s="166"/>
    </row>
    <row r="1158" spans="1:1" x14ac:dyDescent="0.2">
      <c r="A1158" s="166"/>
    </row>
    <row r="1159" spans="1:1" x14ac:dyDescent="0.2">
      <c r="A1159" s="166"/>
    </row>
    <row r="1160" spans="1:1" x14ac:dyDescent="0.2">
      <c r="A1160" s="166"/>
    </row>
    <row r="1161" spans="1:1" x14ac:dyDescent="0.2">
      <c r="A1161" s="166"/>
    </row>
    <row r="1162" spans="1:1" x14ac:dyDescent="0.2">
      <c r="A1162" s="166"/>
    </row>
    <row r="1163" spans="1:1" x14ac:dyDescent="0.2">
      <c r="A1163" s="166"/>
    </row>
    <row r="1164" spans="1:1" x14ac:dyDescent="0.2">
      <c r="A1164" s="166"/>
    </row>
    <row r="1165" spans="1:1" x14ac:dyDescent="0.2">
      <c r="A1165" s="166"/>
    </row>
    <row r="1166" spans="1:1" x14ac:dyDescent="0.2">
      <c r="A1166" s="166"/>
    </row>
    <row r="1167" spans="1:1" x14ac:dyDescent="0.2">
      <c r="A1167" s="166"/>
    </row>
    <row r="1168" spans="1:1" x14ac:dyDescent="0.2">
      <c r="A1168" s="166"/>
    </row>
    <row r="1169" spans="1:1" x14ac:dyDescent="0.2">
      <c r="A1169" s="166"/>
    </row>
    <row r="1170" spans="1:1" x14ac:dyDescent="0.2">
      <c r="A1170" s="166"/>
    </row>
    <row r="1171" spans="1:1" x14ac:dyDescent="0.2">
      <c r="A1171" s="166"/>
    </row>
    <row r="1172" spans="1:1" x14ac:dyDescent="0.2">
      <c r="A1172" s="166"/>
    </row>
    <row r="1173" spans="1:1" x14ac:dyDescent="0.2">
      <c r="A1173" s="166"/>
    </row>
    <row r="1174" spans="1:1" x14ac:dyDescent="0.2">
      <c r="A1174" s="166"/>
    </row>
    <row r="1175" spans="1:1" x14ac:dyDescent="0.2">
      <c r="A1175" s="166"/>
    </row>
    <row r="1176" spans="1:1" x14ac:dyDescent="0.2">
      <c r="A1176" s="166"/>
    </row>
    <row r="1177" spans="1:1" x14ac:dyDescent="0.2">
      <c r="A1177" s="166"/>
    </row>
    <row r="1178" spans="1:1" x14ac:dyDescent="0.2">
      <c r="A1178" s="166"/>
    </row>
    <row r="1179" spans="1:1" x14ac:dyDescent="0.2">
      <c r="A1179" s="166"/>
    </row>
    <row r="1180" spans="1:1" x14ac:dyDescent="0.2">
      <c r="A1180" s="166"/>
    </row>
    <row r="1181" spans="1:1" x14ac:dyDescent="0.2">
      <c r="A1181" s="166"/>
    </row>
    <row r="1182" spans="1:1" x14ac:dyDescent="0.2">
      <c r="A1182" s="166"/>
    </row>
    <row r="1183" spans="1:1" x14ac:dyDescent="0.2">
      <c r="A1183" s="166"/>
    </row>
    <row r="1184" spans="1:1" x14ac:dyDescent="0.2">
      <c r="A1184" s="166"/>
    </row>
    <row r="1185" spans="1:1" x14ac:dyDescent="0.2">
      <c r="A1185" s="166"/>
    </row>
    <row r="1186" spans="1:1" x14ac:dyDescent="0.2">
      <c r="A1186" s="166"/>
    </row>
    <row r="1187" spans="1:1" x14ac:dyDescent="0.2">
      <c r="A1187" s="166"/>
    </row>
    <row r="1188" spans="1:1" x14ac:dyDescent="0.2">
      <c r="A1188" s="166"/>
    </row>
    <row r="1189" spans="1:1" x14ac:dyDescent="0.2">
      <c r="A1189" s="166"/>
    </row>
    <row r="1190" spans="1:1" x14ac:dyDescent="0.2">
      <c r="A1190" s="166"/>
    </row>
    <row r="1191" spans="1:1" x14ac:dyDescent="0.2">
      <c r="A1191" s="166"/>
    </row>
    <row r="1192" spans="1:1" x14ac:dyDescent="0.2">
      <c r="A1192" s="166"/>
    </row>
    <row r="1193" spans="1:1" x14ac:dyDescent="0.2">
      <c r="A1193" s="166"/>
    </row>
    <row r="1194" spans="1:1" x14ac:dyDescent="0.2">
      <c r="A1194" s="166"/>
    </row>
    <row r="1195" spans="1:1" x14ac:dyDescent="0.2">
      <c r="A1195" s="166"/>
    </row>
    <row r="1196" spans="1:1" x14ac:dyDescent="0.2">
      <c r="A1196" s="166"/>
    </row>
    <row r="1197" spans="1:1" x14ac:dyDescent="0.2">
      <c r="A1197" s="166"/>
    </row>
    <row r="1198" spans="1:1" x14ac:dyDescent="0.2">
      <c r="A1198" s="166"/>
    </row>
    <row r="1199" spans="1:1" x14ac:dyDescent="0.2">
      <c r="A1199" s="166"/>
    </row>
    <row r="1200" spans="1:1" x14ac:dyDescent="0.2">
      <c r="A1200" s="166"/>
    </row>
    <row r="1201" spans="1:1" x14ac:dyDescent="0.2">
      <c r="A1201" s="166"/>
    </row>
    <row r="1202" spans="1:1" x14ac:dyDescent="0.2">
      <c r="A1202" s="166"/>
    </row>
    <row r="1203" spans="1:1" x14ac:dyDescent="0.2">
      <c r="A1203" s="166"/>
    </row>
    <row r="1204" spans="1:1" x14ac:dyDescent="0.2">
      <c r="A1204" s="166"/>
    </row>
    <row r="1205" spans="1:1" x14ac:dyDescent="0.2">
      <c r="A1205" s="166"/>
    </row>
    <row r="1206" spans="1:1" x14ac:dyDescent="0.2">
      <c r="A1206" s="166"/>
    </row>
    <row r="1207" spans="1:1" x14ac:dyDescent="0.2">
      <c r="A1207" s="166"/>
    </row>
    <row r="1208" spans="1:1" x14ac:dyDescent="0.2">
      <c r="A1208" s="166"/>
    </row>
    <row r="1209" spans="1:1" x14ac:dyDescent="0.2">
      <c r="A1209" s="166"/>
    </row>
    <row r="1210" spans="1:1" x14ac:dyDescent="0.2">
      <c r="A1210" s="166"/>
    </row>
    <row r="1211" spans="1:1" x14ac:dyDescent="0.2">
      <c r="A1211" s="166"/>
    </row>
    <row r="1212" spans="1:1" x14ac:dyDescent="0.2">
      <c r="A1212" s="166"/>
    </row>
    <row r="1213" spans="1:1" x14ac:dyDescent="0.2">
      <c r="A1213" s="166"/>
    </row>
    <row r="1214" spans="1:1" x14ac:dyDescent="0.2">
      <c r="A1214" s="166"/>
    </row>
    <row r="1215" spans="1:1" x14ac:dyDescent="0.2">
      <c r="A1215" s="166"/>
    </row>
    <row r="1216" spans="1:1" x14ac:dyDescent="0.2">
      <c r="A1216" s="166"/>
    </row>
    <row r="1217" spans="1:1" x14ac:dyDescent="0.2">
      <c r="A1217" s="166"/>
    </row>
    <row r="1218" spans="1:1" x14ac:dyDescent="0.2">
      <c r="A1218" s="166"/>
    </row>
    <row r="1219" spans="1:1" x14ac:dyDescent="0.2">
      <c r="A1219" s="166"/>
    </row>
    <row r="1220" spans="1:1" x14ac:dyDescent="0.2">
      <c r="A1220" s="166"/>
    </row>
    <row r="1221" spans="1:1" x14ac:dyDescent="0.2">
      <c r="A1221" s="166"/>
    </row>
    <row r="1222" spans="1:1" x14ac:dyDescent="0.2">
      <c r="A1222" s="166"/>
    </row>
    <row r="1223" spans="1:1" x14ac:dyDescent="0.2">
      <c r="A1223" s="166"/>
    </row>
    <row r="1224" spans="1:1" x14ac:dyDescent="0.2">
      <c r="A1224" s="166"/>
    </row>
    <row r="1225" spans="1:1" x14ac:dyDescent="0.2">
      <c r="A1225" s="166"/>
    </row>
    <row r="1226" spans="1:1" x14ac:dyDescent="0.2">
      <c r="A1226" s="166"/>
    </row>
    <row r="1227" spans="1:1" x14ac:dyDescent="0.2">
      <c r="A1227" s="166"/>
    </row>
    <row r="1228" spans="1:1" x14ac:dyDescent="0.2">
      <c r="A1228" s="166"/>
    </row>
    <row r="1229" spans="1:1" x14ac:dyDescent="0.2">
      <c r="A1229" s="166"/>
    </row>
    <row r="1230" spans="1:1" x14ac:dyDescent="0.2">
      <c r="A1230" s="166"/>
    </row>
    <row r="1231" spans="1:1" x14ac:dyDescent="0.2">
      <c r="A1231" s="166"/>
    </row>
    <row r="1232" spans="1:1" x14ac:dyDescent="0.2">
      <c r="A1232" s="166"/>
    </row>
    <row r="1233" spans="1:1" x14ac:dyDescent="0.2">
      <c r="A1233" s="166"/>
    </row>
    <row r="1234" spans="1:1" x14ac:dyDescent="0.2">
      <c r="A1234" s="166"/>
    </row>
    <row r="1235" spans="1:1" x14ac:dyDescent="0.2">
      <c r="A1235" s="166"/>
    </row>
    <row r="1236" spans="1:1" x14ac:dyDescent="0.2">
      <c r="A1236" s="166"/>
    </row>
    <row r="1237" spans="1:1" x14ac:dyDescent="0.2">
      <c r="A1237" s="166"/>
    </row>
    <row r="1238" spans="1:1" x14ac:dyDescent="0.2">
      <c r="A1238" s="166"/>
    </row>
    <row r="1239" spans="1:1" x14ac:dyDescent="0.2">
      <c r="A1239" s="166"/>
    </row>
    <row r="1240" spans="1:1" x14ac:dyDescent="0.2">
      <c r="A1240" s="166"/>
    </row>
    <row r="1241" spans="1:1" x14ac:dyDescent="0.2">
      <c r="A1241" s="166"/>
    </row>
    <row r="1242" spans="1:1" x14ac:dyDescent="0.2">
      <c r="A1242" s="166"/>
    </row>
    <row r="1243" spans="1:1" x14ac:dyDescent="0.2">
      <c r="A1243" s="166"/>
    </row>
    <row r="1244" spans="1:1" x14ac:dyDescent="0.2">
      <c r="A1244" s="166"/>
    </row>
    <row r="1245" spans="1:1" x14ac:dyDescent="0.2">
      <c r="A1245" s="166"/>
    </row>
    <row r="1246" spans="1:1" x14ac:dyDescent="0.2">
      <c r="A1246" s="166"/>
    </row>
    <row r="1247" spans="1:1" x14ac:dyDescent="0.2">
      <c r="A1247" s="166"/>
    </row>
    <row r="1248" spans="1:1" x14ac:dyDescent="0.2">
      <c r="A1248" s="166"/>
    </row>
    <row r="1249" spans="1:1" x14ac:dyDescent="0.2">
      <c r="A1249" s="166"/>
    </row>
    <row r="1250" spans="1:1" x14ac:dyDescent="0.2">
      <c r="A1250" s="166"/>
    </row>
    <row r="1251" spans="1:1" x14ac:dyDescent="0.2">
      <c r="A1251" s="166"/>
    </row>
    <row r="1252" spans="1:1" x14ac:dyDescent="0.2">
      <c r="A1252" s="166"/>
    </row>
    <row r="1253" spans="1:1" x14ac:dyDescent="0.2">
      <c r="A1253" s="166"/>
    </row>
    <row r="1254" spans="1:1" x14ac:dyDescent="0.2">
      <c r="A1254" s="166"/>
    </row>
    <row r="1255" spans="1:1" x14ac:dyDescent="0.2">
      <c r="A1255" s="166"/>
    </row>
    <row r="1256" spans="1:1" x14ac:dyDescent="0.2">
      <c r="A1256" s="166"/>
    </row>
    <row r="1257" spans="1:1" x14ac:dyDescent="0.2">
      <c r="A1257" s="166"/>
    </row>
    <row r="1258" spans="1:1" x14ac:dyDescent="0.2">
      <c r="A1258" s="166"/>
    </row>
    <row r="1259" spans="1:1" x14ac:dyDescent="0.2">
      <c r="A1259" s="166"/>
    </row>
    <row r="1260" spans="1:1" x14ac:dyDescent="0.2">
      <c r="A1260" s="166"/>
    </row>
    <row r="1261" spans="1:1" x14ac:dyDescent="0.2">
      <c r="A1261" s="166"/>
    </row>
    <row r="1262" spans="1:1" x14ac:dyDescent="0.2">
      <c r="A1262" s="166"/>
    </row>
    <row r="1263" spans="1:1" x14ac:dyDescent="0.2">
      <c r="A1263" s="166"/>
    </row>
    <row r="1264" spans="1:1" x14ac:dyDescent="0.2">
      <c r="A1264" s="166"/>
    </row>
    <row r="1265" spans="1:1" x14ac:dyDescent="0.2">
      <c r="A1265" s="166"/>
    </row>
    <row r="1266" spans="1:1" x14ac:dyDescent="0.2">
      <c r="A1266" s="166"/>
    </row>
    <row r="1267" spans="1:1" x14ac:dyDescent="0.2">
      <c r="A1267" s="166"/>
    </row>
    <row r="1268" spans="1:1" x14ac:dyDescent="0.2">
      <c r="A1268" s="166"/>
    </row>
    <row r="1269" spans="1:1" x14ac:dyDescent="0.2">
      <c r="A1269" s="166"/>
    </row>
    <row r="1270" spans="1:1" x14ac:dyDescent="0.2">
      <c r="A1270" s="166"/>
    </row>
    <row r="1271" spans="1:1" x14ac:dyDescent="0.2">
      <c r="A1271" s="166"/>
    </row>
    <row r="1272" spans="1:1" x14ac:dyDescent="0.2">
      <c r="A1272" s="166"/>
    </row>
    <row r="1273" spans="1:1" x14ac:dyDescent="0.2">
      <c r="A1273" s="166"/>
    </row>
    <row r="1274" spans="1:1" x14ac:dyDescent="0.2">
      <c r="A1274" s="166"/>
    </row>
    <row r="1275" spans="1:1" x14ac:dyDescent="0.2">
      <c r="A1275" s="166"/>
    </row>
    <row r="1276" spans="1:1" x14ac:dyDescent="0.2">
      <c r="A1276" s="166"/>
    </row>
    <row r="1277" spans="1:1" x14ac:dyDescent="0.2">
      <c r="A1277" s="166"/>
    </row>
    <row r="1278" spans="1:1" x14ac:dyDescent="0.2">
      <c r="A1278" s="166"/>
    </row>
    <row r="1279" spans="1:1" x14ac:dyDescent="0.2">
      <c r="A1279" s="166"/>
    </row>
    <row r="1280" spans="1:1" x14ac:dyDescent="0.2">
      <c r="A1280" s="166"/>
    </row>
    <row r="1281" spans="1:1" x14ac:dyDescent="0.2">
      <c r="A1281" s="166"/>
    </row>
    <row r="1282" spans="1:1" x14ac:dyDescent="0.2">
      <c r="A1282" s="166"/>
    </row>
    <row r="1283" spans="1:1" x14ac:dyDescent="0.2">
      <c r="A1283" s="166"/>
    </row>
    <row r="1284" spans="1:1" x14ac:dyDescent="0.2">
      <c r="A1284" s="166"/>
    </row>
    <row r="1285" spans="1:1" x14ac:dyDescent="0.2">
      <c r="A1285" s="166"/>
    </row>
    <row r="1286" spans="1:1" x14ac:dyDescent="0.2">
      <c r="A1286" s="166"/>
    </row>
    <row r="1287" spans="1:1" x14ac:dyDescent="0.2">
      <c r="A1287" s="166"/>
    </row>
    <row r="1288" spans="1:1" x14ac:dyDescent="0.2">
      <c r="A1288" s="166"/>
    </row>
    <row r="1289" spans="1:1" x14ac:dyDescent="0.2">
      <c r="A1289" s="166"/>
    </row>
    <row r="1290" spans="1:1" x14ac:dyDescent="0.2">
      <c r="A1290" s="166"/>
    </row>
    <row r="1291" spans="1:1" x14ac:dyDescent="0.2">
      <c r="A1291" s="166"/>
    </row>
    <row r="1292" spans="1:1" x14ac:dyDescent="0.2">
      <c r="A1292" s="166"/>
    </row>
    <row r="1293" spans="1:1" x14ac:dyDescent="0.2">
      <c r="A1293" s="166"/>
    </row>
    <row r="1294" spans="1:1" x14ac:dyDescent="0.2">
      <c r="A1294" s="166"/>
    </row>
    <row r="1295" spans="1:1" x14ac:dyDescent="0.2">
      <c r="A1295" s="166"/>
    </row>
    <row r="1296" spans="1:1" x14ac:dyDescent="0.2">
      <c r="A1296" s="166"/>
    </row>
    <row r="1297" spans="1:1" x14ac:dyDescent="0.2">
      <c r="A1297" s="166"/>
    </row>
    <row r="1298" spans="1:1" x14ac:dyDescent="0.2">
      <c r="A1298" s="166"/>
    </row>
    <row r="1299" spans="1:1" x14ac:dyDescent="0.2">
      <c r="A1299" s="166"/>
    </row>
    <row r="1300" spans="1:1" x14ac:dyDescent="0.2">
      <c r="A1300" s="166"/>
    </row>
    <row r="1301" spans="1:1" x14ac:dyDescent="0.2">
      <c r="A1301" s="166"/>
    </row>
    <row r="1302" spans="1:1" x14ac:dyDescent="0.2">
      <c r="A1302" s="166"/>
    </row>
    <row r="1303" spans="1:1" x14ac:dyDescent="0.2">
      <c r="A1303" s="166"/>
    </row>
    <row r="1304" spans="1:1" x14ac:dyDescent="0.2">
      <c r="A1304" s="166"/>
    </row>
    <row r="1305" spans="1:1" x14ac:dyDescent="0.2">
      <c r="A1305" s="166"/>
    </row>
    <row r="1306" spans="1:1" x14ac:dyDescent="0.2">
      <c r="A1306" s="166"/>
    </row>
    <row r="1307" spans="1:1" x14ac:dyDescent="0.2">
      <c r="A1307" s="166"/>
    </row>
    <row r="1308" spans="1:1" x14ac:dyDescent="0.2">
      <c r="A1308" s="166"/>
    </row>
    <row r="1309" spans="1:1" x14ac:dyDescent="0.2">
      <c r="A1309" s="166"/>
    </row>
    <row r="1310" spans="1:1" x14ac:dyDescent="0.2">
      <c r="A1310" s="166"/>
    </row>
    <row r="1311" spans="1:1" x14ac:dyDescent="0.2">
      <c r="A1311" s="166"/>
    </row>
    <row r="1312" spans="1:1" x14ac:dyDescent="0.2">
      <c r="A1312" s="166"/>
    </row>
    <row r="1313" spans="1:1" x14ac:dyDescent="0.2">
      <c r="A1313" s="166"/>
    </row>
    <row r="1314" spans="1:1" x14ac:dyDescent="0.2">
      <c r="A1314" s="166"/>
    </row>
    <row r="1315" spans="1:1" x14ac:dyDescent="0.2">
      <c r="A1315" s="166"/>
    </row>
    <row r="1316" spans="1:1" x14ac:dyDescent="0.2">
      <c r="A1316" s="166"/>
    </row>
    <row r="1317" spans="1:1" x14ac:dyDescent="0.2">
      <c r="A1317" s="166"/>
    </row>
    <row r="1318" spans="1:1" x14ac:dyDescent="0.2">
      <c r="A1318" s="166"/>
    </row>
    <row r="1319" spans="1:1" x14ac:dyDescent="0.2">
      <c r="A1319" s="166"/>
    </row>
    <row r="1320" spans="1:1" x14ac:dyDescent="0.2">
      <c r="A1320" s="166"/>
    </row>
    <row r="1321" spans="1:1" x14ac:dyDescent="0.2">
      <c r="A1321" s="166"/>
    </row>
    <row r="1322" spans="1:1" x14ac:dyDescent="0.2">
      <c r="A1322" s="166"/>
    </row>
    <row r="1323" spans="1:1" x14ac:dyDescent="0.2">
      <c r="A1323" s="166"/>
    </row>
    <row r="1324" spans="1:1" x14ac:dyDescent="0.2">
      <c r="A1324" s="166"/>
    </row>
    <row r="1325" spans="1:1" x14ac:dyDescent="0.2">
      <c r="A1325" s="166"/>
    </row>
    <row r="1326" spans="1:1" x14ac:dyDescent="0.2">
      <c r="A1326" s="166"/>
    </row>
    <row r="1327" spans="1:1" x14ac:dyDescent="0.2">
      <c r="A1327" s="166"/>
    </row>
    <row r="1328" spans="1:1" x14ac:dyDescent="0.2">
      <c r="A1328" s="166"/>
    </row>
    <row r="1329" spans="1:1" x14ac:dyDescent="0.2">
      <c r="A1329" s="166"/>
    </row>
    <row r="1330" spans="1:1" x14ac:dyDescent="0.2">
      <c r="A1330" s="166"/>
    </row>
    <row r="1331" spans="1:1" x14ac:dyDescent="0.2">
      <c r="A1331" s="166"/>
    </row>
    <row r="1332" spans="1:1" x14ac:dyDescent="0.2">
      <c r="A1332" s="166"/>
    </row>
    <row r="1333" spans="1:1" x14ac:dyDescent="0.2">
      <c r="A1333" s="166"/>
    </row>
    <row r="1334" spans="1:1" x14ac:dyDescent="0.2">
      <c r="A1334" s="166"/>
    </row>
    <row r="1335" spans="1:1" x14ac:dyDescent="0.2">
      <c r="A1335" s="166"/>
    </row>
    <row r="1336" spans="1:1" x14ac:dyDescent="0.2">
      <c r="A1336" s="166"/>
    </row>
    <row r="1337" spans="1:1" x14ac:dyDescent="0.2">
      <c r="A1337" s="166"/>
    </row>
    <row r="1338" spans="1:1" x14ac:dyDescent="0.2">
      <c r="A1338" s="166"/>
    </row>
    <row r="1339" spans="1:1" x14ac:dyDescent="0.2">
      <c r="A1339" s="166"/>
    </row>
    <row r="1340" spans="1:1" x14ac:dyDescent="0.2">
      <c r="A1340" s="166"/>
    </row>
    <row r="1341" spans="1:1" x14ac:dyDescent="0.2">
      <c r="A1341" s="166"/>
    </row>
    <row r="1342" spans="1:1" x14ac:dyDescent="0.2">
      <c r="A1342" s="166"/>
    </row>
    <row r="1343" spans="1:1" x14ac:dyDescent="0.2">
      <c r="A1343" s="166"/>
    </row>
    <row r="1344" spans="1:1" x14ac:dyDescent="0.2">
      <c r="A1344" s="166"/>
    </row>
    <row r="1345" spans="1:1" x14ac:dyDescent="0.2">
      <c r="A1345" s="166"/>
    </row>
    <row r="1346" spans="1:1" x14ac:dyDescent="0.2">
      <c r="A1346" s="166"/>
    </row>
    <row r="1347" spans="1:1" x14ac:dyDescent="0.2">
      <c r="A1347" s="166"/>
    </row>
    <row r="1348" spans="1:1" x14ac:dyDescent="0.2">
      <c r="A1348" s="166"/>
    </row>
    <row r="1349" spans="1:1" x14ac:dyDescent="0.2">
      <c r="A1349" s="166"/>
    </row>
    <row r="1350" spans="1:1" x14ac:dyDescent="0.2">
      <c r="A1350" s="166"/>
    </row>
    <row r="1351" spans="1:1" x14ac:dyDescent="0.2">
      <c r="A1351" s="166"/>
    </row>
    <row r="1352" spans="1:1" x14ac:dyDescent="0.2">
      <c r="A1352" s="166"/>
    </row>
    <row r="1353" spans="1:1" x14ac:dyDescent="0.2">
      <c r="A1353" s="166"/>
    </row>
    <row r="1354" spans="1:1" x14ac:dyDescent="0.2">
      <c r="A1354" s="166"/>
    </row>
    <row r="1355" spans="1:1" x14ac:dyDescent="0.2">
      <c r="A1355" s="166"/>
    </row>
    <row r="1356" spans="1:1" x14ac:dyDescent="0.2">
      <c r="A1356" s="166"/>
    </row>
    <row r="1357" spans="1:1" x14ac:dyDescent="0.2">
      <c r="A1357" s="166"/>
    </row>
    <row r="1358" spans="1:1" x14ac:dyDescent="0.2">
      <c r="A1358" s="166"/>
    </row>
    <row r="1359" spans="1:1" x14ac:dyDescent="0.2">
      <c r="A1359" s="166"/>
    </row>
    <row r="1360" spans="1:1" x14ac:dyDescent="0.2">
      <c r="A1360" s="166"/>
    </row>
    <row r="1361" spans="1:1" x14ac:dyDescent="0.2">
      <c r="A1361" s="166"/>
    </row>
    <row r="1362" spans="1:1" x14ac:dyDescent="0.2">
      <c r="A1362" s="166"/>
    </row>
    <row r="1363" spans="1:1" x14ac:dyDescent="0.2">
      <c r="A1363" s="166"/>
    </row>
    <row r="1364" spans="1:1" x14ac:dyDescent="0.2">
      <c r="A1364" s="166"/>
    </row>
    <row r="1365" spans="1:1" x14ac:dyDescent="0.2">
      <c r="A1365" s="166"/>
    </row>
    <row r="1366" spans="1:1" x14ac:dyDescent="0.2">
      <c r="A1366" s="166"/>
    </row>
    <row r="1367" spans="1:1" x14ac:dyDescent="0.2">
      <c r="A1367" s="166"/>
    </row>
    <row r="1368" spans="1:1" x14ac:dyDescent="0.2">
      <c r="A1368" s="166"/>
    </row>
    <row r="1369" spans="1:1" x14ac:dyDescent="0.2">
      <c r="A1369" s="166"/>
    </row>
    <row r="1370" spans="1:1" x14ac:dyDescent="0.2">
      <c r="A1370" s="166"/>
    </row>
    <row r="1371" spans="1:1" x14ac:dyDescent="0.2">
      <c r="A1371" s="166"/>
    </row>
    <row r="1372" spans="1:1" x14ac:dyDescent="0.2">
      <c r="A1372" s="166"/>
    </row>
    <row r="1373" spans="1:1" x14ac:dyDescent="0.2">
      <c r="A1373" s="166"/>
    </row>
    <row r="1374" spans="1:1" x14ac:dyDescent="0.2">
      <c r="A1374" s="166"/>
    </row>
    <row r="1375" spans="1:1" x14ac:dyDescent="0.2">
      <c r="A1375" s="166"/>
    </row>
    <row r="1376" spans="1:1" x14ac:dyDescent="0.2">
      <c r="A1376" s="166"/>
    </row>
    <row r="1377" spans="1:1" x14ac:dyDescent="0.2">
      <c r="A1377" s="166"/>
    </row>
    <row r="1378" spans="1:1" x14ac:dyDescent="0.2">
      <c r="A1378" s="166"/>
    </row>
    <row r="1379" spans="1:1" x14ac:dyDescent="0.2">
      <c r="A1379" s="166"/>
    </row>
    <row r="1380" spans="1:1" x14ac:dyDescent="0.2">
      <c r="A1380" s="166"/>
    </row>
    <row r="1381" spans="1:1" x14ac:dyDescent="0.2">
      <c r="A1381" s="166"/>
    </row>
    <row r="1382" spans="1:1" x14ac:dyDescent="0.2">
      <c r="A1382" s="166"/>
    </row>
    <row r="1383" spans="1:1" x14ac:dyDescent="0.2">
      <c r="A1383" s="166"/>
    </row>
    <row r="1384" spans="1:1" x14ac:dyDescent="0.2">
      <c r="A1384" s="166"/>
    </row>
    <row r="1385" spans="1:1" x14ac:dyDescent="0.2">
      <c r="A1385" s="166"/>
    </row>
    <row r="1386" spans="1:1" x14ac:dyDescent="0.2">
      <c r="A1386" s="166"/>
    </row>
    <row r="1387" spans="1:1" x14ac:dyDescent="0.2">
      <c r="A1387" s="166"/>
    </row>
    <row r="1388" spans="1:1" x14ac:dyDescent="0.2">
      <c r="A1388" s="166"/>
    </row>
    <row r="1389" spans="1:1" x14ac:dyDescent="0.2">
      <c r="A1389" s="166"/>
    </row>
    <row r="1390" spans="1:1" x14ac:dyDescent="0.2">
      <c r="A1390" s="166"/>
    </row>
    <row r="1391" spans="1:1" x14ac:dyDescent="0.2">
      <c r="A1391" s="166"/>
    </row>
    <row r="1392" spans="1:1" x14ac:dyDescent="0.2">
      <c r="A1392" s="166"/>
    </row>
    <row r="1393" spans="1:1" x14ac:dyDescent="0.2">
      <c r="A1393" s="166"/>
    </row>
    <row r="1394" spans="1:1" x14ac:dyDescent="0.2">
      <c r="A1394" s="166"/>
    </row>
    <row r="1395" spans="1:1" x14ac:dyDescent="0.2">
      <c r="A1395" s="166"/>
    </row>
    <row r="1396" spans="1:1" x14ac:dyDescent="0.2">
      <c r="A1396" s="166"/>
    </row>
    <row r="1397" spans="1:1" x14ac:dyDescent="0.2">
      <c r="A1397" s="166"/>
    </row>
    <row r="1398" spans="1:1" x14ac:dyDescent="0.2">
      <c r="A1398" s="166"/>
    </row>
    <row r="1399" spans="1:1" x14ac:dyDescent="0.2">
      <c r="A1399" s="166"/>
    </row>
    <row r="1400" spans="1:1" x14ac:dyDescent="0.2">
      <c r="A1400" s="166"/>
    </row>
    <row r="1401" spans="1:1" x14ac:dyDescent="0.2">
      <c r="A1401" s="166"/>
    </row>
    <row r="1402" spans="1:1" x14ac:dyDescent="0.2">
      <c r="A1402" s="166"/>
    </row>
    <row r="1403" spans="1:1" x14ac:dyDescent="0.2">
      <c r="A1403" s="166"/>
    </row>
    <row r="1404" spans="1:1" x14ac:dyDescent="0.2">
      <c r="A1404" s="166"/>
    </row>
    <row r="1405" spans="1:1" x14ac:dyDescent="0.2">
      <c r="A1405" s="166"/>
    </row>
    <row r="1406" spans="1:1" x14ac:dyDescent="0.2">
      <c r="A1406" s="166"/>
    </row>
    <row r="1407" spans="1:1" x14ac:dyDescent="0.2">
      <c r="A1407" s="166"/>
    </row>
    <row r="1408" spans="1:1" x14ac:dyDescent="0.2">
      <c r="A1408" s="166"/>
    </row>
    <row r="1409" spans="1:1" x14ac:dyDescent="0.2">
      <c r="A1409" s="166"/>
    </row>
    <row r="1410" spans="1:1" x14ac:dyDescent="0.2">
      <c r="A1410" s="166"/>
    </row>
    <row r="1411" spans="1:1" x14ac:dyDescent="0.2">
      <c r="A1411" s="166"/>
    </row>
    <row r="1412" spans="1:1" x14ac:dyDescent="0.2">
      <c r="A1412" s="166"/>
    </row>
    <row r="1413" spans="1:1" x14ac:dyDescent="0.2">
      <c r="A1413" s="166"/>
    </row>
    <row r="1414" spans="1:1" x14ac:dyDescent="0.2">
      <c r="A1414" s="166"/>
    </row>
    <row r="1415" spans="1:1" x14ac:dyDescent="0.2">
      <c r="A1415" s="166"/>
    </row>
    <row r="1416" spans="1:1" x14ac:dyDescent="0.2">
      <c r="A1416" s="166"/>
    </row>
    <row r="1417" spans="1:1" x14ac:dyDescent="0.2">
      <c r="A1417" s="166"/>
    </row>
    <row r="1418" spans="1:1" x14ac:dyDescent="0.2">
      <c r="A1418" s="166"/>
    </row>
    <row r="1419" spans="1:1" x14ac:dyDescent="0.2">
      <c r="A1419" s="166"/>
    </row>
    <row r="1420" spans="1:1" x14ac:dyDescent="0.2">
      <c r="A1420" s="166"/>
    </row>
    <row r="1421" spans="1:1" x14ac:dyDescent="0.2">
      <c r="A1421" s="166"/>
    </row>
    <row r="1422" spans="1:1" x14ac:dyDescent="0.2">
      <c r="A1422" s="166"/>
    </row>
    <row r="1423" spans="1:1" x14ac:dyDescent="0.2">
      <c r="A1423" s="166"/>
    </row>
    <row r="1424" spans="1:1" x14ac:dyDescent="0.2">
      <c r="A1424" s="166"/>
    </row>
    <row r="1425" spans="1:1" x14ac:dyDescent="0.2">
      <c r="A1425" s="166"/>
    </row>
    <row r="1426" spans="1:1" x14ac:dyDescent="0.2">
      <c r="A1426" s="166"/>
    </row>
    <row r="1427" spans="1:1" x14ac:dyDescent="0.2">
      <c r="A1427" s="166"/>
    </row>
    <row r="1428" spans="1:1" x14ac:dyDescent="0.2">
      <c r="A1428" s="166"/>
    </row>
    <row r="1429" spans="1:1" x14ac:dyDescent="0.2">
      <c r="A1429" s="166"/>
    </row>
    <row r="1430" spans="1:1" x14ac:dyDescent="0.2">
      <c r="A1430" s="166"/>
    </row>
    <row r="1431" spans="1:1" x14ac:dyDescent="0.2">
      <c r="A1431" s="166"/>
    </row>
    <row r="1432" spans="1:1" x14ac:dyDescent="0.2">
      <c r="A1432" s="166"/>
    </row>
    <row r="1433" spans="1:1" x14ac:dyDescent="0.2">
      <c r="A1433" s="166"/>
    </row>
    <row r="1434" spans="1:1" x14ac:dyDescent="0.2">
      <c r="A1434" s="166"/>
    </row>
    <row r="1435" spans="1:1" x14ac:dyDescent="0.2">
      <c r="A1435" s="166"/>
    </row>
    <row r="1436" spans="1:1" x14ac:dyDescent="0.2">
      <c r="A1436" s="166"/>
    </row>
    <row r="1437" spans="1:1" x14ac:dyDescent="0.2">
      <c r="A1437" s="166"/>
    </row>
    <row r="1438" spans="1:1" x14ac:dyDescent="0.2">
      <c r="A1438" s="166"/>
    </row>
    <row r="1439" spans="1:1" x14ac:dyDescent="0.2">
      <c r="A1439" s="166"/>
    </row>
    <row r="1440" spans="1:1" x14ac:dyDescent="0.2">
      <c r="A1440" s="166"/>
    </row>
    <row r="1441" spans="1:1" x14ac:dyDescent="0.2">
      <c r="A1441" s="166"/>
    </row>
    <row r="1442" spans="1:1" x14ac:dyDescent="0.2">
      <c r="A1442" s="166"/>
    </row>
    <row r="1443" spans="1:1" x14ac:dyDescent="0.2">
      <c r="A1443" s="166"/>
    </row>
    <row r="1444" spans="1:1" x14ac:dyDescent="0.2">
      <c r="A1444" s="166"/>
    </row>
    <row r="1445" spans="1:1" x14ac:dyDescent="0.2">
      <c r="A1445" s="166"/>
    </row>
    <row r="1446" spans="1:1" x14ac:dyDescent="0.2">
      <c r="A1446" s="166"/>
    </row>
    <row r="1447" spans="1:1" x14ac:dyDescent="0.2">
      <c r="A1447" s="166"/>
    </row>
    <row r="1448" spans="1:1" x14ac:dyDescent="0.2">
      <c r="A1448" s="166"/>
    </row>
    <row r="1449" spans="1:1" x14ac:dyDescent="0.2">
      <c r="A1449" s="166"/>
    </row>
    <row r="1450" spans="1:1" x14ac:dyDescent="0.2">
      <c r="A1450" s="166"/>
    </row>
    <row r="1451" spans="1:1" x14ac:dyDescent="0.2">
      <c r="A1451" s="166"/>
    </row>
    <row r="1452" spans="1:1" x14ac:dyDescent="0.2">
      <c r="A1452" s="166"/>
    </row>
    <row r="1453" spans="1:1" x14ac:dyDescent="0.2">
      <c r="A1453" s="166"/>
    </row>
    <row r="1454" spans="1:1" x14ac:dyDescent="0.2">
      <c r="A1454" s="166"/>
    </row>
    <row r="1455" spans="1:1" x14ac:dyDescent="0.2">
      <c r="A1455" s="166"/>
    </row>
    <row r="1456" spans="1:1" x14ac:dyDescent="0.2">
      <c r="A1456" s="166"/>
    </row>
    <row r="1457" spans="1:1" x14ac:dyDescent="0.2">
      <c r="A1457" s="166"/>
    </row>
    <row r="1458" spans="1:1" x14ac:dyDescent="0.2">
      <c r="A1458" s="166"/>
    </row>
    <row r="1459" spans="1:1" x14ac:dyDescent="0.2">
      <c r="A1459" s="166"/>
    </row>
    <row r="1460" spans="1:1" x14ac:dyDescent="0.2">
      <c r="A1460" s="166"/>
    </row>
    <row r="1461" spans="1:1" x14ac:dyDescent="0.2">
      <c r="A1461" s="166"/>
    </row>
    <row r="1462" spans="1:1" x14ac:dyDescent="0.2">
      <c r="A1462" s="166"/>
    </row>
    <row r="1463" spans="1:1" x14ac:dyDescent="0.2">
      <c r="A1463" s="166"/>
    </row>
    <row r="1464" spans="1:1" x14ac:dyDescent="0.2">
      <c r="A1464" s="166"/>
    </row>
    <row r="1465" spans="1:1" x14ac:dyDescent="0.2">
      <c r="A1465" s="166"/>
    </row>
    <row r="1466" spans="1:1" x14ac:dyDescent="0.2">
      <c r="A1466" s="166"/>
    </row>
    <row r="1467" spans="1:1" x14ac:dyDescent="0.2">
      <c r="A1467" s="166"/>
    </row>
    <row r="1468" spans="1:1" x14ac:dyDescent="0.2">
      <c r="A1468" s="166"/>
    </row>
    <row r="1469" spans="1:1" x14ac:dyDescent="0.2">
      <c r="A1469" s="166"/>
    </row>
    <row r="1470" spans="1:1" x14ac:dyDescent="0.2">
      <c r="A1470" s="166"/>
    </row>
    <row r="1471" spans="1:1" x14ac:dyDescent="0.2">
      <c r="A1471" s="166"/>
    </row>
    <row r="1472" spans="1:1" x14ac:dyDescent="0.2">
      <c r="A1472" s="166"/>
    </row>
    <row r="1473" spans="1:1" x14ac:dyDescent="0.2">
      <c r="A1473" s="166"/>
    </row>
    <row r="1474" spans="1:1" x14ac:dyDescent="0.2">
      <c r="A1474" s="166"/>
    </row>
    <row r="1475" spans="1:1" x14ac:dyDescent="0.2">
      <c r="A1475" s="166"/>
    </row>
    <row r="1476" spans="1:1" x14ac:dyDescent="0.2">
      <c r="A1476" s="166"/>
    </row>
    <row r="1477" spans="1:1" x14ac:dyDescent="0.2">
      <c r="A1477" s="166"/>
    </row>
    <row r="1478" spans="1:1" x14ac:dyDescent="0.2">
      <c r="A1478" s="166"/>
    </row>
    <row r="1479" spans="1:1" x14ac:dyDescent="0.2">
      <c r="A1479" s="166"/>
    </row>
    <row r="1480" spans="1:1" x14ac:dyDescent="0.2">
      <c r="A1480" s="166"/>
    </row>
    <row r="1481" spans="1:1" x14ac:dyDescent="0.2">
      <c r="A1481" s="166"/>
    </row>
    <row r="1482" spans="1:1" x14ac:dyDescent="0.2">
      <c r="A1482" s="166"/>
    </row>
    <row r="1483" spans="1:1" x14ac:dyDescent="0.2">
      <c r="A1483" s="166"/>
    </row>
    <row r="1484" spans="1:1" x14ac:dyDescent="0.2">
      <c r="A1484" s="166"/>
    </row>
    <row r="1485" spans="1:1" x14ac:dyDescent="0.2">
      <c r="A1485" s="166"/>
    </row>
    <row r="1486" spans="1:1" x14ac:dyDescent="0.2">
      <c r="A1486" s="166"/>
    </row>
    <row r="1487" spans="1:1" x14ac:dyDescent="0.2">
      <c r="A1487" s="166"/>
    </row>
    <row r="1488" spans="1:1" x14ac:dyDescent="0.2">
      <c r="A1488" s="166"/>
    </row>
    <row r="1489" spans="1:1" x14ac:dyDescent="0.2">
      <c r="A1489" s="166"/>
    </row>
    <row r="1490" spans="1:1" x14ac:dyDescent="0.2">
      <c r="A1490" s="166"/>
    </row>
    <row r="1491" spans="1:1" x14ac:dyDescent="0.2">
      <c r="A1491" s="166"/>
    </row>
    <row r="1492" spans="1:1" x14ac:dyDescent="0.2">
      <c r="A1492" s="166"/>
    </row>
    <row r="1493" spans="1:1" x14ac:dyDescent="0.2">
      <c r="A1493" s="166"/>
    </row>
    <row r="1494" spans="1:1" x14ac:dyDescent="0.2">
      <c r="A1494" s="166"/>
    </row>
    <row r="1495" spans="1:1" x14ac:dyDescent="0.2">
      <c r="A1495" s="166"/>
    </row>
    <row r="1496" spans="1:1" x14ac:dyDescent="0.2">
      <c r="A1496" s="166"/>
    </row>
    <row r="1497" spans="1:1" x14ac:dyDescent="0.2">
      <c r="A1497" s="166"/>
    </row>
    <row r="1498" spans="1:1" x14ac:dyDescent="0.2">
      <c r="A1498" s="166"/>
    </row>
    <row r="1499" spans="1:1" x14ac:dyDescent="0.2">
      <c r="A1499" s="166"/>
    </row>
    <row r="1500" spans="1:1" x14ac:dyDescent="0.2">
      <c r="A1500" s="166"/>
    </row>
    <row r="1501" spans="1:1" x14ac:dyDescent="0.2">
      <c r="A1501" s="166"/>
    </row>
    <row r="1502" spans="1:1" x14ac:dyDescent="0.2">
      <c r="A1502" s="166"/>
    </row>
    <row r="1503" spans="1:1" x14ac:dyDescent="0.2">
      <c r="A1503" s="166"/>
    </row>
    <row r="1504" spans="1:1" x14ac:dyDescent="0.2">
      <c r="A1504" s="166"/>
    </row>
    <row r="1505" spans="1:1" x14ac:dyDescent="0.2">
      <c r="A1505" s="166"/>
    </row>
    <row r="1506" spans="1:1" x14ac:dyDescent="0.2">
      <c r="A1506" s="166"/>
    </row>
    <row r="1507" spans="1:1" x14ac:dyDescent="0.2">
      <c r="A1507" s="166"/>
    </row>
    <row r="1508" spans="1:1" x14ac:dyDescent="0.2">
      <c r="A1508" s="166"/>
    </row>
    <row r="1509" spans="1:1" x14ac:dyDescent="0.2">
      <c r="A1509" s="166"/>
    </row>
    <row r="1510" spans="1:1" x14ac:dyDescent="0.2">
      <c r="A1510" s="166"/>
    </row>
    <row r="1511" spans="1:1" x14ac:dyDescent="0.2">
      <c r="A1511" s="166"/>
    </row>
    <row r="1512" spans="1:1" x14ac:dyDescent="0.2">
      <c r="A1512" s="166"/>
    </row>
    <row r="1513" spans="1:1" x14ac:dyDescent="0.2">
      <c r="A1513" s="166"/>
    </row>
    <row r="1514" spans="1:1" x14ac:dyDescent="0.2">
      <c r="A1514" s="166"/>
    </row>
    <row r="1515" spans="1:1" x14ac:dyDescent="0.2">
      <c r="A1515" s="166"/>
    </row>
    <row r="1516" spans="1:1" x14ac:dyDescent="0.2">
      <c r="A1516" s="166"/>
    </row>
    <row r="1517" spans="1:1" x14ac:dyDescent="0.2">
      <c r="A1517" s="166"/>
    </row>
    <row r="1518" spans="1:1" x14ac:dyDescent="0.2">
      <c r="A1518" s="166"/>
    </row>
  </sheetData>
  <mergeCells count="13">
    <mergeCell ref="A30:J31"/>
    <mergeCell ref="A1:J1"/>
    <mergeCell ref="A2:J3"/>
    <mergeCell ref="B4:D4"/>
    <mergeCell ref="E4:F4"/>
    <mergeCell ref="H4:J4"/>
    <mergeCell ref="B32:D32"/>
    <mergeCell ref="E32:F32"/>
    <mergeCell ref="H32:J32"/>
    <mergeCell ref="A72:J73"/>
    <mergeCell ref="B74:D74"/>
    <mergeCell ref="E74:F74"/>
    <mergeCell ref="H74:J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_ip_UnifiedCompliancePolicyUIAction xmlns="http://schemas.microsoft.com/sharepoint/v3" xsi:nil="true"/>
    <TaxCatchAll xmlns="89e6558f-5113-49e0-8f98-ced932a8e8d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5DC18C-176C-4EBD-9AFE-541AB1E3CD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4E8FE6-70A3-4E10-A5B1-7D33DBBDCC7F}"/>
</file>

<file path=customXml/itemProps3.xml><?xml version="1.0" encoding="utf-8"?>
<ds:datastoreItem xmlns:ds="http://schemas.openxmlformats.org/officeDocument/2006/customXml" ds:itemID="{12E68244-FF06-415E-A041-6F936532099C}"/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Katjiuanjo, Mutu</cp:lastModifiedBy>
  <dcterms:created xsi:type="dcterms:W3CDTF">2022-10-27T11:09:16Z</dcterms:created>
  <dcterms:modified xsi:type="dcterms:W3CDTF">2023-03-30T20:09:33Z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</Properties>
</file>