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8596E0E2-006D-4F7B-8962-0C7BC65721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" sheetId="19" r:id="rId1"/>
  </sheets>
  <externalReferences>
    <externalReference r:id="rId2"/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9" l="1"/>
  <c r="F39" i="19"/>
  <c r="G39" i="19"/>
  <c r="H64" i="19" l="1"/>
  <c r="H63" i="19"/>
  <c r="H62" i="19"/>
  <c r="G64" i="19" l="1"/>
  <c r="G63" i="19"/>
  <c r="G62" i="19" l="1"/>
  <c r="F63" i="19"/>
  <c r="F64" i="19"/>
  <c r="F46" i="19"/>
  <c r="F62" i="19" l="1"/>
  <c r="E64" i="19"/>
  <c r="E63" i="19"/>
  <c r="E62" i="19"/>
  <c r="G72" i="19" l="1"/>
  <c r="F72" i="19"/>
  <c r="H72" i="19"/>
  <c r="G46" i="19"/>
  <c r="G71" i="19" s="1"/>
  <c r="E39" i="19"/>
  <c r="H22" i="19"/>
  <c r="G22" i="19"/>
  <c r="G31" i="19" s="1"/>
  <c r="F22" i="19"/>
  <c r="F31" i="19" s="1"/>
  <c r="F79" i="19" s="1"/>
  <c r="E22" i="19"/>
  <c r="E31" i="19" s="1"/>
  <c r="E79" i="19" s="1"/>
  <c r="H31" i="19" l="1"/>
  <c r="H70" i="19" s="1"/>
  <c r="E46" i="19"/>
  <c r="H46" i="19"/>
  <c r="H71" i="19" s="1"/>
  <c r="G79" i="19"/>
  <c r="G70" i="19"/>
  <c r="E72" i="19"/>
  <c r="F70" i="19"/>
  <c r="F71" i="19"/>
  <c r="F54" i="19"/>
  <c r="F68" i="19" s="1"/>
  <c r="F75" i="19" s="1"/>
  <c r="G54" i="19"/>
  <c r="G68" i="19" s="1"/>
  <c r="G75" i="19" s="1"/>
  <c r="E70" i="19"/>
  <c r="E71" i="19"/>
  <c r="E54" i="19"/>
  <c r="E68" i="19" s="1"/>
  <c r="E75" i="19" s="1"/>
  <c r="H54" i="19" l="1"/>
  <c r="H68" i="19" s="1"/>
  <c r="H75" i="19" s="1"/>
  <c r="H7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54" authorId="0" shapeId="0" xr:uid="{00000000-0006-0000-1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The return amount is 11,828,830, which is the same.</t>
        </r>
      </text>
    </comment>
  </commentList>
</comments>
</file>

<file path=xl/sharedStrings.xml><?xml version="1.0" encoding="utf-8"?>
<sst xmlns="http://schemas.openxmlformats.org/spreadsheetml/2006/main" count="70" uniqueCount="70">
  <si>
    <t>Constituents of Capital</t>
  </si>
  <si>
    <t>Line no</t>
  </si>
  <si>
    <t>Paid-up ordinary shares</t>
  </si>
  <si>
    <t>Paid-up non-cumulative perpetual preference shares</t>
  </si>
  <si>
    <t>Share premium</t>
  </si>
  <si>
    <t>Retained profits/(accumulated losses)</t>
  </si>
  <si>
    <t>General Reserves</t>
  </si>
  <si>
    <t>Minority interests (consistent with the above capital constituents)</t>
  </si>
  <si>
    <t>Hybrid (debt/equity) capital instruments</t>
  </si>
  <si>
    <t>Eligible subordinated term debt (limited to 50% of total Tier 1 capital)</t>
  </si>
  <si>
    <t>N$'000</t>
  </si>
  <si>
    <t>OF WHICH:</t>
  </si>
  <si>
    <t xml:space="preserve"> </t>
  </si>
  <si>
    <t>NAMIBIAN BANKING INDUSTRY</t>
  </si>
  <si>
    <t xml:space="preserve"> COMPUTATION OF CAPITAL BASE (RWCR 1)</t>
  </si>
  <si>
    <t>TIER 1 CAPITAL</t>
  </si>
  <si>
    <t>Sub-Total (Sum of Line items 1 to 7)</t>
  </si>
  <si>
    <t>Deduct: Investments in unconsolidated banking &amp; financial subsidiary companies</t>
  </si>
  <si>
    <t>Deduct: Goodwill related to consolidated subsidiaries, subsidiries deconsolidated for regulatory capital purposes, and proportional consolidation</t>
  </si>
  <si>
    <t>Deduct: Investment in the capital of other banks &amp; financial institutions and significant and minority investments in other financial entities</t>
  </si>
  <si>
    <t>Deduct: 50% of credit -enhancing interest only strips, net of any increases in equity capital resulting from securitisation transaction.</t>
  </si>
  <si>
    <t>Deduct: 50% investments in securitisation exposure for third party investors with long-term credit ratings of B+ abd below, and in unrated exposures.</t>
  </si>
  <si>
    <t>Deduct: 50% of investments in securitisation exposures for third party investors with short-term credit ratings of below A-3/P-3/R-3 and in unrated exposures.</t>
  </si>
  <si>
    <t>Deduct:50% of retained securitisation exposures for originating banks that are rated below investment grade(below BBB-) , or that are unrated.</t>
  </si>
  <si>
    <t>TIER 2 CAPITAL</t>
  </si>
  <si>
    <t>Asset revaluation  reserves</t>
  </si>
  <si>
    <t>Current unaudited profits (if applicable)- [see Note 1]</t>
  </si>
  <si>
    <t>General provisions (general loan loss reserves (limited to 1.25% of total risk-weighted assets)</t>
  </si>
  <si>
    <t>Deduct: back-to-back placements of new tier 2 capital, arranged either directly or indirectly , between banking and financial institutions.</t>
  </si>
  <si>
    <t>Deduct: 50% of credit-enhancing interest -only  strips, net of any increases in equity capital resulting from securitisation transaction.</t>
  </si>
  <si>
    <t>Deduct: 50% of investments in unconsolidated subsidiaries and in subsidiaries deconsolidated for regulatory capital purposes , net of goodwill that is deducted from tier 1 capital.</t>
  </si>
  <si>
    <t>Deduct: 50% of investments in securitisation exposures for third party investors with long-term credit- rating  of B+ and below, and in unrated exposures.</t>
  </si>
  <si>
    <t>Deduct:50% of investments in securitisation exposures for third party investors with short-term credit-rating below investment grade (below BBB-), or unrated exposures</t>
  </si>
  <si>
    <t>Deduct:50% of retained securitisation exposures for originating banks that are rated below investment grade (below BBB-) , or that are unrated.</t>
  </si>
  <si>
    <t>NET-TOTAL TIER 2 CAPITAL (line item 23 less items 24 to 29)</t>
  </si>
  <si>
    <t>TIER 3 CAPITAL</t>
  </si>
  <si>
    <t>Eligible short-term subordinated debt (see Note 2)</t>
  </si>
  <si>
    <t>TOTAL TIER 3 CAPITAL</t>
  </si>
  <si>
    <t>ELIGIBLE TIER 3 CAPITAL  (See Note 3)</t>
  </si>
  <si>
    <t>ELIBLE TIER 2 and TIER 3 CAPITAL (See Note 4)</t>
  </si>
  <si>
    <t>TOTAL QUALIFYING CAPITAL (sum of line items 17 and 35)</t>
  </si>
  <si>
    <t>COMPUTATION OF RISK -WEIGHTED  ASSETS</t>
  </si>
  <si>
    <t>1. Credit Risk: Standardised Approach</t>
  </si>
  <si>
    <t>Total Risk-Weighted Amount for Credit Risk</t>
  </si>
  <si>
    <t>Calibrated Risk-Weighted Amount for Operational Risk</t>
  </si>
  <si>
    <t>2. Operational Risk: (see Note 5):</t>
  </si>
  <si>
    <t>2 (a). Basic Indicator Approach : Calibrated risk-weighted amount</t>
  </si>
  <si>
    <t>2 (b). The Standardised Approach: Calibrated risk-weighted amount</t>
  </si>
  <si>
    <t>3. Market Risk: Standardised Approach</t>
  </si>
  <si>
    <t>AGGREGATE RISK-WEIGHTED ASSETS (sum of line items 37; 40; and 41)</t>
  </si>
  <si>
    <t>TOTAL RISK-WEIGHTED CAPITAL RATIO (line item 54 divided by line item 66) (minimum of 10%)</t>
  </si>
  <si>
    <t>TIER 1 RISK-BASED CAPITAL RATIO (line item 17 divided by line item 42)  (minimum of 7%)</t>
  </si>
  <si>
    <t xml:space="preserve">TIER 2 RISK-BASED CAPITAL RATIO (line item 30 divided by line item 42) </t>
  </si>
  <si>
    <t xml:space="preserve">TIER 3 RISK-BASED CAPITAL RATIO (line item 32 divided by line item 42) </t>
  </si>
  <si>
    <t>ADDITIONAL CAPITAL SPECIFIED BY THE REGULATOR</t>
  </si>
  <si>
    <t>Total risk-weighted capital ratio (including additional capital specified)</t>
  </si>
  <si>
    <t>OTHER CAPITAL MEASURES</t>
  </si>
  <si>
    <t>Gross Assets (total assets plus general and specific provisions)</t>
  </si>
  <si>
    <t>TIER 1 LEVERAGE RATIO (line item 17 divided by line item 47) (minimum of 6%)</t>
  </si>
  <si>
    <t>NET-Total TIER 1 CAPITAL (line item 8 less line items 9 to 16)</t>
  </si>
  <si>
    <t>Sub-total (sum of line items 18 to 22)</t>
  </si>
  <si>
    <t>Note 1: All banking institutions shall treat and report unaudited profits in accordance with the provisions of BID-5</t>
  </si>
  <si>
    <t>Note 4: The sum of eligible Tier 2 and Tier 3 capital shall not exceed 100% of eligible Tier 1 capital</t>
  </si>
  <si>
    <t>Note 5: Only complete the Operational Risk approach which is applicable to your institution</t>
  </si>
  <si>
    <t>Deduct:Increase in equity capital resulting from a securitisation transactions (e.g. Capitalised future JUNging income, gains on sale)</t>
  </si>
  <si>
    <t>Note 2: Only available to cover a portion of the banking institution's capital charge for JUNket risk</t>
  </si>
  <si>
    <t>Note 3: Limited to 250% of Tier 1 capital available to support JUNket risk</t>
  </si>
  <si>
    <t>Calibrated Risk-Weighted Amount for Market Risk</t>
  </si>
  <si>
    <t>Tier 1 available for Market risk</t>
  </si>
  <si>
    <t>QUARTERLY FIGURES FOR THE YEAR 2017 (N$ 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</si>
</sst>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 * #,##0.00_ ;_ * \-#,##0.00_ ;_ * &quot;-&quot;??_ ;_ @_ "/>
    <numFmt numFmtId="166" formatCode="_(* #,##0_);_(* \(#,##0\);_(* &quot;-&quot;??_);_(@_)"/>
    <numFmt numFmtId="167" formatCode="0.0%"/>
    <numFmt numFmtId="168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Univers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/>
    <xf numFmtId="0" fontId="5" fillId="3" borderId="5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11" fillId="3" borderId="14" xfId="0" applyFont="1" applyFill="1" applyBorder="1" applyAlignment="1" applyProtection="1">
      <alignment horizontal="center" vertical="center"/>
      <protection hidden="1"/>
    </xf>
    <xf numFmtId="16" fontId="5" fillId="3" borderId="14" xfId="0" applyNumberFormat="1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Protection="1">
      <protection hidden="1"/>
    </xf>
    <xf numFmtId="0" fontId="8" fillId="3" borderId="16" xfId="0" applyFont="1" applyFill="1" applyBorder="1" applyProtection="1">
      <protection hidden="1"/>
    </xf>
    <xf numFmtId="0" fontId="8" fillId="3" borderId="21" xfId="0" applyFont="1" applyFill="1" applyBorder="1" applyProtection="1">
      <protection hidden="1"/>
    </xf>
    <xf numFmtId="0" fontId="8" fillId="3" borderId="15" xfId="0" applyFont="1" applyFill="1" applyBorder="1" applyAlignment="1" applyProtection="1">
      <alignment horizontal="center"/>
      <protection hidden="1"/>
    </xf>
    <xf numFmtId="166" fontId="4" fillId="3" borderId="15" xfId="1" applyNumberFormat="1" applyFont="1" applyFill="1" applyBorder="1" applyProtection="1"/>
    <xf numFmtId="0" fontId="11" fillId="3" borderId="17" xfId="0" applyFont="1" applyFill="1" applyBorder="1" applyProtection="1">
      <protection hidden="1"/>
    </xf>
    <xf numFmtId="0" fontId="11" fillId="3" borderId="16" xfId="0" applyFont="1" applyFill="1" applyBorder="1" applyProtection="1">
      <protection hidden="1"/>
    </xf>
    <xf numFmtId="0" fontId="8" fillId="3" borderId="15" xfId="0" applyFont="1" applyFill="1" applyBorder="1" applyAlignment="1" applyProtection="1">
      <alignment horizontal="center" wrapText="1" readingOrder="1"/>
      <protection hidden="1"/>
    </xf>
    <xf numFmtId="166" fontId="5" fillId="3" borderId="15" xfId="1" applyNumberFormat="1" applyFont="1" applyFill="1" applyBorder="1" applyAlignment="1" applyProtection="1">
      <alignment wrapText="1" readingOrder="1"/>
    </xf>
    <xf numFmtId="0" fontId="8" fillId="3" borderId="21" xfId="0" applyFont="1" applyFill="1" applyBorder="1" applyAlignment="1" applyProtection="1">
      <alignment wrapText="1"/>
      <protection hidden="1"/>
    </xf>
    <xf numFmtId="0" fontId="5" fillId="3" borderId="17" xfId="0" applyFont="1" applyFill="1" applyBorder="1" applyAlignment="1" applyProtection="1">
      <alignment horizontal="left"/>
      <protection hidden="1"/>
    </xf>
    <xf numFmtId="0" fontId="12" fillId="3" borderId="16" xfId="0" applyFont="1" applyFill="1" applyBorder="1" applyAlignment="1" applyProtection="1">
      <alignment horizontal="left"/>
      <protection hidden="1"/>
    </xf>
    <xf numFmtId="0" fontId="12" fillId="3" borderId="21" xfId="0" applyFont="1" applyFill="1" applyBorder="1" applyProtection="1">
      <protection hidden="1"/>
    </xf>
    <xf numFmtId="0" fontId="4" fillId="3" borderId="15" xfId="0" applyFont="1" applyFill="1" applyBorder="1" applyAlignment="1" applyProtection="1">
      <alignment horizontal="center"/>
      <protection hidden="1"/>
    </xf>
    <xf numFmtId="166" fontId="5" fillId="3" borderId="15" xfId="1" applyNumberFormat="1" applyFont="1" applyFill="1" applyBorder="1" applyProtection="1"/>
    <xf numFmtId="0" fontId="13" fillId="3" borderId="17" xfId="0" applyFont="1" applyFill="1" applyBorder="1" applyAlignment="1" applyProtection="1">
      <alignment horizontal="left"/>
      <protection hidden="1"/>
    </xf>
    <xf numFmtId="0" fontId="5" fillId="3" borderId="17" xfId="0" applyFont="1" applyFill="1" applyBorder="1" applyProtection="1">
      <protection hidden="1"/>
    </xf>
    <xf numFmtId="0" fontId="4" fillId="3" borderId="16" xfId="0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0" fontId="14" fillId="3" borderId="15" xfId="0" applyFont="1" applyFill="1" applyBorder="1" applyProtection="1">
      <protection hidden="1"/>
    </xf>
    <xf numFmtId="0" fontId="14" fillId="3" borderId="15" xfId="0" applyFont="1" applyFill="1" applyBorder="1"/>
    <xf numFmtId="0" fontId="4" fillId="3" borderId="17" xfId="0" applyFont="1" applyFill="1" applyBorder="1" applyProtection="1">
      <protection hidden="1"/>
    </xf>
    <xf numFmtId="0" fontId="4" fillId="3" borderId="16" xfId="0" applyFont="1" applyFill="1" applyBorder="1" applyAlignment="1" applyProtection="1">
      <alignment horizontal="left"/>
      <protection hidden="1"/>
    </xf>
    <xf numFmtId="166" fontId="5" fillId="3" borderId="24" xfId="1" applyNumberFormat="1" applyFont="1" applyFill="1" applyBorder="1" applyProtection="1"/>
    <xf numFmtId="0" fontId="12" fillId="3" borderId="19" xfId="0" applyFont="1" applyFill="1" applyBorder="1" applyAlignment="1" applyProtection="1">
      <alignment horizontal="left" wrapText="1"/>
      <protection hidden="1"/>
    </xf>
    <xf numFmtId="0" fontId="12" fillId="3" borderId="23" xfId="0" applyFont="1" applyFill="1" applyBorder="1" applyAlignment="1" applyProtection="1">
      <alignment wrapText="1"/>
      <protection hidden="1"/>
    </xf>
    <xf numFmtId="0" fontId="8" fillId="3" borderId="15" xfId="0" applyFont="1" applyFill="1" applyBorder="1" applyAlignment="1" applyProtection="1">
      <alignment horizontal="center" wrapText="1"/>
      <protection hidden="1"/>
    </xf>
    <xf numFmtId="0" fontId="5" fillId="3" borderId="20" xfId="0" applyFont="1" applyFill="1" applyBorder="1" applyAlignment="1" applyProtection="1">
      <alignment horizontal="left"/>
      <protection hidden="1"/>
    </xf>
    <xf numFmtId="0" fontId="12" fillId="3" borderId="19" xfId="0" applyFont="1" applyFill="1" applyBorder="1" applyAlignment="1" applyProtection="1">
      <alignment horizontal="left"/>
      <protection hidden="1"/>
    </xf>
    <xf numFmtId="0" fontId="12" fillId="3" borderId="23" xfId="0" applyFont="1" applyFill="1" applyBorder="1" applyProtection="1">
      <protection hidden="1"/>
    </xf>
    <xf numFmtId="166" fontId="4" fillId="3" borderId="24" xfId="1" applyNumberFormat="1" applyFont="1" applyFill="1" applyBorder="1" applyProtection="1"/>
    <xf numFmtId="0" fontId="4" fillId="3" borderId="20" xfId="0" applyFont="1" applyFill="1" applyBorder="1" applyAlignment="1" applyProtection="1">
      <alignment horizontal="left"/>
      <protection hidden="1"/>
    </xf>
    <xf numFmtId="0" fontId="13" fillId="3" borderId="13" xfId="0" applyFont="1" applyFill="1" applyBorder="1" applyProtection="1">
      <protection hidden="1"/>
    </xf>
    <xf numFmtId="0" fontId="13" fillId="3" borderId="10" xfId="0" applyFont="1" applyFill="1" applyBorder="1" applyProtection="1">
      <protection hidden="1"/>
    </xf>
    <xf numFmtId="0" fontId="12" fillId="3" borderId="11" xfId="0" applyFont="1" applyFill="1" applyBorder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0" fontId="4" fillId="3" borderId="22" xfId="0" applyFont="1" applyFill="1" applyBorder="1" applyProtection="1">
      <protection hidden="1"/>
    </xf>
    <xf numFmtId="0" fontId="4" fillId="3" borderId="18" xfId="0" applyFont="1" applyFill="1" applyBorder="1" applyAlignment="1" applyProtection="1">
      <alignment horizontal="center"/>
      <protection hidden="1"/>
    </xf>
    <xf numFmtId="0" fontId="11" fillId="3" borderId="17" xfId="0" applyFont="1" applyFill="1" applyBorder="1" applyAlignment="1" applyProtection="1">
      <alignment horizontal="left"/>
      <protection hidden="1"/>
    </xf>
    <xf numFmtId="0" fontId="14" fillId="3" borderId="16" xfId="0" applyFont="1" applyFill="1" applyBorder="1"/>
    <xf numFmtId="0" fontId="11" fillId="3" borderId="21" xfId="0" applyFont="1" applyFill="1" applyBorder="1" applyAlignment="1" applyProtection="1">
      <alignment horizontal="center"/>
      <protection hidden="1"/>
    </xf>
    <xf numFmtId="0" fontId="11" fillId="3" borderId="15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left"/>
      <protection hidden="1"/>
    </xf>
    <xf numFmtId="0" fontId="8" fillId="3" borderId="16" xfId="0" applyFont="1" applyFill="1" applyBorder="1" applyAlignment="1" applyProtection="1">
      <alignment horizontal="left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4" xfId="0" applyFont="1" applyFill="1" applyBorder="1" applyAlignment="1" applyProtection="1">
      <alignment horizontal="center"/>
      <protection hidden="1"/>
    </xf>
    <xf numFmtId="37" fontId="4" fillId="3" borderId="21" xfId="1" applyNumberFormat="1" applyFont="1" applyFill="1" applyBorder="1" applyAlignment="1" applyProtection="1">
      <protection hidden="1"/>
    </xf>
    <xf numFmtId="37" fontId="4" fillId="3" borderId="15" xfId="0" applyNumberFormat="1" applyFont="1" applyFill="1" applyBorder="1" applyAlignment="1" applyProtection="1">
      <alignment horizontal="center"/>
      <protection hidden="1"/>
    </xf>
    <xf numFmtId="167" fontId="5" fillId="3" borderId="24" xfId="1" applyNumberFormat="1" applyFont="1" applyFill="1" applyBorder="1" applyProtection="1"/>
    <xf numFmtId="37" fontId="8" fillId="3" borderId="21" xfId="1" applyNumberFormat="1" applyFont="1" applyFill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/>
      <protection hidden="1"/>
    </xf>
    <xf numFmtId="10" fontId="8" fillId="3" borderId="21" xfId="2" applyNumberFormat="1" applyFont="1" applyFill="1" applyBorder="1" applyAlignment="1" applyProtection="1">
      <alignment horizontal="center"/>
      <protection hidden="1"/>
    </xf>
    <xf numFmtId="167" fontId="5" fillId="3" borderId="15" xfId="1" applyNumberFormat="1" applyFont="1" applyFill="1" applyBorder="1" applyProtection="1"/>
    <xf numFmtId="0" fontId="11" fillId="3" borderId="20" xfId="0" applyFont="1" applyFill="1" applyBorder="1" applyAlignment="1" applyProtection="1">
      <alignment horizontal="left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23" xfId="0" applyFont="1" applyFill="1" applyBorder="1" applyAlignment="1" applyProtection="1">
      <alignment horizontal="center"/>
      <protection hidden="1"/>
    </xf>
    <xf numFmtId="0" fontId="4" fillId="3" borderId="24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left"/>
      <protection hidden="1"/>
    </xf>
    <xf numFmtId="0" fontId="11" fillId="3" borderId="13" xfId="0" applyFont="1" applyFill="1" applyBorder="1" applyAlignment="1" applyProtection="1">
      <alignment horizontal="left"/>
      <protection hidden="1"/>
    </xf>
    <xf numFmtId="0" fontId="8" fillId="3" borderId="10" xfId="0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167" fontId="5" fillId="3" borderId="9" xfId="1" applyNumberFormat="1" applyFont="1" applyFill="1" applyBorder="1" applyProtection="1"/>
    <xf numFmtId="0" fontId="4" fillId="0" borderId="12" xfId="0" applyFont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>
      <alignment horizontal="center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8" fillId="3" borderId="24" xfId="0" applyFont="1" applyFill="1" applyBorder="1" applyAlignment="1" applyProtection="1">
      <alignment horizontal="center"/>
      <protection hidden="1"/>
    </xf>
    <xf numFmtId="37" fontId="4" fillId="3" borderId="24" xfId="0" applyNumberFormat="1" applyFont="1" applyFill="1" applyBorder="1" applyAlignment="1" applyProtection="1">
      <alignment horizontal="center"/>
      <protection hidden="1"/>
    </xf>
    <xf numFmtId="166" fontId="8" fillId="3" borderId="15" xfId="0" applyNumberFormat="1" applyFont="1" applyFill="1" applyBorder="1" applyAlignment="1" applyProtection="1">
      <alignment horizontal="center"/>
      <protection hidden="1"/>
    </xf>
    <xf numFmtId="166" fontId="11" fillId="3" borderId="15" xfId="0" applyNumberFormat="1" applyFont="1" applyFill="1" applyBorder="1" applyAlignment="1" applyProtection="1">
      <alignment horizontal="center"/>
      <protection hidden="1"/>
    </xf>
    <xf numFmtId="166" fontId="5" fillId="3" borderId="24" xfId="0" applyNumberFormat="1" applyFont="1" applyFill="1" applyBorder="1" applyAlignment="1" applyProtection="1">
      <alignment horizontal="center"/>
      <protection hidden="1"/>
    </xf>
    <xf numFmtId="0" fontId="3" fillId="2" borderId="0" xfId="3" applyFont="1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" fontId="5" fillId="3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1" fontId="8" fillId="3" borderId="15" xfId="0" applyNumberFormat="1" applyFont="1" applyFill="1" applyBorder="1" applyAlignment="1" applyProtection="1">
      <alignment horizontal="center"/>
      <protection hidden="1"/>
    </xf>
    <xf numFmtId="168" fontId="8" fillId="3" borderId="15" xfId="1" applyNumberFormat="1" applyFont="1" applyFill="1" applyBorder="1" applyAlignment="1" applyProtection="1">
      <alignment horizontal="center"/>
      <protection hidden="1"/>
    </xf>
    <xf numFmtId="168" fontId="11" fillId="3" borderId="15" xfId="1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3" fillId="2" borderId="0" xfId="3" applyFont="1" applyFill="1" applyAlignment="1" applyProtection="1">
      <alignment horizontal="center"/>
      <protection hidden="1"/>
    </xf>
    <xf numFmtId="0" fontId="4" fillId="3" borderId="17" xfId="0" applyFont="1" applyFill="1" applyBorder="1" applyAlignment="1" applyProtection="1">
      <alignment wrapText="1"/>
      <protection hidden="1"/>
    </xf>
    <xf numFmtId="0" fontId="4" fillId="3" borderId="16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Alignment="1" applyProtection="1">
      <alignment wrapText="1"/>
      <protection hidden="1"/>
    </xf>
    <xf numFmtId="0" fontId="8" fillId="3" borderId="17" xfId="0" applyFont="1" applyFill="1" applyBorder="1" applyAlignment="1" applyProtection="1">
      <alignment wrapText="1"/>
      <protection hidden="1"/>
    </xf>
    <xf numFmtId="0" fontId="8" fillId="3" borderId="16" xfId="0" applyFont="1" applyFill="1" applyBorder="1" applyAlignment="1" applyProtection="1">
      <alignment wrapText="1"/>
      <protection hidden="1"/>
    </xf>
    <xf numFmtId="0" fontId="14" fillId="3" borderId="21" xfId="0" applyFont="1" applyFill="1" applyBorder="1" applyAlignment="1" applyProtection="1">
      <alignment wrapText="1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16" xfId="0" applyFont="1" applyFill="1" applyBorder="1" applyAlignment="1" applyProtection="1">
      <alignment horizontal="center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18" xfId="0" applyFont="1" applyFill="1" applyBorder="1" applyAlignment="1" applyProtection="1">
      <alignment horizontal="center" vertical="center"/>
      <protection hidden="1"/>
    </xf>
    <xf numFmtId="0" fontId="11" fillId="3" borderId="14" xfId="0" applyFont="1" applyFill="1" applyBorder="1" applyAlignment="1" applyProtection="1">
      <alignment horizontal="center" vertical="center"/>
      <protection hidden="1"/>
    </xf>
    <xf numFmtId="16" fontId="5" fillId="3" borderId="2" xfId="0" applyNumberFormat="1" applyFont="1" applyFill="1" applyBorder="1" applyAlignment="1" applyProtection="1">
      <alignment horizontal="center" vertical="center"/>
      <protection hidden="1"/>
    </xf>
    <xf numFmtId="16" fontId="5" fillId="3" borderId="14" xfId="0" applyNumberFormat="1" applyFont="1" applyFill="1" applyBorder="1" applyAlignment="1" applyProtection="1">
      <alignment horizontal="center" vertical="center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2352675</xdr:colOff>
      <xdr:row>1</xdr:row>
      <xdr:rowOff>47624</xdr:rowOff>
    </xdr:from>
    <xdr:to>
      <xdr:col>5</xdr:col>
      <xdr:colOff>142875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38124"/>
          <a:ext cx="2257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Capital%20Return-MAR%202017/2017/INDUSTRY%20BIR%20401%20MA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Capital%20Return-JUN%202017/INDUSTRY/BIR%20401%20JUNE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Capital%20Return-SEP%202017/Industry/BIR%20401%20SEP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17/Capital%20Return-DEC%202017/BIR%20401%20DEC%202017%20Indus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A V3.0 A"/>
      <sheetName val="BSA V3.0 B"/>
      <sheetName val="BSA V3.0 C"/>
      <sheetName val="BSA V3.0 D"/>
      <sheetName val="BSA V3.0 E"/>
    </sheetNames>
    <sheetDataSet>
      <sheetData sheetId="0">
        <row r="16">
          <cell r="D16">
            <v>23860.649000000001</v>
          </cell>
        </row>
        <row r="63">
          <cell r="D63">
            <v>0</v>
          </cell>
        </row>
        <row r="64">
          <cell r="D64">
            <v>806043.81959692156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A V3.0 A"/>
      <sheetName val="BSA V3.0 B"/>
      <sheetName val="BSA V3.0 C"/>
      <sheetName val="BSA V3.0 D"/>
      <sheetName val="BSA V3.0 E"/>
    </sheetNames>
    <sheetDataSet>
      <sheetData sheetId="0">
        <row r="16">
          <cell r="D16">
            <v>23860.649000000001</v>
          </cell>
        </row>
        <row r="46">
          <cell r="D46">
            <v>3217075.8391999998</v>
          </cell>
        </row>
        <row r="63">
          <cell r="D63"/>
        </row>
        <row r="64">
          <cell r="D64">
            <v>750451.88974196662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A V3.0 A"/>
      <sheetName val="BSA V3.0 B"/>
      <sheetName val="BSA V3.0 C"/>
      <sheetName val="BSA V3.0 D"/>
      <sheetName val="BSA V3.0 E"/>
    </sheetNames>
    <sheetDataSet>
      <sheetData sheetId="0">
        <row r="16">
          <cell r="D16">
            <v>23860.649000000001</v>
          </cell>
        </row>
        <row r="63">
          <cell r="D63"/>
        </row>
        <row r="64">
          <cell r="D64">
            <v>691227.56629447162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A V3.0 A"/>
      <sheetName val="BSA V3.0 B"/>
      <sheetName val="BSA V3.0 C"/>
      <sheetName val="BSA V3.0 D"/>
      <sheetName val="BSA V3.0 E"/>
    </sheetNames>
    <sheetDataSet>
      <sheetData sheetId="0">
        <row r="16">
          <cell r="D16">
            <v>23860.649000000001</v>
          </cell>
        </row>
        <row r="63">
          <cell r="D63"/>
        </row>
        <row r="64">
          <cell r="D64">
            <v>867679.25169883156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5:H85"/>
  <sheetViews>
    <sheetView tabSelected="1" topLeftCell="A63" workbookViewId="0">
      <selection activeCell="F71" sqref="F71"/>
    </sheetView>
  </sheetViews>
  <sheetFormatPr defaultRowHeight="14.4" x14ac:dyDescent="0.3"/>
  <cols>
    <col min="3" max="3" width="43.88671875" customWidth="1"/>
    <col min="5" max="5" width="14" customWidth="1"/>
    <col min="6" max="6" width="12.44140625" bestFit="1" customWidth="1"/>
    <col min="7" max="7" width="12.33203125" bestFit="1" customWidth="1"/>
    <col min="8" max="8" width="15" customWidth="1"/>
  </cols>
  <sheetData>
    <row r="5" spans="1:8" ht="15.6" x14ac:dyDescent="0.3">
      <c r="B5" s="1"/>
      <c r="C5" s="1"/>
      <c r="D5" s="92"/>
      <c r="E5" s="2"/>
      <c r="F5" s="2"/>
      <c r="G5" s="2"/>
      <c r="H5" s="2"/>
    </row>
    <row r="6" spans="1:8" ht="15.6" x14ac:dyDescent="0.3">
      <c r="B6" s="1"/>
      <c r="C6" s="1"/>
      <c r="D6" s="92"/>
      <c r="E6" s="2"/>
      <c r="F6" s="2"/>
      <c r="G6" s="2"/>
      <c r="H6" s="2"/>
    </row>
    <row r="7" spans="1:8" ht="15.6" x14ac:dyDescent="0.3">
      <c r="B7" s="1"/>
      <c r="C7" s="1"/>
      <c r="D7" s="92"/>
      <c r="E7" s="2"/>
      <c r="F7" s="2"/>
      <c r="G7" s="2"/>
      <c r="H7" s="2"/>
    </row>
    <row r="8" spans="1:8" ht="15.6" x14ac:dyDescent="0.3">
      <c r="A8" s="93" t="s">
        <v>13</v>
      </c>
      <c r="B8" s="93"/>
      <c r="C8" s="93"/>
      <c r="D8" s="93"/>
      <c r="E8" s="93"/>
      <c r="F8" s="93"/>
      <c r="G8" s="84"/>
      <c r="H8" s="84"/>
    </row>
    <row r="9" spans="1:8" ht="15.6" x14ac:dyDescent="0.3">
      <c r="A9" s="93" t="s">
        <v>14</v>
      </c>
      <c r="B9" s="93"/>
      <c r="C9" s="93"/>
      <c r="D9" s="93"/>
      <c r="E9" s="93"/>
      <c r="F9" s="93"/>
      <c r="G9" s="84"/>
      <c r="H9" s="84"/>
    </row>
    <row r="10" spans="1:8" ht="15.6" x14ac:dyDescent="0.3">
      <c r="A10" s="93" t="s">
        <v>69</v>
      </c>
      <c r="B10" s="93"/>
      <c r="C10" s="93"/>
      <c r="D10" s="93"/>
      <c r="E10" s="93"/>
      <c r="F10" s="93"/>
      <c r="G10" s="84"/>
      <c r="H10" s="84"/>
    </row>
    <row r="11" spans="1:8" ht="15" thickBot="1" x14ac:dyDescent="0.35">
      <c r="A11" s="4"/>
      <c r="B11" s="5"/>
      <c r="C11" s="6"/>
      <c r="D11" s="6"/>
      <c r="E11" s="6"/>
      <c r="F11" s="76"/>
      <c r="G11" s="85"/>
      <c r="H11" s="85"/>
    </row>
    <row r="12" spans="1:8" ht="15" thickBot="1" x14ac:dyDescent="0.35">
      <c r="A12" s="103" t="s">
        <v>0</v>
      </c>
      <c r="B12" s="104"/>
      <c r="C12" s="105"/>
      <c r="D12" s="112" t="s">
        <v>1</v>
      </c>
      <c r="E12" s="78"/>
      <c r="F12" s="77"/>
      <c r="G12" s="77"/>
      <c r="H12" s="77"/>
    </row>
    <row r="13" spans="1:8" x14ac:dyDescent="0.3">
      <c r="A13" s="106"/>
      <c r="B13" s="107"/>
      <c r="C13" s="108"/>
      <c r="D13" s="113"/>
      <c r="E13" s="115">
        <v>42460</v>
      </c>
      <c r="F13" s="115">
        <v>42551</v>
      </c>
      <c r="G13" s="115">
        <v>42643</v>
      </c>
      <c r="H13" s="115">
        <v>42735</v>
      </c>
    </row>
    <row r="14" spans="1:8" x14ac:dyDescent="0.3">
      <c r="A14" s="109"/>
      <c r="B14" s="110"/>
      <c r="C14" s="111"/>
      <c r="D14" s="114"/>
      <c r="E14" s="116">
        <v>39994</v>
      </c>
      <c r="F14" s="116">
        <v>39994</v>
      </c>
      <c r="G14" s="116">
        <v>39994</v>
      </c>
      <c r="H14" s="116">
        <v>39994</v>
      </c>
    </row>
    <row r="15" spans="1:8" x14ac:dyDescent="0.3">
      <c r="A15" s="7" t="s">
        <v>15</v>
      </c>
      <c r="B15" s="8"/>
      <c r="C15" s="9"/>
      <c r="D15" s="10"/>
      <c r="E15" s="10"/>
      <c r="F15" s="11"/>
      <c r="G15" s="11"/>
      <c r="H15" s="86"/>
    </row>
    <row r="16" spans="1:8" x14ac:dyDescent="0.3">
      <c r="A16" s="12" t="s">
        <v>2</v>
      </c>
      <c r="B16" s="13"/>
      <c r="C16" s="14"/>
      <c r="D16" s="15">
        <v>1</v>
      </c>
      <c r="E16" s="81">
        <v>23860.649000000001</v>
      </c>
      <c r="F16" s="81">
        <v>23860.649000000001</v>
      </c>
      <c r="G16" s="16">
        <v>23860.649000000001</v>
      </c>
      <c r="H16" s="16">
        <v>23860.649000000001</v>
      </c>
    </row>
    <row r="17" spans="1:8" x14ac:dyDescent="0.3">
      <c r="A17" s="12" t="s">
        <v>3</v>
      </c>
      <c r="B17" s="13"/>
      <c r="C17" s="14"/>
      <c r="D17" s="15">
        <v>2</v>
      </c>
      <c r="E17" s="81">
        <v>0</v>
      </c>
      <c r="F17" s="81">
        <v>0</v>
      </c>
      <c r="G17" s="16">
        <v>0</v>
      </c>
      <c r="H17" s="16">
        <v>0</v>
      </c>
    </row>
    <row r="18" spans="1:8" x14ac:dyDescent="0.3">
      <c r="A18" s="12" t="s">
        <v>4</v>
      </c>
      <c r="B18" s="13"/>
      <c r="C18" s="14"/>
      <c r="D18" s="15">
        <v>3</v>
      </c>
      <c r="E18" s="81">
        <v>2262554.0300000003</v>
      </c>
      <c r="F18" s="81">
        <v>2262554.0300000003</v>
      </c>
      <c r="G18" s="16">
        <v>2262554.0300000003</v>
      </c>
      <c r="H18" s="16">
        <v>2262554.0300000003</v>
      </c>
    </row>
    <row r="19" spans="1:8" x14ac:dyDescent="0.3">
      <c r="A19" s="12" t="s">
        <v>5</v>
      </c>
      <c r="B19" s="13"/>
      <c r="C19" s="14"/>
      <c r="D19" s="15">
        <v>4</v>
      </c>
      <c r="E19" s="81">
        <v>3547605.1349999998</v>
      </c>
      <c r="F19" s="81">
        <v>3514006.1349999998</v>
      </c>
      <c r="G19" s="16">
        <v>4115071.1349999998</v>
      </c>
      <c r="H19" s="16">
        <v>4133417.2790000001</v>
      </c>
    </row>
    <row r="20" spans="1:8" x14ac:dyDescent="0.3">
      <c r="A20" s="12" t="s">
        <v>6</v>
      </c>
      <c r="B20" s="13"/>
      <c r="C20" s="14"/>
      <c r="D20" s="15">
        <v>5</v>
      </c>
      <c r="E20" s="81">
        <v>4551733.1419599997</v>
      </c>
      <c r="F20" s="81">
        <v>4391733.1419600006</v>
      </c>
      <c r="G20" s="16">
        <v>4978065.1419600006</v>
      </c>
      <c r="H20" s="16">
        <v>5117434</v>
      </c>
    </row>
    <row r="21" spans="1:8" x14ac:dyDescent="0.3">
      <c r="A21" s="12" t="s">
        <v>7</v>
      </c>
      <c r="B21" s="13"/>
      <c r="C21" s="14"/>
      <c r="D21" s="15">
        <v>7</v>
      </c>
      <c r="E21" s="81">
        <v>0</v>
      </c>
      <c r="F21" s="81">
        <v>0</v>
      </c>
      <c r="G21" s="16">
        <v>0</v>
      </c>
      <c r="H21" s="16">
        <v>0</v>
      </c>
    </row>
    <row r="22" spans="1:8" x14ac:dyDescent="0.3">
      <c r="A22" s="17" t="s">
        <v>16</v>
      </c>
      <c r="B22" s="18"/>
      <c r="C22" s="14"/>
      <c r="D22" s="19">
        <v>8</v>
      </c>
      <c r="E22" s="20">
        <f>SUM(E16:E21)</f>
        <v>10385752.95596</v>
      </c>
      <c r="F22" s="20">
        <f>SUM(F16:F21)</f>
        <v>10192153.955960002</v>
      </c>
      <c r="G22" s="20">
        <f>SUM(G16:G21)</f>
        <v>11379550.955960002</v>
      </c>
      <c r="H22" s="20">
        <f>SUM(H16:H21)</f>
        <v>11537265.958000001</v>
      </c>
    </row>
    <row r="23" spans="1:8" x14ac:dyDescent="0.3">
      <c r="A23" s="33" t="s">
        <v>18</v>
      </c>
      <c r="B23" s="13"/>
      <c r="C23" s="21"/>
      <c r="D23" s="15">
        <v>9</v>
      </c>
      <c r="E23" s="81">
        <v>118551</v>
      </c>
      <c r="F23" s="81">
        <v>130350</v>
      </c>
      <c r="G23" s="16">
        <v>156434</v>
      </c>
      <c r="H23" s="16">
        <v>150923</v>
      </c>
    </row>
    <row r="24" spans="1:8" x14ac:dyDescent="0.3">
      <c r="A24" s="12" t="s">
        <v>17</v>
      </c>
      <c r="B24" s="13"/>
      <c r="C24" s="21"/>
      <c r="D24" s="15">
        <v>10</v>
      </c>
      <c r="E24" s="81">
        <v>0</v>
      </c>
      <c r="F24" s="81">
        <v>0</v>
      </c>
      <c r="G24" s="16">
        <v>0</v>
      </c>
      <c r="H24" s="16">
        <v>0</v>
      </c>
    </row>
    <row r="25" spans="1:8" x14ac:dyDescent="0.3">
      <c r="A25" s="12" t="s">
        <v>19</v>
      </c>
      <c r="B25" s="13"/>
      <c r="C25" s="21"/>
      <c r="D25" s="15">
        <v>11</v>
      </c>
      <c r="E25" s="81">
        <v>0</v>
      </c>
      <c r="F25" s="81">
        <v>0</v>
      </c>
      <c r="G25" s="16">
        <v>0</v>
      </c>
      <c r="H25" s="16">
        <v>0</v>
      </c>
    </row>
    <row r="26" spans="1:8" x14ac:dyDescent="0.3">
      <c r="A26" s="12" t="s">
        <v>64</v>
      </c>
      <c r="B26" s="13"/>
      <c r="C26" s="21"/>
      <c r="D26" s="15">
        <v>12</v>
      </c>
      <c r="E26" s="81">
        <v>0</v>
      </c>
      <c r="F26" s="81">
        <v>0</v>
      </c>
      <c r="G26" s="16">
        <v>0</v>
      </c>
      <c r="H26" s="16">
        <v>0</v>
      </c>
    </row>
    <row r="27" spans="1:8" x14ac:dyDescent="0.3">
      <c r="A27" s="12" t="s">
        <v>21</v>
      </c>
      <c r="B27" s="13"/>
      <c r="C27" s="21"/>
      <c r="D27" s="15">
        <v>13</v>
      </c>
      <c r="E27" s="81">
        <v>0</v>
      </c>
      <c r="F27" s="81">
        <v>0</v>
      </c>
      <c r="G27" s="16">
        <v>0</v>
      </c>
      <c r="H27" s="16">
        <v>0</v>
      </c>
    </row>
    <row r="28" spans="1:8" x14ac:dyDescent="0.3">
      <c r="A28" s="12" t="s">
        <v>20</v>
      </c>
      <c r="B28" s="13"/>
      <c r="C28" s="21"/>
      <c r="D28" s="15">
        <v>14</v>
      </c>
      <c r="E28" s="81">
        <v>0</v>
      </c>
      <c r="F28" s="81">
        <v>0</v>
      </c>
      <c r="G28" s="16">
        <v>0</v>
      </c>
      <c r="H28" s="16">
        <v>0</v>
      </c>
    </row>
    <row r="29" spans="1:8" x14ac:dyDescent="0.3">
      <c r="A29" s="12" t="s">
        <v>22</v>
      </c>
      <c r="B29" s="13"/>
      <c r="C29" s="21"/>
      <c r="D29" s="15">
        <v>15</v>
      </c>
      <c r="E29" s="81">
        <v>0</v>
      </c>
      <c r="F29" s="81">
        <v>0</v>
      </c>
      <c r="G29" s="16">
        <v>0</v>
      </c>
      <c r="H29" s="16">
        <v>0</v>
      </c>
    </row>
    <row r="30" spans="1:8" x14ac:dyDescent="0.3">
      <c r="A30" s="12" t="s">
        <v>23</v>
      </c>
      <c r="B30" s="13"/>
      <c r="C30" s="21"/>
      <c r="D30" s="15">
        <v>16</v>
      </c>
      <c r="E30" s="81">
        <v>0</v>
      </c>
      <c r="F30" s="81">
        <v>0</v>
      </c>
      <c r="G30" s="16">
        <v>0</v>
      </c>
      <c r="H30" s="16">
        <v>0</v>
      </c>
    </row>
    <row r="31" spans="1:8" x14ac:dyDescent="0.3">
      <c r="A31" s="22" t="s">
        <v>59</v>
      </c>
      <c r="B31" s="23"/>
      <c r="C31" s="24"/>
      <c r="D31" s="25">
        <v>17</v>
      </c>
      <c r="E31" s="26">
        <f>E22- (E23+E24+E25+E26+E27+E28+E28+E29+E30)</f>
        <v>10267201.95596</v>
      </c>
      <c r="F31" s="26">
        <f>F22- (F23+F24+F25+F26+F27+F28+F28+F29+F30)</f>
        <v>10061803.955960002</v>
      </c>
      <c r="G31" s="26">
        <f>G22- (G23+G24+G25+G26+G27+G28+G28+G29+G30)</f>
        <v>11223116.955960002</v>
      </c>
      <c r="H31" s="26">
        <f>H22- (H23+H24+H25+H26+H27+H28+H28+H29+H30)</f>
        <v>11386342.958000001</v>
      </c>
    </row>
    <row r="32" spans="1:8" x14ac:dyDescent="0.3">
      <c r="A32" s="27"/>
      <c r="B32" s="23"/>
      <c r="C32" s="24"/>
      <c r="D32" s="25"/>
      <c r="E32" s="25"/>
      <c r="F32" s="25"/>
      <c r="G32" s="26"/>
      <c r="H32" s="26"/>
    </row>
    <row r="33" spans="1:8" x14ac:dyDescent="0.3">
      <c r="A33" s="28" t="s">
        <v>24</v>
      </c>
      <c r="B33" s="29"/>
      <c r="C33" s="30"/>
      <c r="D33" s="31"/>
      <c r="E33" s="31"/>
      <c r="F33" s="31"/>
      <c r="G33" s="32"/>
      <c r="H33" s="32"/>
    </row>
    <row r="34" spans="1:8" x14ac:dyDescent="0.3">
      <c r="A34" s="33" t="s">
        <v>8</v>
      </c>
      <c r="B34" s="29"/>
      <c r="C34" s="30"/>
      <c r="D34" s="15">
        <v>18</v>
      </c>
      <c r="E34" s="81">
        <v>0</v>
      </c>
      <c r="F34" s="81">
        <v>0</v>
      </c>
      <c r="G34" s="16">
        <v>0</v>
      </c>
      <c r="H34" s="16">
        <v>0</v>
      </c>
    </row>
    <row r="35" spans="1:8" x14ac:dyDescent="0.3">
      <c r="A35" s="33" t="s">
        <v>9</v>
      </c>
      <c r="B35" s="29"/>
      <c r="C35" s="30"/>
      <c r="D35" s="15">
        <v>19</v>
      </c>
      <c r="E35" s="81">
        <v>788902.57627000008</v>
      </c>
      <c r="F35" s="81">
        <v>793547.48202999996</v>
      </c>
      <c r="G35" s="16">
        <v>991533.54232000001</v>
      </c>
      <c r="H35" s="16">
        <v>1000255.60789</v>
      </c>
    </row>
    <row r="36" spans="1:8" x14ac:dyDescent="0.3">
      <c r="A36" s="33" t="s">
        <v>25</v>
      </c>
      <c r="B36" s="29"/>
      <c r="C36" s="30"/>
      <c r="D36" s="15">
        <v>20</v>
      </c>
      <c r="E36" s="81">
        <v>19581.59</v>
      </c>
      <c r="F36" s="81">
        <v>19581.59</v>
      </c>
      <c r="G36" s="16">
        <v>19581.59</v>
      </c>
      <c r="H36" s="16">
        <v>19581.59</v>
      </c>
    </row>
    <row r="37" spans="1:8" x14ac:dyDescent="0.3">
      <c r="A37" s="33" t="s">
        <v>27</v>
      </c>
      <c r="B37" s="29"/>
      <c r="C37" s="30"/>
      <c r="D37" s="15">
        <v>21</v>
      </c>
      <c r="E37" s="81">
        <v>1342613</v>
      </c>
      <c r="F37" s="81">
        <v>1497450</v>
      </c>
      <c r="G37" s="16">
        <v>697128.64574000007</v>
      </c>
      <c r="H37" s="16">
        <v>600388.64574000007</v>
      </c>
    </row>
    <row r="38" spans="1:8" x14ac:dyDescent="0.3">
      <c r="A38" s="94" t="s">
        <v>26</v>
      </c>
      <c r="B38" s="95"/>
      <c r="C38" s="96"/>
      <c r="D38" s="15">
        <v>22</v>
      </c>
      <c r="E38" s="81">
        <v>884462.57061000005</v>
      </c>
      <c r="F38" s="81">
        <v>906496.76717000001</v>
      </c>
      <c r="G38" s="16">
        <v>902062.74063000001</v>
      </c>
      <c r="H38" s="16">
        <v>917923.64804999996</v>
      </c>
    </row>
    <row r="39" spans="1:8" x14ac:dyDescent="0.3">
      <c r="A39" s="22" t="s">
        <v>60</v>
      </c>
      <c r="B39" s="34"/>
      <c r="C39" s="30"/>
      <c r="D39" s="15">
        <v>23</v>
      </c>
      <c r="E39" s="35">
        <f>SUM(E34:E38)</f>
        <v>3035559.7368799997</v>
      </c>
      <c r="F39" s="35">
        <f t="shared" ref="F39:G39" si="0">SUM(F34:F38)</f>
        <v>3217075.8391999998</v>
      </c>
      <c r="G39" s="35">
        <f t="shared" si="0"/>
        <v>2610306.5186899998</v>
      </c>
      <c r="H39" s="35">
        <f>SUM(H34:H38)</f>
        <v>2538149.49168</v>
      </c>
    </row>
    <row r="40" spans="1:8" x14ac:dyDescent="0.3">
      <c r="A40" s="12" t="s">
        <v>28</v>
      </c>
      <c r="B40" s="36"/>
      <c r="C40" s="37"/>
      <c r="D40" s="38">
        <v>24</v>
      </c>
      <c r="E40" s="81">
        <v>0</v>
      </c>
      <c r="F40" s="81">
        <v>0</v>
      </c>
      <c r="G40" s="16">
        <v>0</v>
      </c>
      <c r="H40" s="16">
        <v>0</v>
      </c>
    </row>
    <row r="41" spans="1:8" x14ac:dyDescent="0.3">
      <c r="A41" s="12" t="s">
        <v>29</v>
      </c>
      <c r="B41" s="36"/>
      <c r="C41" s="37"/>
      <c r="D41" s="38">
        <v>25</v>
      </c>
      <c r="E41" s="81">
        <v>0</v>
      </c>
      <c r="F41" s="81">
        <v>0</v>
      </c>
      <c r="G41" s="16">
        <v>0</v>
      </c>
      <c r="H41" s="16">
        <v>0</v>
      </c>
    </row>
    <row r="42" spans="1:8" x14ac:dyDescent="0.3">
      <c r="A42" s="12" t="s">
        <v>30</v>
      </c>
      <c r="B42" s="36"/>
      <c r="C42" s="37"/>
      <c r="D42" s="38">
        <v>26</v>
      </c>
      <c r="E42" s="81">
        <v>0</v>
      </c>
      <c r="F42" s="81">
        <v>0</v>
      </c>
      <c r="G42" s="16">
        <v>0</v>
      </c>
      <c r="H42" s="16">
        <v>0</v>
      </c>
    </row>
    <row r="43" spans="1:8" x14ac:dyDescent="0.3">
      <c r="A43" s="12" t="s">
        <v>31</v>
      </c>
      <c r="B43" s="36"/>
      <c r="C43" s="37"/>
      <c r="D43" s="38">
        <v>27</v>
      </c>
      <c r="E43" s="81">
        <v>0</v>
      </c>
      <c r="F43" s="81">
        <v>0</v>
      </c>
      <c r="G43" s="16">
        <v>0</v>
      </c>
      <c r="H43" s="81">
        <v>0</v>
      </c>
    </row>
    <row r="44" spans="1:8" x14ac:dyDescent="0.3">
      <c r="A44" s="12" t="s">
        <v>32</v>
      </c>
      <c r="B44" s="13"/>
      <c r="C44" s="13"/>
      <c r="D44" s="38">
        <v>28</v>
      </c>
      <c r="E44" s="81">
        <v>0</v>
      </c>
      <c r="F44" s="81">
        <v>0</v>
      </c>
      <c r="G44" s="16">
        <v>0</v>
      </c>
      <c r="H44" s="81">
        <v>0</v>
      </c>
    </row>
    <row r="45" spans="1:8" x14ac:dyDescent="0.3">
      <c r="A45" s="12" t="s">
        <v>33</v>
      </c>
      <c r="B45" s="13"/>
      <c r="C45" s="13"/>
      <c r="D45" s="38">
        <v>29</v>
      </c>
      <c r="E45" s="81">
        <v>0</v>
      </c>
      <c r="F45" s="81">
        <v>0</v>
      </c>
      <c r="G45" s="16">
        <v>0</v>
      </c>
      <c r="H45" s="81">
        <v>0</v>
      </c>
    </row>
    <row r="46" spans="1:8" x14ac:dyDescent="0.3">
      <c r="A46" s="39" t="s">
        <v>34</v>
      </c>
      <c r="B46" s="40"/>
      <c r="C46" s="41"/>
      <c r="D46" s="15">
        <v>30</v>
      </c>
      <c r="E46" s="35">
        <f>E39-(E40+E41+E42+E43+E44+E45)</f>
        <v>3035559.7368799997</v>
      </c>
      <c r="F46" s="82">
        <f>'[2]BSA V3.0 A'!D46</f>
        <v>3217075.8391999998</v>
      </c>
      <c r="G46" s="35">
        <f>G39-(G40+G41+G42+G43+G44+G45)</f>
        <v>2610306.5186899998</v>
      </c>
      <c r="H46" s="35">
        <f>H39-(H40+H41+H42+H43+H44+H45)</f>
        <v>2538149.49168</v>
      </c>
    </row>
    <row r="47" spans="1:8" x14ac:dyDescent="0.3">
      <c r="A47" s="39"/>
      <c r="B47" s="40"/>
      <c r="C47" s="41"/>
      <c r="D47" s="15"/>
      <c r="E47" s="79"/>
      <c r="F47" s="79"/>
      <c r="G47" s="42"/>
      <c r="H47" s="16"/>
    </row>
    <row r="48" spans="1:8" x14ac:dyDescent="0.3">
      <c r="A48" s="39" t="s">
        <v>35</v>
      </c>
      <c r="B48" s="40"/>
      <c r="C48" s="41"/>
      <c r="D48" s="15"/>
      <c r="E48" s="79"/>
      <c r="F48" s="79"/>
      <c r="G48" s="42"/>
      <c r="H48" s="16"/>
    </row>
    <row r="49" spans="1:8" x14ac:dyDescent="0.3">
      <c r="A49" s="43" t="s">
        <v>36</v>
      </c>
      <c r="B49" s="40"/>
      <c r="C49" s="41"/>
      <c r="D49" s="15">
        <v>31</v>
      </c>
      <c r="E49" s="81">
        <v>0</v>
      </c>
      <c r="F49" s="81">
        <v>0</v>
      </c>
      <c r="G49" s="16">
        <v>0</v>
      </c>
      <c r="H49" s="16">
        <v>0</v>
      </c>
    </row>
    <row r="50" spans="1:8" x14ac:dyDescent="0.3">
      <c r="A50" s="39" t="s">
        <v>37</v>
      </c>
      <c r="B50" s="40"/>
      <c r="C50" s="41"/>
      <c r="D50" s="15">
        <v>32</v>
      </c>
      <c r="E50" s="81">
        <v>0</v>
      </c>
      <c r="F50" s="81">
        <v>0</v>
      </c>
      <c r="G50" s="16">
        <v>0</v>
      </c>
      <c r="H50" s="16">
        <v>0</v>
      </c>
    </row>
    <row r="51" spans="1:8" x14ac:dyDescent="0.3">
      <c r="A51" s="39" t="s">
        <v>68</v>
      </c>
      <c r="B51" s="40"/>
      <c r="C51" s="41"/>
      <c r="D51" s="15">
        <v>33</v>
      </c>
      <c r="E51" s="42">
        <v>4342152.7813725471</v>
      </c>
      <c r="F51" s="81">
        <v>0</v>
      </c>
      <c r="G51" s="16">
        <v>4951450.8588416316</v>
      </c>
      <c r="H51" s="16">
        <v>5138864.7086286889</v>
      </c>
    </row>
    <row r="52" spans="1:8" x14ac:dyDescent="0.3">
      <c r="A52" s="39" t="s">
        <v>38</v>
      </c>
      <c r="B52" s="40"/>
      <c r="C52" s="41"/>
      <c r="D52" s="15">
        <v>34</v>
      </c>
      <c r="E52" s="81"/>
      <c r="F52" s="81"/>
      <c r="G52" s="16">
        <v>0</v>
      </c>
      <c r="H52" s="16">
        <v>0</v>
      </c>
    </row>
    <row r="53" spans="1:8" x14ac:dyDescent="0.3">
      <c r="A53" s="39" t="s">
        <v>39</v>
      </c>
      <c r="B53" s="40"/>
      <c r="C53" s="41"/>
      <c r="D53" s="15">
        <v>35</v>
      </c>
      <c r="E53" s="81">
        <v>3035559.7368799997</v>
      </c>
      <c r="F53" s="81">
        <v>3217075.8391999998</v>
      </c>
      <c r="G53" s="81">
        <v>2610306.5186899998</v>
      </c>
      <c r="H53" s="81">
        <v>2538149.49168</v>
      </c>
    </row>
    <row r="54" spans="1:8" x14ac:dyDescent="0.3">
      <c r="A54" s="39" t="s">
        <v>40</v>
      </c>
      <c r="B54" s="40"/>
      <c r="C54" s="41"/>
      <c r="D54" s="15">
        <v>36</v>
      </c>
      <c r="E54" s="35">
        <f>E31+E53</f>
        <v>13302761.692839999</v>
      </c>
      <c r="F54" s="35">
        <f>F31+F53</f>
        <v>13278879.795160001</v>
      </c>
      <c r="G54" s="35">
        <f>G31+G53</f>
        <v>13833423.474650001</v>
      </c>
      <c r="H54" s="35">
        <f>H31+H53</f>
        <v>13924492.449680001</v>
      </c>
    </row>
    <row r="55" spans="1:8" ht="15" thickBot="1" x14ac:dyDescent="0.35">
      <c r="A55" s="44"/>
      <c r="B55" s="45"/>
      <c r="C55" s="46"/>
      <c r="D55" s="15"/>
      <c r="E55" s="15"/>
      <c r="F55" s="15"/>
      <c r="G55" s="26"/>
      <c r="H55" s="26"/>
    </row>
    <row r="56" spans="1:8" x14ac:dyDescent="0.3">
      <c r="A56" s="47" t="s">
        <v>41</v>
      </c>
      <c r="B56" s="48"/>
      <c r="C56" s="49"/>
      <c r="D56" s="25"/>
      <c r="E56" s="50"/>
      <c r="F56" s="50"/>
      <c r="G56" s="50"/>
      <c r="H56" s="25"/>
    </row>
    <row r="57" spans="1:8" x14ac:dyDescent="0.3">
      <c r="A57" s="33" t="s">
        <v>42</v>
      </c>
      <c r="B57" s="29"/>
      <c r="C57" s="30"/>
      <c r="D57" s="15"/>
      <c r="E57" s="89">
        <v>0</v>
      </c>
      <c r="F57" s="89">
        <v>0</v>
      </c>
      <c r="G57" s="16">
        <v>0</v>
      </c>
      <c r="H57" s="16">
        <v>0</v>
      </c>
    </row>
    <row r="58" spans="1:8" x14ac:dyDescent="0.3">
      <c r="A58" s="28" t="s">
        <v>43</v>
      </c>
      <c r="B58" s="29"/>
      <c r="C58" s="30"/>
      <c r="D58" s="15">
        <v>37</v>
      </c>
      <c r="E58" s="89">
        <v>74502520.924681231</v>
      </c>
      <c r="F58" s="90">
        <v>78732431.550341189</v>
      </c>
      <c r="G58" s="16">
        <v>78933155.715893552</v>
      </c>
      <c r="H58" s="16">
        <v>78360671.208001316</v>
      </c>
    </row>
    <row r="59" spans="1:8" x14ac:dyDescent="0.3">
      <c r="A59" s="33" t="s">
        <v>45</v>
      </c>
      <c r="B59" s="29"/>
      <c r="C59" s="30"/>
      <c r="D59" s="15"/>
      <c r="E59" s="89">
        <v>0</v>
      </c>
      <c r="F59" s="90">
        <v>0</v>
      </c>
      <c r="G59" s="16">
        <v>0</v>
      </c>
      <c r="H59" s="16">
        <v>0</v>
      </c>
    </row>
    <row r="60" spans="1:8" x14ac:dyDescent="0.3">
      <c r="A60" s="33" t="s">
        <v>46</v>
      </c>
      <c r="B60" s="29"/>
      <c r="C60" s="30"/>
      <c r="D60" s="15">
        <v>38</v>
      </c>
      <c r="E60" s="89">
        <v>0</v>
      </c>
      <c r="F60" s="90">
        <v>0</v>
      </c>
      <c r="G60" s="16">
        <v>0</v>
      </c>
      <c r="H60" s="16">
        <v>0</v>
      </c>
    </row>
    <row r="61" spans="1:8" x14ac:dyDescent="0.3">
      <c r="A61" s="33" t="s">
        <v>47</v>
      </c>
      <c r="B61" s="29"/>
      <c r="C61" s="30"/>
      <c r="D61" s="15">
        <v>39</v>
      </c>
      <c r="E61" s="89">
        <v>10141038.712282371</v>
      </c>
      <c r="F61" s="90">
        <v>10397997.262794811</v>
      </c>
      <c r="G61" s="16">
        <v>10662074.242940288</v>
      </c>
      <c r="H61" s="16">
        <v>10889018.06873169</v>
      </c>
    </row>
    <row r="62" spans="1:8" x14ac:dyDescent="0.3">
      <c r="A62" s="28" t="s">
        <v>44</v>
      </c>
      <c r="B62" s="29"/>
      <c r="C62" s="30"/>
      <c r="D62" s="15">
        <v>40</v>
      </c>
      <c r="E62" s="26">
        <f>E60+E61</f>
        <v>10141038.712282371</v>
      </c>
      <c r="F62" s="26">
        <f>F60+F61</f>
        <v>10397997.262794811</v>
      </c>
      <c r="G62" s="26">
        <f>G60+G61</f>
        <v>10662074.242940288</v>
      </c>
      <c r="H62" s="26">
        <f>H60+H61</f>
        <v>10889018.06873169</v>
      </c>
    </row>
    <row r="63" spans="1:8" x14ac:dyDescent="0.3">
      <c r="A63" s="12" t="s">
        <v>48</v>
      </c>
      <c r="B63" s="13"/>
      <c r="C63" s="14"/>
      <c r="D63" s="15"/>
      <c r="E63" s="26">
        <f>'[1]BSA V3.0 A'!$D$63</f>
        <v>0</v>
      </c>
      <c r="F63" s="91">
        <f>'[2]BSA V3.0 A'!D63</f>
        <v>0</v>
      </c>
      <c r="G63" s="16">
        <f>'[3]BSA V3.0 A'!$D$63</f>
        <v>0</v>
      </c>
      <c r="H63" s="16">
        <f>'[4]BSA V3.0 A'!$D$63</f>
        <v>0</v>
      </c>
    </row>
    <row r="64" spans="1:8" x14ac:dyDescent="0.3">
      <c r="A64" s="17" t="s">
        <v>67</v>
      </c>
      <c r="B64" s="13"/>
      <c r="C64" s="14"/>
      <c r="D64" s="15">
        <v>41</v>
      </c>
      <c r="E64" s="26">
        <f>'[1]BSA V3.0 A'!$D$64</f>
        <v>806043.81959692156</v>
      </c>
      <c r="F64" s="91">
        <f>'[2]BSA V3.0 A'!D64</f>
        <v>750451.88974196662</v>
      </c>
      <c r="G64" s="26">
        <f>'[3]BSA V3.0 A'!$D$64</f>
        <v>691227.56629447162</v>
      </c>
      <c r="H64" s="26">
        <f>'[4]BSA V3.0 A'!$D$64</f>
        <v>867679.25169883156</v>
      </c>
    </row>
    <row r="65" spans="1:8" x14ac:dyDescent="0.3">
      <c r="A65" s="97"/>
      <c r="B65" s="98"/>
      <c r="C65" s="99"/>
      <c r="D65" s="15"/>
      <c r="E65" s="81"/>
      <c r="F65" s="81"/>
      <c r="G65" s="26"/>
      <c r="H65" s="16"/>
    </row>
    <row r="66" spans="1:8" x14ac:dyDescent="0.3">
      <c r="A66" s="51" t="s">
        <v>49</v>
      </c>
      <c r="B66" s="52"/>
      <c r="C66" s="53"/>
      <c r="D66" s="54">
        <v>42</v>
      </c>
      <c r="E66" s="81">
        <v>85449603.456560522</v>
      </c>
      <c r="F66" s="81">
        <v>89880880.702877969</v>
      </c>
      <c r="G66" s="81">
        <v>90286457.52512832</v>
      </c>
      <c r="H66" s="81">
        <v>90117368.528431848</v>
      </c>
    </row>
    <row r="67" spans="1:8" x14ac:dyDescent="0.3">
      <c r="A67" s="55"/>
      <c r="B67" s="56" t="s">
        <v>10</v>
      </c>
      <c r="C67" s="57"/>
      <c r="D67" s="15"/>
      <c r="E67" s="58"/>
      <c r="F67" s="58"/>
      <c r="G67" s="26"/>
      <c r="H67" s="16"/>
    </row>
    <row r="68" spans="1:8" x14ac:dyDescent="0.3">
      <c r="A68" s="17" t="s">
        <v>50</v>
      </c>
      <c r="B68" s="13"/>
      <c r="C68" s="59"/>
      <c r="D68" s="60">
        <v>43</v>
      </c>
      <c r="E68" s="61">
        <f>(E54/E66)</f>
        <v>0.15567961880130479</v>
      </c>
      <c r="F68" s="61">
        <f>(F54/F66)</f>
        <v>0.14773864798962538</v>
      </c>
      <c r="G68" s="61">
        <f>(G54/G66)</f>
        <v>0.1532170366834906</v>
      </c>
      <c r="H68" s="61">
        <f>(H54/H66)</f>
        <v>0.15451508046738904</v>
      </c>
    </row>
    <row r="69" spans="1:8" x14ac:dyDescent="0.3">
      <c r="A69" s="12" t="s">
        <v>11</v>
      </c>
      <c r="B69" s="13"/>
      <c r="C69" s="62"/>
      <c r="D69" s="60"/>
      <c r="E69" s="80"/>
      <c r="F69" s="80"/>
      <c r="G69" s="26"/>
      <c r="H69" s="26"/>
    </row>
    <row r="70" spans="1:8" x14ac:dyDescent="0.3">
      <c r="A70" s="28" t="s">
        <v>51</v>
      </c>
      <c r="B70" s="29"/>
      <c r="C70" s="63"/>
      <c r="D70" s="60">
        <v>44</v>
      </c>
      <c r="E70" s="61">
        <f>E31/E66</f>
        <v>0.12015505678946156</v>
      </c>
      <c r="F70" s="61">
        <f>F31/F66</f>
        <v>0.11194598759241825</v>
      </c>
      <c r="G70" s="61">
        <f>G31/G66</f>
        <v>0.1243056518507929</v>
      </c>
      <c r="H70" s="61">
        <f>H31/H66</f>
        <v>0.12635014918802953</v>
      </c>
    </row>
    <row r="71" spans="1:8" x14ac:dyDescent="0.3">
      <c r="A71" s="28" t="s">
        <v>52</v>
      </c>
      <c r="B71" s="13"/>
      <c r="C71" s="64"/>
      <c r="D71" s="60">
        <v>45</v>
      </c>
      <c r="E71" s="61">
        <f>E46/E66</f>
        <v>3.5524562011843251E-2</v>
      </c>
      <c r="F71" s="61">
        <f>F46/F66</f>
        <v>3.5792660397207139E-2</v>
      </c>
      <c r="G71" s="61">
        <f>G46/G66</f>
        <v>2.8911384832697697E-2</v>
      </c>
      <c r="H71" s="61">
        <f>H46/H66</f>
        <v>2.8164931279359526E-2</v>
      </c>
    </row>
    <row r="72" spans="1:8" x14ac:dyDescent="0.3">
      <c r="A72" s="28" t="s">
        <v>53</v>
      </c>
      <c r="B72" s="52"/>
      <c r="C72" s="57"/>
      <c r="D72" s="25">
        <v>46</v>
      </c>
      <c r="E72" s="65">
        <f>E50/E66</f>
        <v>0</v>
      </c>
      <c r="F72" s="65">
        <f>F50/F66</f>
        <v>0</v>
      </c>
      <c r="G72" s="65">
        <f>G50/G66</f>
        <v>0</v>
      </c>
      <c r="H72" s="65">
        <f>H50/H66</f>
        <v>0</v>
      </c>
    </row>
    <row r="73" spans="1:8" x14ac:dyDescent="0.3">
      <c r="A73" s="100"/>
      <c r="B73" s="101"/>
      <c r="C73" s="102"/>
      <c r="D73" s="25"/>
      <c r="E73" s="69"/>
      <c r="F73" s="69"/>
      <c r="G73" s="26"/>
      <c r="H73" s="26"/>
    </row>
    <row r="74" spans="1:8" x14ac:dyDescent="0.3">
      <c r="A74" s="66" t="s">
        <v>54</v>
      </c>
      <c r="B74" s="67"/>
      <c r="C74" s="68"/>
      <c r="D74" s="69">
        <v>47</v>
      </c>
      <c r="E74" s="69"/>
      <c r="F74" s="69"/>
      <c r="G74" s="26"/>
      <c r="H74" s="26"/>
    </row>
    <row r="75" spans="1:8" x14ac:dyDescent="0.3">
      <c r="A75" s="70" t="s">
        <v>55</v>
      </c>
      <c r="B75" s="67"/>
      <c r="C75" s="68"/>
      <c r="D75" s="69">
        <v>48</v>
      </c>
      <c r="E75" s="61">
        <f>E68+E74</f>
        <v>0.15567961880130479</v>
      </c>
      <c r="F75" s="61">
        <f>F68+F74</f>
        <v>0.14773864798962538</v>
      </c>
      <c r="G75" s="61">
        <f>G68+G74</f>
        <v>0.1532170366834906</v>
      </c>
      <c r="H75" s="61">
        <f>H68+H74</f>
        <v>0.15451508046738904</v>
      </c>
    </row>
    <row r="76" spans="1:8" x14ac:dyDescent="0.3">
      <c r="A76" s="70"/>
      <c r="B76" s="67"/>
      <c r="C76" s="68"/>
      <c r="D76" s="69"/>
      <c r="E76" s="69"/>
      <c r="F76" s="69"/>
      <c r="G76" s="26"/>
      <c r="H76" s="26"/>
    </row>
    <row r="77" spans="1:8" x14ac:dyDescent="0.3">
      <c r="A77" s="66" t="s">
        <v>56</v>
      </c>
      <c r="B77" s="67"/>
      <c r="C77" s="68" t="s">
        <v>12</v>
      </c>
      <c r="D77" s="69"/>
      <c r="E77" s="69"/>
      <c r="F77" s="69"/>
      <c r="G77" s="26"/>
      <c r="H77" s="26"/>
    </row>
    <row r="78" spans="1:8" x14ac:dyDescent="0.3">
      <c r="A78" s="70" t="s">
        <v>57</v>
      </c>
      <c r="B78" s="67"/>
      <c r="C78" s="68"/>
      <c r="D78" s="69">
        <v>49</v>
      </c>
      <c r="E78" s="83">
        <v>112933081.09625</v>
      </c>
      <c r="F78" s="83">
        <v>117044733.83254999</v>
      </c>
      <c r="G78" s="26">
        <v>121879173.30938999</v>
      </c>
      <c r="H78" s="26">
        <v>123216082.33067</v>
      </c>
    </row>
    <row r="79" spans="1:8" ht="15" thickBot="1" x14ac:dyDescent="0.35">
      <c r="A79" s="71" t="s">
        <v>58</v>
      </c>
      <c r="B79" s="72"/>
      <c r="C79" s="73"/>
      <c r="D79" s="74">
        <v>50</v>
      </c>
      <c r="E79" s="75">
        <f>E31/E78</f>
        <v>9.0914033835750252E-2</v>
      </c>
      <c r="F79" s="75">
        <f t="shared" ref="F79:G79" si="1">F31/F78</f>
        <v>8.5965456338727028E-2</v>
      </c>
      <c r="G79" s="75">
        <f t="shared" si="1"/>
        <v>9.2083960296236556E-2</v>
      </c>
      <c r="H79" s="75">
        <f t="shared" ref="H79" si="2">H31/H78</f>
        <v>9.2409551923935823E-2</v>
      </c>
    </row>
    <row r="80" spans="1:8" x14ac:dyDescent="0.3">
      <c r="A80" s="87"/>
      <c r="B80" s="3"/>
      <c r="C80" s="3"/>
      <c r="D80" s="3"/>
      <c r="E80" s="3"/>
      <c r="F80" s="3"/>
      <c r="G80" s="3"/>
      <c r="H80" s="3"/>
    </row>
    <row r="81" spans="1:8" x14ac:dyDescent="0.3">
      <c r="A81" s="88" t="s">
        <v>61</v>
      </c>
      <c r="B81" s="3"/>
      <c r="C81" s="3"/>
      <c r="D81" s="3"/>
      <c r="E81" s="3"/>
      <c r="F81" s="3"/>
      <c r="G81" s="3"/>
      <c r="H81" s="3"/>
    </row>
    <row r="82" spans="1:8" x14ac:dyDescent="0.3">
      <c r="A82" s="88" t="s">
        <v>65</v>
      </c>
      <c r="B82" s="3"/>
      <c r="C82" s="3"/>
      <c r="D82" s="3"/>
      <c r="E82" s="3"/>
      <c r="F82" s="3"/>
      <c r="G82" s="3"/>
      <c r="H82" s="3"/>
    </row>
    <row r="83" spans="1:8" x14ac:dyDescent="0.3">
      <c r="A83" s="88" t="s">
        <v>66</v>
      </c>
      <c r="B83" s="3"/>
      <c r="C83" s="3"/>
      <c r="D83" s="3"/>
      <c r="E83" s="3"/>
      <c r="F83" s="3"/>
      <c r="G83" s="3"/>
      <c r="H83" s="3"/>
    </row>
    <row r="84" spans="1:8" x14ac:dyDescent="0.3">
      <c r="A84" s="88" t="s">
        <v>62</v>
      </c>
      <c r="B84" s="3"/>
      <c r="C84" s="3"/>
      <c r="D84" s="3"/>
      <c r="E84" s="3"/>
      <c r="F84" s="3"/>
      <c r="G84" s="3"/>
      <c r="H84" s="3"/>
    </row>
    <row r="85" spans="1:8" x14ac:dyDescent="0.3">
      <c r="A85" s="88" t="s">
        <v>63</v>
      </c>
      <c r="B85" s="3"/>
      <c r="C85" s="3"/>
      <c r="D85" s="3"/>
      <c r="E85" s="3"/>
      <c r="F85" s="3"/>
      <c r="G85" s="3"/>
      <c r="H85" s="3"/>
    </row>
  </sheetData>
  <mergeCells count="13">
    <mergeCell ref="D5:D7"/>
    <mergeCell ref="A8:F8"/>
    <mergeCell ref="A9:F9"/>
    <mergeCell ref="A10:F10"/>
    <mergeCell ref="A12:C14"/>
    <mergeCell ref="D12:D14"/>
    <mergeCell ref="E13:E14"/>
    <mergeCell ref="F13:F14"/>
    <mergeCell ref="G13:G14"/>
    <mergeCell ref="H13:H14"/>
    <mergeCell ref="A38:C38"/>
    <mergeCell ref="A65:C65"/>
    <mergeCell ref="A73:C73"/>
  </mergeCells>
  <dataValidations count="2">
    <dataValidation type="decimal" allowBlank="1" showInputMessage="1" showErrorMessage="1" error="Please enter amount in numbers only!" sqref="E31:F31 G69:H69 G67:H67 E22:F22 G73:H74 G16:H32 G63:H65 G76:H78 G49:H52 G57:H61 G34:H38 G40:H45" xr:uid="{00000000-0002-0000-1000-000000000000}">
      <formula1>0</formula1>
      <formula2>1E+35</formula2>
    </dataValidation>
    <dataValidation type="decimal" allowBlank="1" showInputMessage="1" showErrorMessage="1" error="Please enter amount in numbers only!" sqref="G55:H55" xr:uid="{00000000-0002-0000-1000-000001000000}">
      <formula1>0</formula1>
      <formula2>1E+37</formula2>
    </dataValidation>
  </dataValidations>
  <pageMargins left="0.7" right="0.7" top="0.75" bottom="0.75" header="0.3" footer="0.3"/>
  <pageSetup paperSize="9" scale="73" fitToHeight="0" orientation="portrait" r:id="rId1"/>
  <headerFooter>
    <oddFooter>&amp;L_x000D_&amp;1#&amp;"Calibri"&amp;10&amp;K000000 Public</oddFoot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2024-09-04T08:03:42Z</dcterms:modified>
</cp:coreProperties>
</file>