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5/"/>
    </mc:Choice>
  </mc:AlternateContent>
  <xr:revisionPtr revIDLastSave="1202" documentId="8_{7E904A5E-3A3B-44AA-8278-A5383603C321}" xr6:coauthVersionLast="47" xr6:coauthVersionMax="47" xr10:uidLastSave="{BB42A758-0A8E-4DD7-96AD-1F3046D5DB16}"/>
  <bookViews>
    <workbookView xWindow="-108" yWindow="-108" windowWidth="23256" windowHeight="12456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<sst xmlns="http://schemas.openxmlformats.org/spreadsheetml/2006/main" count="174" uniqueCount="116">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</sst>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  <numFmt numFmtId="184" formatCode="_ * #,##0.000_ ;_ * \-#,##0.000_ ;_ * &quot;-&quot;??_ ;_ @_ "/>
    <numFmt numFmtId="185" formatCode="0.0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5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5" fillId="0" borderId="0"/>
    <xf numFmtId="0" fontId="2" fillId="61" borderId="55" applyNumberFormat="0" applyFont="0" applyAlignment="0" applyProtection="0"/>
    <xf numFmtId="0" fontId="85" fillId="0" borderId="0"/>
    <xf numFmtId="0" fontId="8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87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8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</cellStyleXfs>
  <cellXfs count="201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0" xfId="3" applyNumberFormat="1" applyFont="1" applyFill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13" fillId="2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0" fontId="42" fillId="0" borderId="0" xfId="898"/>
    <xf numFmtId="167" fontId="82" fillId="2" borderId="13" xfId="385" applyNumberFormat="1" applyFont="1" applyFill="1" applyBorder="1"/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4" fillId="2" borderId="14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7" fontId="83" fillId="3" borderId="37" xfId="385" applyNumberFormat="1" applyFont="1" applyFill="1" applyBorder="1"/>
    <xf numFmtId="0" fontId="40" fillId="5" borderId="0" xfId="0" applyFont="1" applyFill="1"/>
    <xf numFmtId="0" fontId="88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1" fillId="2" borderId="13" xfId="3" applyNumberFormat="1" applyFont="1" applyFill="1" applyBorder="1"/>
    <xf numFmtId="167" fontId="92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4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4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4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89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3" fillId="64" borderId="0" xfId="3" applyFont="1" applyFill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94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4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3" fillId="64" borderId="13" xfId="3" applyFont="1" applyFill="1" applyBorder="1" applyAlignment="1">
      <alignment horizontal="center" vertical="center"/>
    </xf>
    <xf numFmtId="0" fontId="93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165" fontId="0" fillId="0" borderId="0" xfId="0" applyNumberFormat="1"/>
    <xf numFmtId="169" fontId="12" fillId="2" borderId="18" xfId="3" applyNumberFormat="1" applyFont="1" applyFill="1" applyBorder="1" applyAlignment="1">
      <alignment horizontal="right"/>
    </xf>
    <xf numFmtId="184" fontId="6" fillId="4" borderId="28" xfId="1" applyNumberFormat="1" applyFont="1" applyFill="1" applyBorder="1" applyAlignment="1">
      <alignment horizontal="right"/>
    </xf>
    <xf numFmtId="185" fontId="6" fillId="4" borderId="28" xfId="5" applyNumberFormat="1" applyFont="1" applyFill="1" applyBorder="1" applyAlignment="1">
      <alignment horizontal="right"/>
    </xf>
    <xf numFmtId="168" fontId="2" fillId="0" borderId="0" xfId="1" applyNumberFormat="1" applyFont="1"/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0" fontId="7" fillId="64" borderId="5" xfId="3" applyFont="1" applyFill="1" applyBorder="1" applyAlignment="1">
      <alignment horizontal="center" wrapText="1"/>
    </xf>
    <xf numFmtId="0" fontId="7" fillId="64" borderId="6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5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3" fillId="64" borderId="0" xfId="3" applyFont="1" applyFill="1" applyAlignment="1">
      <alignment horizontal="center" vertical="center"/>
    </xf>
    <xf numFmtId="0" fontId="7" fillId="64" borderId="7" xfId="3" applyFont="1" applyFill="1" applyBorder="1" applyAlignment="1">
      <alignment horizontal="center"/>
    </xf>
    <xf numFmtId="0" fontId="93" fillId="64" borderId="30" xfId="3" applyFont="1" applyFill="1" applyBorder="1" applyAlignment="1">
      <alignment horizontal="center" vertical="center"/>
    </xf>
    <xf numFmtId="0" fontId="93" fillId="64" borderId="31" xfId="3" applyFont="1" applyFill="1" applyBorder="1" applyAlignment="1">
      <alignment horizontal="center" vertical="center"/>
    </xf>
    <xf numFmtId="0" fontId="93" fillId="64" borderId="32" xfId="3" applyFont="1" applyFill="1" applyBorder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  <xf numFmtId="166" fontId="6" fillId="4" borderId="28" xfId="1" applyNumberFormat="1" applyFont="1" applyFill="1" applyBorder="1" applyAlignment="1">
      <alignment horizontal="right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52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45115" cy="85285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December 2025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15240</xdr:rowOff>
    </xdr:from>
    <xdr:to>
      <xdr:col>9</xdr:col>
      <xdr:colOff>609599</xdr:colOff>
      <xdr:row>32</xdr:row>
      <xdr:rowOff>8029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CE3C7-865D-43DB-9FE1-648DC22B0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07080"/>
          <a:ext cx="6233159" cy="2553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9</xdr:col>
      <xdr:colOff>594359</xdr:colOff>
      <xdr:row>16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F0599D-0C3C-4140-B107-D2F477B02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5760"/>
          <a:ext cx="6217919" cy="2682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N51"/>
  <sheetViews>
    <sheetView zoomScale="80" zoomScaleNormal="8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L15" sqref="L15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6384" width="9.109375" style="1"/>
  </cols>
  <sheetData>
    <row r="1" spans="1:14" ht="19.8">
      <c r="A1" s="161" t="s">
        <v>113</v>
      </c>
      <c r="B1" s="161"/>
      <c r="C1" s="161"/>
      <c r="D1" s="161"/>
      <c r="E1" s="161"/>
      <c r="F1" s="161"/>
      <c r="G1" s="161"/>
      <c r="H1" s="81"/>
      <c r="I1" s="81"/>
      <c r="J1" s="81"/>
    </row>
    <row r="2" spans="1:14" ht="16.8">
      <c r="A2" s="162" t="s">
        <v>108</v>
      </c>
      <c r="B2" s="162"/>
      <c r="C2" s="162"/>
      <c r="D2" s="162"/>
      <c r="E2" s="162"/>
      <c r="F2" s="162"/>
      <c r="G2" s="162"/>
      <c r="H2" s="112"/>
      <c r="I2" s="113"/>
      <c r="J2" s="114"/>
    </row>
    <row r="3" spans="1:14" ht="15.75" customHeight="1">
      <c r="A3" s="115"/>
      <c r="B3" s="163" t="s">
        <v>105</v>
      </c>
      <c r="C3" s="164"/>
      <c r="D3" s="116"/>
      <c r="E3" s="165" t="s">
        <v>1</v>
      </c>
      <c r="F3" s="166"/>
      <c r="G3" s="117" t="s">
        <v>2</v>
      </c>
      <c r="H3" s="175" t="s">
        <v>112</v>
      </c>
      <c r="I3" s="176"/>
      <c r="J3" s="177"/>
    </row>
    <row r="4" spans="1:14" ht="17.399999999999999" thickBot="1">
      <c r="A4" s="118"/>
      <c r="B4" s="119">
        <v>45657</v>
      </c>
      <c r="C4" s="119">
        <v>45991</v>
      </c>
      <c r="D4" s="119">
        <v>46022</v>
      </c>
      <c r="E4" s="119" t="s">
        <v>3</v>
      </c>
      <c r="F4" s="119" t="s">
        <v>4</v>
      </c>
      <c r="G4" s="119" t="s">
        <v>3</v>
      </c>
      <c r="H4" s="119">
        <v>45961</v>
      </c>
      <c r="I4" s="119">
        <v>45991</v>
      </c>
      <c r="J4" s="119">
        <v>46022</v>
      </c>
    </row>
    <row r="5" spans="1:14" ht="13.8" thickTop="1">
      <c r="A5" s="3"/>
      <c r="B5" s="4"/>
      <c r="C5" s="4"/>
      <c r="D5" s="4"/>
      <c r="E5" s="4"/>
      <c r="F5" s="4"/>
      <c r="G5" s="110"/>
      <c r="H5" s="111"/>
      <c r="I5" s="111"/>
      <c r="J5" s="82"/>
      <c r="L5" s="19"/>
      <c r="M5" s="19"/>
    </row>
    <row r="6" spans="1:14" ht="16.8">
      <c r="A6" s="5" t="s">
        <v>5</v>
      </c>
      <c r="B6" s="6">
        <v>81966.801878235565</v>
      </c>
      <c r="C6" s="6">
        <v>76919.783969270909</v>
      </c>
      <c r="D6" s="6">
        <v>75409.444818894408</v>
      </c>
      <c r="E6" s="6">
        <v>-1510.3391503765015</v>
      </c>
      <c r="F6" s="6">
        <v>-6557.3570593411569</v>
      </c>
      <c r="G6" s="6">
        <v>-1.9635249508499442</v>
      </c>
      <c r="H6" s="6">
        <v>-3.9845186861613513</v>
      </c>
      <c r="I6" s="6">
        <v>-3.3606982264194158</v>
      </c>
      <c r="J6" s="6">
        <v>-8.000015749159445</v>
      </c>
      <c r="L6" s="19"/>
      <c r="M6" s="19"/>
    </row>
    <row r="7" spans="1:14" ht="16.8">
      <c r="A7" s="5" t="s">
        <v>6</v>
      </c>
      <c r="B7" s="6">
        <v>153671.50218382763</v>
      </c>
      <c r="C7" s="6">
        <v>179483.89198628336</v>
      </c>
      <c r="D7" s="6">
        <v>179554.14446951036</v>
      </c>
      <c r="E7" s="6">
        <v>70.252483226999175</v>
      </c>
      <c r="F7" s="6">
        <v>25882.642285682727</v>
      </c>
      <c r="G7" s="6">
        <v>3.9141386143086265E-2</v>
      </c>
      <c r="H7" s="6">
        <v>17.713465886475419</v>
      </c>
      <c r="I7" s="6">
        <v>15.873785023015998</v>
      </c>
      <c r="J7" s="6">
        <v>16.842838078540368</v>
      </c>
      <c r="L7" s="19"/>
      <c r="M7" s="19"/>
    </row>
    <row r="8" spans="1:14" ht="16.2">
      <c r="A8" s="9" t="s">
        <v>7</v>
      </c>
      <c r="B8" s="10">
        <v>28907.379234268003</v>
      </c>
      <c r="C8" s="10">
        <v>49789.65010613999</v>
      </c>
      <c r="D8" s="10">
        <v>48950.329572079994</v>
      </c>
      <c r="E8" s="10">
        <v>-839.32053405999613</v>
      </c>
      <c r="F8" s="10">
        <v>20042.950337811992</v>
      </c>
      <c r="G8" s="10">
        <v>-1.6857329430328605</v>
      </c>
      <c r="H8" s="10">
        <v>76.531147433926208</v>
      </c>
      <c r="I8" s="10">
        <v>61.235063612537829</v>
      </c>
      <c r="J8" s="10">
        <v>69.335065539432406</v>
      </c>
      <c r="L8" s="19"/>
      <c r="M8" s="19"/>
    </row>
    <row r="9" spans="1:14" ht="16.8">
      <c r="A9" s="12" t="s">
        <v>8</v>
      </c>
      <c r="B9" s="6">
        <v>124764.12294955962</v>
      </c>
      <c r="C9" s="6">
        <v>129694.24188014338</v>
      </c>
      <c r="D9" s="6">
        <v>130603.81489743038</v>
      </c>
      <c r="E9" s="6">
        <v>909.57301728699531</v>
      </c>
      <c r="F9" s="6">
        <v>5839.6919478707568</v>
      </c>
      <c r="G9" s="6">
        <v>0.70132104872287471</v>
      </c>
      <c r="H9" s="6">
        <v>4.8245419355859696</v>
      </c>
      <c r="I9" s="6">
        <v>4.5787491026752178</v>
      </c>
      <c r="J9" s="6">
        <v>4.6805859006692714</v>
      </c>
      <c r="L9" s="19"/>
      <c r="M9" s="19"/>
    </row>
    <row r="10" spans="1:14" ht="16.2">
      <c r="A10" s="13" t="s">
        <v>9</v>
      </c>
      <c r="B10" s="10">
        <v>4313.0703883900005</v>
      </c>
      <c r="C10" s="10">
        <v>3917.3781167943466</v>
      </c>
      <c r="D10" s="10">
        <v>4097.6736566255922</v>
      </c>
      <c r="E10" s="10">
        <v>180.29553983124561</v>
      </c>
      <c r="F10" s="10">
        <v>-215.39673176440829</v>
      </c>
      <c r="G10" s="10">
        <v>4.6024543573747394</v>
      </c>
      <c r="H10" s="10">
        <v>4.8533973543261766</v>
      </c>
      <c r="I10" s="10">
        <v>-6.2472592183161026</v>
      </c>
      <c r="J10" s="10">
        <v>-4.9940462911112462</v>
      </c>
      <c r="L10" s="19"/>
      <c r="M10" s="19"/>
    </row>
    <row r="11" spans="1:14" ht="16.2">
      <c r="A11" s="13" t="s">
        <v>100</v>
      </c>
      <c r="B11" s="10">
        <v>177.44022374000011</v>
      </c>
      <c r="C11" s="10">
        <v>108.11087531</v>
      </c>
      <c r="D11" s="10">
        <v>114.93021484999997</v>
      </c>
      <c r="E11" s="10">
        <v>6.819339539999973</v>
      </c>
      <c r="F11" s="10">
        <v>-62.510008890000137</v>
      </c>
      <c r="G11" s="10">
        <v>6.3077276180088404</v>
      </c>
      <c r="H11" s="10">
        <v>-35.793329156489634</v>
      </c>
      <c r="I11" s="10">
        <v>-39.180861562097192</v>
      </c>
      <c r="J11" s="10">
        <v>-35.228770327518816</v>
      </c>
      <c r="L11" s="19"/>
      <c r="M11" s="19"/>
      <c r="N11" s="19"/>
    </row>
    <row r="12" spans="1:14" ht="16.2">
      <c r="A12" s="13" t="s">
        <v>10</v>
      </c>
      <c r="B12" s="10">
        <v>1951.6467451499998</v>
      </c>
      <c r="C12" s="10">
        <v>1877.2956615688354</v>
      </c>
      <c r="D12" s="10">
        <v>1742.2715481457169</v>
      </c>
      <c r="E12" s="10">
        <v>-135.02411342311848</v>
      </c>
      <c r="F12" s="10">
        <v>-209.37519700428288</v>
      </c>
      <c r="G12" s="10">
        <v>-7.1924799160447748</v>
      </c>
      <c r="H12" s="10">
        <v>4.4318407989848652</v>
      </c>
      <c r="I12" s="10">
        <v>28.885673812611458</v>
      </c>
      <c r="J12" s="10">
        <v>-10.728129848529051</v>
      </c>
      <c r="L12" s="19"/>
      <c r="M12" s="19"/>
    </row>
    <row r="13" spans="1:14" ht="16.8">
      <c r="A13" s="14" t="s">
        <v>11</v>
      </c>
      <c r="B13" s="6">
        <v>118321.96559227962</v>
      </c>
      <c r="C13" s="6">
        <v>123791.4572264702</v>
      </c>
      <c r="D13" s="6">
        <v>124648.93947780906</v>
      </c>
      <c r="E13" s="6">
        <v>857.48225133886444</v>
      </c>
      <c r="F13" s="6">
        <v>6326.9738855294418</v>
      </c>
      <c r="G13" s="6">
        <v>0.69268289634085534</v>
      </c>
      <c r="H13" s="6">
        <v>4.8882565846426189</v>
      </c>
      <c r="I13" s="6">
        <v>4.7277274235961926</v>
      </c>
      <c r="J13" s="6">
        <v>5.3472521808260751</v>
      </c>
      <c r="L13" s="19"/>
      <c r="M13" s="19"/>
      <c r="N13" s="19"/>
    </row>
    <row r="14" spans="1:14" ht="16.2">
      <c r="A14" s="13" t="s">
        <v>12</v>
      </c>
      <c r="B14" s="10">
        <v>49395.733893017547</v>
      </c>
      <c r="C14" s="10">
        <v>53318.45358259834</v>
      </c>
      <c r="D14" s="10">
        <v>53742.03540828923</v>
      </c>
      <c r="E14" s="10">
        <v>423.58182569088967</v>
      </c>
      <c r="F14" s="10">
        <v>4346.3015152716835</v>
      </c>
      <c r="G14" s="10">
        <v>0.79443756753877892</v>
      </c>
      <c r="H14" s="10">
        <v>7.7432667263962713</v>
      </c>
      <c r="I14" s="10">
        <v>7.6790883372885901</v>
      </c>
      <c r="J14" s="10">
        <v>8.7989410678359405</v>
      </c>
      <c r="L14" s="19"/>
      <c r="M14" s="19"/>
    </row>
    <row r="15" spans="1:14" ht="16.2">
      <c r="A15" s="13" t="s">
        <v>13</v>
      </c>
      <c r="B15" s="10">
        <v>68926.231699262076</v>
      </c>
      <c r="C15" s="10">
        <v>70473.003643871853</v>
      </c>
      <c r="D15" s="10">
        <v>70906.904069519835</v>
      </c>
      <c r="E15" s="10">
        <v>433.90042564798205</v>
      </c>
      <c r="F15" s="10">
        <v>1980.6723702577583</v>
      </c>
      <c r="G15" s="10">
        <v>0.61569736383120244</v>
      </c>
      <c r="H15" s="10">
        <v>2.8531402673133783</v>
      </c>
      <c r="I15" s="10">
        <v>2.6001099880119654</v>
      </c>
      <c r="J15" s="10">
        <v>2.8736118621714297</v>
      </c>
      <c r="L15" s="19"/>
      <c r="M15" s="19"/>
    </row>
    <row r="16" spans="1:14" s="15" customFormat="1" ht="16.8">
      <c r="A16" s="5" t="s">
        <v>14</v>
      </c>
      <c r="B16" s="6">
        <v>77916.918033560825</v>
      </c>
      <c r="C16" s="6">
        <v>86206.474727832378</v>
      </c>
      <c r="D16" s="6">
        <v>86986.964613351884</v>
      </c>
      <c r="E16" s="6">
        <v>780.48988551950606</v>
      </c>
      <c r="F16" s="6">
        <v>9070.0465797910583</v>
      </c>
      <c r="G16" s="6">
        <v>0.90537269733350456</v>
      </c>
      <c r="H16" s="6">
        <v>15.859711090167309</v>
      </c>
      <c r="I16" s="6">
        <v>14.032057770696824</v>
      </c>
      <c r="J16" s="6">
        <v>11.640663938843616</v>
      </c>
      <c r="K16" s="1"/>
      <c r="L16" s="19"/>
      <c r="M16" s="19"/>
    </row>
    <row r="17" spans="1:13" ht="17.399999999999999" thickBot="1">
      <c r="A17" s="16" t="s">
        <v>15</v>
      </c>
      <c r="B17" s="17">
        <v>157721.45217164588</v>
      </c>
      <c r="C17" s="17">
        <v>170196.26229498922</v>
      </c>
      <c r="D17" s="17">
        <v>167975.69592199949</v>
      </c>
      <c r="E17" s="17">
        <v>-2220.5663729897351</v>
      </c>
      <c r="F17" s="17">
        <v>10254.243750353606</v>
      </c>
      <c r="G17" s="17">
        <v>-1.3047092474574953</v>
      </c>
      <c r="H17" s="17">
        <v>7.5040391196015577</v>
      </c>
      <c r="I17" s="17">
        <v>7.1141430038556734</v>
      </c>
      <c r="J17" s="17">
        <v>6.5014895622404367</v>
      </c>
      <c r="L17" s="19"/>
      <c r="M17" s="19"/>
    </row>
    <row r="18" spans="1:13" ht="13.8" thickBot="1">
      <c r="B18" s="19"/>
      <c r="C18" s="19"/>
      <c r="D18" s="19"/>
      <c r="E18" s="19"/>
      <c r="H18" s="81"/>
      <c r="I18" s="81"/>
      <c r="J18" s="81"/>
      <c r="L18" s="19"/>
      <c r="M18" s="19"/>
    </row>
    <row r="19" spans="1:13" ht="16.8">
      <c r="A19" s="171" t="s">
        <v>109</v>
      </c>
      <c r="B19" s="172"/>
      <c r="C19" s="172"/>
      <c r="D19" s="172"/>
      <c r="E19" s="172"/>
      <c r="F19" s="172"/>
      <c r="G19" s="172"/>
      <c r="H19" s="179"/>
      <c r="I19" s="172"/>
      <c r="J19" s="172"/>
      <c r="L19" s="19"/>
      <c r="M19" s="19"/>
    </row>
    <row r="20" spans="1:13" ht="15.75" customHeight="1">
      <c r="A20" s="120"/>
      <c r="B20" s="167" t="str">
        <f>B3</f>
        <v xml:space="preserve">             N$ Million</v>
      </c>
      <c r="C20" s="168"/>
      <c r="D20" s="121"/>
      <c r="E20" s="169" t="s">
        <v>1</v>
      </c>
      <c r="F20" s="170"/>
      <c r="G20" s="122" t="s">
        <v>2</v>
      </c>
      <c r="H20" s="178" t="s">
        <v>112</v>
      </c>
      <c r="I20" s="162"/>
      <c r="J20" s="162"/>
      <c r="L20" s="19"/>
      <c r="M20" s="19"/>
    </row>
    <row r="21" spans="1:13" ht="17.399999999999999" thickBot="1">
      <c r="A21" s="118"/>
      <c r="B21" s="123">
        <f>B4</f>
        <v>45657</v>
      </c>
      <c r="C21" s="123">
        <f>C4</f>
        <v>45991</v>
      </c>
      <c r="D21" s="123">
        <f>D4</f>
        <v>46022</v>
      </c>
      <c r="E21" s="124" t="s">
        <v>3</v>
      </c>
      <c r="F21" s="124" t="s">
        <v>4</v>
      </c>
      <c r="G21" s="124" t="s">
        <v>3</v>
      </c>
      <c r="H21" s="125">
        <f>H4</f>
        <v>45961</v>
      </c>
      <c r="I21" s="125">
        <f t="shared" ref="I21:J21" si="0">I4</f>
        <v>45991</v>
      </c>
      <c r="J21" s="125">
        <f t="shared" si="0"/>
        <v>46022</v>
      </c>
      <c r="L21" s="19"/>
      <c r="M21" s="19"/>
    </row>
    <row r="22" spans="1:13" ht="13.8" thickTop="1">
      <c r="A22" s="20"/>
      <c r="B22" s="21"/>
      <c r="C22" s="21"/>
      <c r="D22" s="21"/>
      <c r="E22" s="21"/>
      <c r="F22" s="21"/>
      <c r="G22" s="21"/>
      <c r="H22" s="103"/>
      <c r="I22" s="83"/>
      <c r="J22" s="103"/>
      <c r="L22" s="19"/>
      <c r="M22" s="19"/>
    </row>
    <row r="23" spans="1:13" ht="16.8">
      <c r="A23" s="22" t="s">
        <v>16</v>
      </c>
      <c r="B23" s="23">
        <v>157721.45217164588</v>
      </c>
      <c r="C23" s="23">
        <v>170196.26229498922</v>
      </c>
      <c r="D23" s="23">
        <v>167975.69592199949</v>
      </c>
      <c r="E23" s="23">
        <v>-2220.5663729897351</v>
      </c>
      <c r="F23" s="23">
        <v>10254.243750353606</v>
      </c>
      <c r="G23" s="23">
        <v>-1.3047092474574953</v>
      </c>
      <c r="H23" s="23">
        <v>7.5040391196015577</v>
      </c>
      <c r="I23" s="23">
        <v>7.1141430038556734</v>
      </c>
      <c r="J23" s="34">
        <v>6.5014895622404367</v>
      </c>
      <c r="L23" s="19"/>
      <c r="M23" s="19"/>
    </row>
    <row r="24" spans="1:13" ht="16.2">
      <c r="A24" s="24" t="s">
        <v>17</v>
      </c>
      <c r="B24" s="25">
        <v>3878.5608703602502</v>
      </c>
      <c r="C24" s="25">
        <v>4302.7579705095777</v>
      </c>
      <c r="D24" s="25">
        <v>4042.6933513282916</v>
      </c>
      <c r="E24" s="25">
        <v>-260.06461918128616</v>
      </c>
      <c r="F24" s="25">
        <v>164.13248096804136</v>
      </c>
      <c r="G24" s="25">
        <v>-6.0441377591704679</v>
      </c>
      <c r="H24" s="25">
        <v>5.1770352486983739</v>
      </c>
      <c r="I24" s="25">
        <v>4.5864156602793713</v>
      </c>
      <c r="J24" s="36">
        <v>4.2317881929437391</v>
      </c>
      <c r="L24" s="19"/>
      <c r="M24" s="19"/>
    </row>
    <row r="25" spans="1:13" ht="16.2">
      <c r="A25" s="24" t="s">
        <v>18</v>
      </c>
      <c r="B25" s="25">
        <v>84828.287837350232</v>
      </c>
      <c r="C25" s="25">
        <v>90085.843662729923</v>
      </c>
      <c r="D25" s="25">
        <v>88461.875121497374</v>
      </c>
      <c r="E25" s="25">
        <v>-1623.9685412325489</v>
      </c>
      <c r="F25" s="25">
        <v>3633.5872841471428</v>
      </c>
      <c r="G25" s="25">
        <v>-1.8026900511832764</v>
      </c>
      <c r="H25" s="25">
        <v>3.1327302759097932</v>
      </c>
      <c r="I25" s="25">
        <v>3.2033092275287203</v>
      </c>
      <c r="J25" s="36">
        <v>4.2834617752914852</v>
      </c>
      <c r="L25" s="19"/>
      <c r="M25" s="19"/>
    </row>
    <row r="26" spans="1:13" ht="16.2">
      <c r="A26" s="24" t="s">
        <v>19</v>
      </c>
      <c r="B26" s="25">
        <v>69014.603463935404</v>
      </c>
      <c r="C26" s="25">
        <v>75807.660661749716</v>
      </c>
      <c r="D26" s="25">
        <v>75471.12744917383</v>
      </c>
      <c r="E26" s="25">
        <v>-336.53321257588686</v>
      </c>
      <c r="F26" s="25">
        <v>6456.5239852384257</v>
      </c>
      <c r="G26" s="25">
        <v>-0.4439303490414801</v>
      </c>
      <c r="H26" s="25">
        <v>13.248355556965393</v>
      </c>
      <c r="I26" s="25">
        <v>12.326494641273356</v>
      </c>
      <c r="J26" s="36">
        <v>9.3553011408844498</v>
      </c>
      <c r="L26" s="19"/>
      <c r="M26" s="19"/>
    </row>
    <row r="27" spans="1:13" ht="16.8" thickBot="1">
      <c r="A27" s="26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157">
        <v>0</v>
      </c>
      <c r="L27" s="19"/>
      <c r="M27" s="19"/>
    </row>
    <row r="28" spans="1:13" ht="13.8" thickBot="1">
      <c r="A28" s="28"/>
      <c r="B28" s="29"/>
      <c r="C28" s="29"/>
      <c r="D28" s="29"/>
      <c r="E28" s="29"/>
      <c r="F28" s="29"/>
      <c r="G28" s="29"/>
      <c r="H28" s="102"/>
      <c r="I28" s="102"/>
      <c r="J28" s="102"/>
      <c r="L28" s="19"/>
      <c r="M28" s="19"/>
    </row>
    <row r="29" spans="1:13" ht="16.8">
      <c r="A29" s="173" t="s">
        <v>110</v>
      </c>
      <c r="B29" s="174"/>
      <c r="C29" s="174"/>
      <c r="D29" s="174"/>
      <c r="E29" s="174"/>
      <c r="F29" s="174"/>
      <c r="G29" s="174"/>
      <c r="H29" s="179"/>
      <c r="I29" s="172"/>
      <c r="J29" s="172"/>
      <c r="L29" s="19"/>
      <c r="M29" s="19"/>
    </row>
    <row r="30" spans="1:13" ht="23.25" customHeight="1">
      <c r="A30" s="115"/>
      <c r="B30" s="167" t="str">
        <f>B3</f>
        <v xml:space="preserve">             N$ Million</v>
      </c>
      <c r="C30" s="180"/>
      <c r="D30" s="168"/>
      <c r="E30" s="169" t="s">
        <v>1</v>
      </c>
      <c r="F30" s="170"/>
      <c r="G30" s="117" t="s">
        <v>2</v>
      </c>
      <c r="H30" s="178" t="s">
        <v>112</v>
      </c>
      <c r="I30" s="162"/>
      <c r="J30" s="162"/>
      <c r="L30" s="19"/>
      <c r="M30" s="19"/>
    </row>
    <row r="31" spans="1:13" ht="17.399999999999999" thickBot="1">
      <c r="A31" s="118"/>
      <c r="B31" s="119">
        <f>B4</f>
        <v>45657</v>
      </c>
      <c r="C31" s="123">
        <f>C4</f>
        <v>45991</v>
      </c>
      <c r="D31" s="123">
        <f>D4</f>
        <v>46022</v>
      </c>
      <c r="E31" s="123" t="s">
        <v>3</v>
      </c>
      <c r="F31" s="123" t="s">
        <v>4</v>
      </c>
      <c r="G31" s="123" t="s">
        <v>3</v>
      </c>
      <c r="H31" s="126">
        <f>H21</f>
        <v>45961</v>
      </c>
      <c r="I31" s="126">
        <f t="shared" ref="I31:J31" si="1">I21</f>
        <v>45991</v>
      </c>
      <c r="J31" s="126">
        <f t="shared" si="1"/>
        <v>46022</v>
      </c>
      <c r="L31" s="19"/>
      <c r="M31" s="19"/>
    </row>
    <row r="32" spans="1:13" ht="15" thickTop="1">
      <c r="A32" s="30"/>
      <c r="B32" s="31"/>
      <c r="C32" s="32"/>
      <c r="D32" s="32"/>
      <c r="E32" s="32"/>
      <c r="F32" s="31"/>
      <c r="G32" s="32"/>
      <c r="H32" s="99"/>
      <c r="I32" s="99"/>
      <c r="J32" s="99"/>
      <c r="L32" s="19"/>
      <c r="M32" s="19"/>
    </row>
    <row r="33" spans="1:13" ht="16.8">
      <c r="A33" s="33" t="s">
        <v>21</v>
      </c>
      <c r="B33" s="34">
        <v>123246.04438245052</v>
      </c>
      <c r="C33" s="34">
        <v>123125.0308923534</v>
      </c>
      <c r="D33" s="34">
        <v>123938.28792597112</v>
      </c>
      <c r="E33" s="34">
        <v>813.25703361771593</v>
      </c>
      <c r="F33" s="34">
        <v>692.24354352059891</v>
      </c>
      <c r="G33" s="34">
        <v>0.66051316107180469</v>
      </c>
      <c r="H33" s="34">
        <v>-0.36595417564798538</v>
      </c>
      <c r="I33" s="34">
        <v>-0.62410949980463215</v>
      </c>
      <c r="J33" s="34">
        <v>-0.56961469751590244</v>
      </c>
      <c r="L33" s="19"/>
      <c r="M33" s="19"/>
    </row>
    <row r="34" spans="1:13" ht="16.2">
      <c r="A34" s="35" t="s">
        <v>9</v>
      </c>
      <c r="B34" s="36">
        <v>4313.0703873900002</v>
      </c>
      <c r="C34" s="36">
        <v>3917.3781157943467</v>
      </c>
      <c r="D34" s="36">
        <v>4097.6736556255919</v>
      </c>
      <c r="E34" s="36">
        <v>180.29553983124515</v>
      </c>
      <c r="F34" s="36">
        <v>-215.39673176440829</v>
      </c>
      <c r="G34" s="36">
        <v>4.6024543585496076</v>
      </c>
      <c r="H34" s="36">
        <v>4.85339735561476</v>
      </c>
      <c r="I34" s="36">
        <v>-6.2472592198112267</v>
      </c>
      <c r="J34" s="36">
        <v>-4.9940462922691324</v>
      </c>
      <c r="L34" s="19"/>
      <c r="M34" s="19"/>
    </row>
    <row r="35" spans="1:13" ht="16.8">
      <c r="A35" s="33" t="s">
        <v>22</v>
      </c>
      <c r="B35" s="34">
        <v>48442.151370567546</v>
      </c>
      <c r="C35" s="34">
        <v>51323.865272318886</v>
      </c>
      <c r="D35" s="34">
        <v>51747.610387839231</v>
      </c>
      <c r="E35" s="34">
        <v>423.74511552034528</v>
      </c>
      <c r="F35" s="34">
        <v>3305.4590172716853</v>
      </c>
      <c r="G35" s="34">
        <v>0.82562977919140224</v>
      </c>
      <c r="H35" s="34">
        <v>7.5375777017917143</v>
      </c>
      <c r="I35" s="34">
        <v>7.2033339915686865</v>
      </c>
      <c r="J35" s="34">
        <v>6.8235182041894493</v>
      </c>
      <c r="L35" s="19"/>
      <c r="M35" s="2"/>
    </row>
    <row r="36" spans="1:13" ht="16.8">
      <c r="A36" s="33" t="s">
        <v>23</v>
      </c>
      <c r="B36" s="108">
        <v>42060.419843209405</v>
      </c>
      <c r="C36" s="108">
        <v>43666.892913060488</v>
      </c>
      <c r="D36" s="108">
        <v>43947.990756647378</v>
      </c>
      <c r="E36" s="108">
        <v>281.09784358688921</v>
      </c>
      <c r="F36" s="108">
        <v>1887.5709134379722</v>
      </c>
      <c r="G36" s="108">
        <v>0.6437321843497017</v>
      </c>
      <c r="H36" s="108">
        <v>5.2019672125938294</v>
      </c>
      <c r="I36" s="108">
        <v>4.8854445260390262</v>
      </c>
      <c r="J36" s="108">
        <v>4.4877605132672445</v>
      </c>
      <c r="L36" s="19"/>
      <c r="M36" s="19"/>
    </row>
    <row r="37" spans="1:13" ht="16.2">
      <c r="A37" s="37" t="s">
        <v>24</v>
      </c>
      <c r="B37" s="109">
        <v>13760.452946900137</v>
      </c>
      <c r="C37" s="109">
        <v>13377.737318532205</v>
      </c>
      <c r="D37" s="109">
        <v>13640.338806432776</v>
      </c>
      <c r="E37" s="109">
        <v>262.60148790057065</v>
      </c>
      <c r="F37" s="109">
        <v>-120.11414046736172</v>
      </c>
      <c r="G37" s="109">
        <v>1.9629738695555687</v>
      </c>
      <c r="H37" s="109">
        <v>-4.234077060732659</v>
      </c>
      <c r="I37" s="109">
        <v>-2.1687785411110099</v>
      </c>
      <c r="J37" s="109">
        <v>-0.87289379885143603</v>
      </c>
      <c r="L37" s="19"/>
      <c r="M37" s="2"/>
    </row>
    <row r="38" spans="1:13" ht="16.2">
      <c r="A38" s="37" t="s">
        <v>25</v>
      </c>
      <c r="B38" s="109">
        <v>19119.667162060403</v>
      </c>
      <c r="C38" s="109">
        <v>20067.450723227263</v>
      </c>
      <c r="D38" s="109">
        <v>20321.718148644934</v>
      </c>
      <c r="E38" s="109">
        <v>254.26742541767089</v>
      </c>
      <c r="F38" s="109">
        <v>1202.0509865845306</v>
      </c>
      <c r="G38" s="109">
        <v>1.2670639082390522</v>
      </c>
      <c r="H38" s="109">
        <v>8.1019652564509244</v>
      </c>
      <c r="I38" s="109">
        <v>6.805057815765764</v>
      </c>
      <c r="J38" s="109">
        <v>6.2869869877744975</v>
      </c>
      <c r="L38" s="19"/>
      <c r="M38" s="19"/>
    </row>
    <row r="39" spans="1:13" ht="16.2">
      <c r="A39" s="37" t="s">
        <v>26</v>
      </c>
      <c r="B39" s="109">
        <v>9180.2997342488634</v>
      </c>
      <c r="C39" s="109">
        <v>10221.704871301023</v>
      </c>
      <c r="D39" s="109">
        <v>9985.933801569663</v>
      </c>
      <c r="E39" s="109">
        <v>-235.7710697313596</v>
      </c>
      <c r="F39" s="109">
        <v>805.63406732079966</v>
      </c>
      <c r="G39" s="109">
        <v>-2.3065728535493406</v>
      </c>
      <c r="H39" s="109">
        <v>13.907511154034438</v>
      </c>
      <c r="I39" s="109">
        <v>11.471671503644231</v>
      </c>
      <c r="J39" s="109">
        <v>8.7756836992503509</v>
      </c>
      <c r="L39" s="19"/>
      <c r="M39" s="19"/>
    </row>
    <row r="40" spans="1:13" ht="16.8">
      <c r="A40" s="33" t="s">
        <v>27</v>
      </c>
      <c r="B40" s="108">
        <v>6381.731527358138</v>
      </c>
      <c r="C40" s="108">
        <v>7656.9723592583996</v>
      </c>
      <c r="D40" s="108">
        <v>7799.6196311918566</v>
      </c>
      <c r="E40" s="108">
        <v>142.64727193345698</v>
      </c>
      <c r="F40" s="108">
        <v>1417.8881038337186</v>
      </c>
      <c r="G40" s="108">
        <v>1.8629722720753534</v>
      </c>
      <c r="H40" s="108">
        <v>22.921322860127177</v>
      </c>
      <c r="I40" s="108">
        <v>22.662437327598965</v>
      </c>
      <c r="J40" s="108">
        <v>22.217921543006142</v>
      </c>
      <c r="L40" s="19"/>
      <c r="M40" s="19"/>
    </row>
    <row r="41" spans="1:13" ht="16.2">
      <c r="A41" s="38"/>
      <c r="B41" s="106"/>
      <c r="C41" s="106"/>
      <c r="D41" s="106"/>
      <c r="E41" s="106"/>
      <c r="F41" s="106"/>
      <c r="G41" s="106"/>
      <c r="H41" s="106"/>
      <c r="I41" s="106"/>
      <c r="J41" s="106"/>
      <c r="L41" s="19"/>
      <c r="M41" s="19"/>
    </row>
    <row r="42" spans="1:13" ht="16.8">
      <c r="A42" s="33" t="s">
        <v>28</v>
      </c>
      <c r="B42" s="108">
        <v>68688.334529762069</v>
      </c>
      <c r="C42" s="108">
        <v>70185.831569871836</v>
      </c>
      <c r="D42" s="108">
        <v>70570.297787599833</v>
      </c>
      <c r="E42" s="108">
        <v>384.46621772799699</v>
      </c>
      <c r="F42" s="108">
        <v>1881.9632578377641</v>
      </c>
      <c r="G42" s="108">
        <v>0.54778323363633774</v>
      </c>
      <c r="H42" s="108">
        <v>2.8192797878662619</v>
      </c>
      <c r="I42" s="108">
        <v>2.5433918435405887</v>
      </c>
      <c r="J42" s="108">
        <v>2.7398586247892287</v>
      </c>
      <c r="L42" s="19"/>
      <c r="M42" s="19"/>
    </row>
    <row r="43" spans="1:13" ht="16.8">
      <c r="A43" s="33" t="s">
        <v>29</v>
      </c>
      <c r="B43" s="108">
        <v>60927.461194894742</v>
      </c>
      <c r="C43" s="108">
        <v>61358.439208297874</v>
      </c>
      <c r="D43" s="108">
        <v>61607.460477311957</v>
      </c>
      <c r="E43" s="108">
        <v>249.02126901408337</v>
      </c>
      <c r="F43" s="108">
        <v>679.999282417215</v>
      </c>
      <c r="G43" s="108">
        <v>0.40584681133873346</v>
      </c>
      <c r="H43" s="108">
        <v>1.3204214658421909</v>
      </c>
      <c r="I43" s="108">
        <v>0.8830506888497458</v>
      </c>
      <c r="J43" s="108">
        <v>1.1160801206569786</v>
      </c>
      <c r="L43" s="19"/>
      <c r="M43" s="19"/>
    </row>
    <row r="44" spans="1:13" ht="16.2">
      <c r="A44" s="37" t="s">
        <v>24</v>
      </c>
      <c r="B44" s="109">
        <v>45823.86393554449</v>
      </c>
      <c r="C44" s="109">
        <v>45792.781616524524</v>
      </c>
      <c r="D44" s="109">
        <v>45910.339256870371</v>
      </c>
      <c r="E44" s="109">
        <v>117.55764034584718</v>
      </c>
      <c r="F44" s="109">
        <v>86.475321325880941</v>
      </c>
      <c r="G44" s="109">
        <v>0.25671653085042578</v>
      </c>
      <c r="H44" s="109">
        <v>0.15196423552879423</v>
      </c>
      <c r="I44" s="109">
        <v>-3.2332467725922243E-2</v>
      </c>
      <c r="J44" s="109">
        <v>0.18871241728439259</v>
      </c>
      <c r="L44" s="19"/>
      <c r="M44" s="19"/>
    </row>
    <row r="45" spans="1:13" ht="16.2">
      <c r="A45" s="37" t="s">
        <v>30</v>
      </c>
      <c r="B45" s="109">
        <v>12395.845160299261</v>
      </c>
      <c r="C45" s="109">
        <v>13241.82154512024</v>
      </c>
      <c r="D45" s="109">
        <v>13280.239517347381</v>
      </c>
      <c r="E45" s="109">
        <v>38.417972227141945</v>
      </c>
      <c r="F45" s="109">
        <v>884.39435704812058</v>
      </c>
      <c r="G45" s="109">
        <v>0.29012603814540228</v>
      </c>
      <c r="H45" s="109">
        <v>8.2420120786778028</v>
      </c>
      <c r="I45" s="109">
        <v>7.1856206634080166</v>
      </c>
      <c r="J45" s="109">
        <v>7.134603132028559</v>
      </c>
      <c r="L45" s="19"/>
      <c r="M45" s="19"/>
    </row>
    <row r="46" spans="1:13" ht="16.2">
      <c r="A46" s="37" t="s">
        <v>26</v>
      </c>
      <c r="B46" s="109">
        <v>2707.7520990509975</v>
      </c>
      <c r="C46" s="109">
        <v>2323.8360466531117</v>
      </c>
      <c r="D46" s="109">
        <v>2416.881703094205</v>
      </c>
      <c r="E46" s="109">
        <v>93.045656441093342</v>
      </c>
      <c r="F46" s="109">
        <v>-290.87039595679244</v>
      </c>
      <c r="G46" s="109">
        <v>4.0039682048611809</v>
      </c>
      <c r="H46" s="109">
        <v>-10.408408916769957</v>
      </c>
      <c r="I46" s="109">
        <v>-12.626603128056388</v>
      </c>
      <c r="J46" s="109">
        <v>-10.742135369731059</v>
      </c>
      <c r="L46" s="19"/>
      <c r="M46" s="19"/>
    </row>
    <row r="47" spans="1:13" ht="16.8">
      <c r="A47" s="33" t="s">
        <v>31</v>
      </c>
      <c r="B47" s="108">
        <v>7760.8733348673268</v>
      </c>
      <c r="C47" s="108">
        <v>8827.3923615739604</v>
      </c>
      <c r="D47" s="108">
        <v>8962.8373102878704</v>
      </c>
      <c r="E47" s="108">
        <v>135.44494871390998</v>
      </c>
      <c r="F47" s="108">
        <v>1201.9639754205436</v>
      </c>
      <c r="G47" s="108">
        <v>1.5343710029646758</v>
      </c>
      <c r="H47" s="108">
        <v>14.766462565505137</v>
      </c>
      <c r="I47" s="108">
        <v>15.789564783581184</v>
      </c>
      <c r="J47" s="108">
        <v>15.487483477155493</v>
      </c>
      <c r="L47" s="19"/>
      <c r="M47" s="19"/>
    </row>
    <row r="48" spans="1:13" ht="17.399999999999999" thickBot="1">
      <c r="A48" s="39" t="s">
        <v>111</v>
      </c>
      <c r="B48" s="107">
        <v>6115.5584821209095</v>
      </c>
      <c r="C48" s="107">
        <v>1615.3340501626799</v>
      </c>
      <c r="D48" s="107">
        <v>1620.3797505320601</v>
      </c>
      <c r="E48" s="107">
        <v>5.0457003693802562</v>
      </c>
      <c r="F48" s="107">
        <v>-4495.1787315888496</v>
      </c>
      <c r="G48" s="107">
        <v>0.31236265767269344</v>
      </c>
      <c r="H48" s="107">
        <v>-96.531904487057645</v>
      </c>
      <c r="I48" s="107">
        <v>-96.42003736813227</v>
      </c>
      <c r="J48" s="107">
        <v>-96.302731389731647</v>
      </c>
      <c r="L48" s="19"/>
      <c r="M48" s="19"/>
    </row>
    <row r="49" spans="2:6">
      <c r="E49" s="40"/>
      <c r="F49" s="40"/>
    </row>
    <row r="50" spans="2:6">
      <c r="B50" s="156"/>
      <c r="C50" s="156"/>
      <c r="D50" s="156"/>
    </row>
    <row r="51" spans="2:6">
      <c r="B51" s="156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topLeftCell="A14" zoomScaleNormal="80" zoomScaleSheetLayoutView="100" workbookViewId="0">
      <selection activeCell="B32" sqref="B32:C32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1" t="s">
        <v>32</v>
      </c>
    </row>
    <row r="2" spans="1:5" ht="17.399999999999999" thickBot="1">
      <c r="A2" s="127" t="s">
        <v>33</v>
      </c>
      <c r="B2" s="133">
        <v>45991</v>
      </c>
      <c r="C2" s="133">
        <v>46022</v>
      </c>
    </row>
    <row r="3" spans="1:5" ht="16.2">
      <c r="A3" s="128"/>
      <c r="B3" s="42"/>
      <c r="C3" s="42"/>
    </row>
    <row r="4" spans="1:5" ht="16.2">
      <c r="A4" s="128" t="s">
        <v>34</v>
      </c>
      <c r="B4" s="43">
        <v>6.5</v>
      </c>
      <c r="C4" s="43">
        <v>6.5</v>
      </c>
    </row>
    <row r="5" spans="1:5" ht="16.2">
      <c r="A5" s="129"/>
      <c r="B5" s="43"/>
      <c r="C5" s="43"/>
    </row>
    <row r="6" spans="1:5" ht="16.2">
      <c r="A6" s="128" t="s">
        <v>35</v>
      </c>
      <c r="B6" s="159">
        <v>10.125</v>
      </c>
      <c r="C6" s="200">
        <v>10</v>
      </c>
    </row>
    <row r="7" spans="1:5" ht="16.2">
      <c r="A7" s="129"/>
      <c r="B7" s="43"/>
      <c r="C7" s="43"/>
    </row>
    <row r="8" spans="1:5" ht="16.2">
      <c r="A8" s="128" t="s">
        <v>36</v>
      </c>
      <c r="B8" s="158">
        <v>11.125</v>
      </c>
      <c r="C8" s="200">
        <v>11</v>
      </c>
    </row>
    <row r="9" spans="1:5" ht="15">
      <c r="A9" s="129"/>
      <c r="B9" s="44"/>
      <c r="C9" s="44"/>
    </row>
    <row r="10" spans="1:5" ht="16.2">
      <c r="A10" s="128" t="s">
        <v>37</v>
      </c>
      <c r="B10" s="43">
        <v>9.4994356049232103</v>
      </c>
      <c r="C10" s="43">
        <v>9.6627180936917547</v>
      </c>
    </row>
    <row r="11" spans="1:5" ht="16.2">
      <c r="A11" s="128"/>
      <c r="B11" s="43"/>
      <c r="C11" s="43"/>
    </row>
    <row r="12" spans="1:5" ht="16.2">
      <c r="A12" s="128" t="s">
        <v>38</v>
      </c>
      <c r="B12" s="43">
        <v>4.1828689719170127</v>
      </c>
      <c r="C12" s="43">
        <v>4.1583693898641663</v>
      </c>
    </row>
    <row r="13" spans="1:5" ht="16.8" thickBot="1">
      <c r="A13" s="128"/>
      <c r="B13" s="45"/>
      <c r="C13" s="45"/>
    </row>
    <row r="14" spans="1:5" ht="17.399999999999999" thickBot="1">
      <c r="A14" s="127" t="s">
        <v>39</v>
      </c>
      <c r="B14" s="133">
        <f>B2</f>
        <v>45991</v>
      </c>
      <c r="C14" s="133">
        <f>C2</f>
        <v>46022</v>
      </c>
    </row>
    <row r="15" spans="1:5" ht="16.2">
      <c r="A15" s="128"/>
      <c r="B15" s="45"/>
      <c r="C15" s="45"/>
    </row>
    <row r="16" spans="1:5" ht="16.2">
      <c r="A16" s="130" t="s">
        <v>102</v>
      </c>
      <c r="B16" s="46">
        <v>49162.095335719998</v>
      </c>
      <c r="C16" s="46">
        <v>51576.55762439</v>
      </c>
      <c r="E16" s="100"/>
    </row>
    <row r="17" spans="1:3" ht="16.2">
      <c r="A17" s="130" t="s">
        <v>103</v>
      </c>
      <c r="B17" s="46">
        <v>591.13852272000076</v>
      </c>
      <c r="C17" s="46">
        <f>C16-B16</f>
        <v>2414.4622886700017</v>
      </c>
    </row>
    <row r="18" spans="1:3" ht="16.8" thickBot="1">
      <c r="A18" s="128"/>
      <c r="B18" s="47"/>
      <c r="C18" s="47"/>
    </row>
    <row r="19" spans="1:3" ht="17.399999999999999" thickBot="1">
      <c r="A19" s="127" t="s">
        <v>40</v>
      </c>
      <c r="B19" s="133">
        <f>B2</f>
        <v>45991</v>
      </c>
      <c r="C19" s="133">
        <f>C2</f>
        <v>46022</v>
      </c>
    </row>
    <row r="20" spans="1:3" ht="16.2">
      <c r="A20" s="128"/>
      <c r="B20" s="45"/>
      <c r="C20" s="45"/>
    </row>
    <row r="21" spans="1:3" ht="16.8">
      <c r="A21" s="131" t="s">
        <v>41</v>
      </c>
      <c r="B21" s="48">
        <v>17.158550000000002</v>
      </c>
      <c r="C21" s="48">
        <v>16.617000000000001</v>
      </c>
    </row>
    <row r="22" spans="1:3" ht="16.2">
      <c r="A22" s="128" t="s">
        <v>42</v>
      </c>
      <c r="B22" s="48">
        <v>5.8279982865685032E-2</v>
      </c>
      <c r="C22" s="48">
        <f>1/C21</f>
        <v>6.0179334416561349E-2</v>
      </c>
    </row>
    <row r="23" spans="1:3" ht="16.8">
      <c r="A23" s="131" t="s">
        <v>43</v>
      </c>
      <c r="B23" s="98">
        <v>22.714549999999999</v>
      </c>
      <c r="C23" s="98">
        <v>22.367349999999998</v>
      </c>
    </row>
    <row r="24" spans="1:3" ht="16.2">
      <c r="A24" s="128" t="s">
        <v>44</v>
      </c>
      <c r="B24" s="48">
        <v>4.4024644996268916E-2</v>
      </c>
      <c r="C24" s="48">
        <f>1/C23</f>
        <v>4.470802307828152E-2</v>
      </c>
    </row>
    <row r="25" spans="1:3" ht="16.8">
      <c r="A25" s="131" t="s">
        <v>45</v>
      </c>
      <c r="B25" s="48">
        <v>9.1033200000000001</v>
      </c>
      <c r="C25" s="48">
        <v>9.4224099999999993</v>
      </c>
    </row>
    <row r="26" spans="1:3" ht="16.2">
      <c r="A26" s="128" t="s">
        <v>46</v>
      </c>
      <c r="B26" s="48">
        <v>0.10985003273530976</v>
      </c>
      <c r="C26" s="48">
        <f>1/C25</f>
        <v>0.1061299603816858</v>
      </c>
    </row>
    <row r="27" spans="1:3" ht="16.8">
      <c r="A27" s="131" t="s">
        <v>47</v>
      </c>
      <c r="B27" s="48">
        <v>19.888300000000001</v>
      </c>
      <c r="C27" s="48">
        <v>19.504249999999999</v>
      </c>
    </row>
    <row r="28" spans="1:3" ht="16.2">
      <c r="A28" s="128" t="s">
        <v>48</v>
      </c>
      <c r="B28" s="48">
        <v>5.0280818370599799E-2</v>
      </c>
      <c r="C28" s="48">
        <f>1/C27</f>
        <v>5.1270876860171503E-2</v>
      </c>
    </row>
    <row r="29" spans="1:3" ht="17.399999999999999" thickBot="1">
      <c r="A29" s="131"/>
      <c r="B29" s="45"/>
      <c r="C29" s="45"/>
    </row>
    <row r="30" spans="1:3" ht="17.399999999999999" thickBot="1">
      <c r="A30" s="127" t="s">
        <v>49</v>
      </c>
      <c r="B30" s="133">
        <f>B2</f>
        <v>45991</v>
      </c>
      <c r="C30" s="133">
        <f>C2</f>
        <v>46022</v>
      </c>
    </row>
    <row r="31" spans="1:3" ht="16.2">
      <c r="A31" s="128"/>
      <c r="B31" s="49"/>
      <c r="C31" s="101"/>
    </row>
    <row r="32" spans="1:3" ht="16.2">
      <c r="A32" s="128" t="s">
        <v>50</v>
      </c>
      <c r="B32" s="50">
        <v>3.3629750220936359</v>
      </c>
      <c r="C32" s="50">
        <v>3.1907334095227213</v>
      </c>
    </row>
    <row r="33" spans="1:3" ht="16.2">
      <c r="A33" s="128" t="s">
        <v>51</v>
      </c>
      <c r="B33" s="50">
        <v>3.1094571856665141</v>
      </c>
      <c r="C33" s="50">
        <v>3.1907334095227213</v>
      </c>
    </row>
    <row r="34" spans="1:3" ht="16.8" thickBot="1">
      <c r="A34" s="132" t="s">
        <v>52</v>
      </c>
      <c r="B34" s="51">
        <v>1.8180204824631119E-2</v>
      </c>
      <c r="C34" s="51">
        <v>7.8825188372277921E-2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P11" sqref="P11"/>
    </sheetView>
  </sheetViews>
  <sheetFormatPr defaultColWidth="9.109375" defaultRowHeight="14.4"/>
  <cols>
    <col min="1" max="16384" width="9.109375" style="53"/>
  </cols>
  <sheetData>
    <row r="1" spans="2:2">
      <c r="B1" s="52" t="s">
        <v>53</v>
      </c>
    </row>
    <row r="17" spans="2:2">
      <c r="B17" s="52"/>
    </row>
    <row r="18" spans="2:2">
      <c r="B18" s="104" t="s">
        <v>54</v>
      </c>
    </row>
    <row r="30" spans="2:2">
      <c r="B30" s="54"/>
    </row>
    <row r="33" spans="2:3">
      <c r="B33" s="105" t="s">
        <v>55</v>
      </c>
      <c r="C33" s="105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M1518"/>
  <sheetViews>
    <sheetView tabSelected="1" zoomScale="90" zoomScaleNormal="90" workbookViewId="0">
      <pane xSplit="1" ySplit="4" topLeftCell="B82" activePane="bottomRight" state="frozen"/>
      <selection pane="topRight" activeCell="B1" sqref="B1"/>
      <selection pane="bottomLeft" activeCell="A5" sqref="A5"/>
      <selection pane="bottomRight" activeCell="N9" sqref="N9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3" ht="17.399999999999999" customHeight="1">
      <c r="A1" s="181" t="s">
        <v>0</v>
      </c>
      <c r="B1" s="182"/>
      <c r="C1" s="182"/>
      <c r="D1" s="182"/>
      <c r="E1" s="182"/>
      <c r="F1" s="182"/>
      <c r="G1" s="182"/>
    </row>
    <row r="2" spans="1:13" ht="19.5" customHeight="1">
      <c r="A2" s="183" t="s">
        <v>106</v>
      </c>
      <c r="B2" s="183"/>
      <c r="C2" s="183"/>
      <c r="D2" s="183"/>
      <c r="E2" s="183"/>
      <c r="F2" s="183"/>
      <c r="G2" s="183"/>
      <c r="H2" s="134"/>
      <c r="I2" s="134"/>
      <c r="J2" s="134"/>
    </row>
    <row r="3" spans="1:13" ht="19.5" customHeight="1">
      <c r="A3" s="183"/>
      <c r="B3" s="183"/>
      <c r="C3" s="183"/>
      <c r="D3" s="183"/>
      <c r="E3" s="183"/>
      <c r="F3" s="183"/>
      <c r="G3" s="183"/>
      <c r="H3" s="135"/>
      <c r="I3" s="135"/>
      <c r="J3" s="135"/>
    </row>
    <row r="4" spans="1:13" ht="19.5" customHeight="1">
      <c r="A4" s="136"/>
      <c r="B4" s="178" t="s">
        <v>107</v>
      </c>
      <c r="C4" s="162"/>
      <c r="D4" s="137"/>
      <c r="E4" s="162" t="s">
        <v>1</v>
      </c>
      <c r="F4" s="184"/>
      <c r="G4" s="138" t="s">
        <v>2</v>
      </c>
      <c r="H4" s="178" t="s">
        <v>112</v>
      </c>
      <c r="I4" s="162"/>
      <c r="J4" s="162"/>
    </row>
    <row r="5" spans="1:13" ht="17.399999999999999" thickBot="1">
      <c r="A5" s="139"/>
      <c r="B5" s="119">
        <v>45657</v>
      </c>
      <c r="C5" s="123">
        <v>45991</v>
      </c>
      <c r="D5" s="123">
        <v>46022</v>
      </c>
      <c r="E5" s="119" t="s">
        <v>3</v>
      </c>
      <c r="F5" s="140" t="s">
        <v>4</v>
      </c>
      <c r="G5" s="119" t="s">
        <v>3</v>
      </c>
      <c r="H5" s="141">
        <v>45961</v>
      </c>
      <c r="I5" s="141">
        <v>45991</v>
      </c>
      <c r="J5" s="141">
        <v>46022</v>
      </c>
    </row>
    <row r="6" spans="1:13" ht="17.399999999999999" thickTop="1">
      <c r="A6" s="55" t="s">
        <v>56</v>
      </c>
      <c r="B6" s="8">
        <v>63452.428782611139</v>
      </c>
      <c r="C6" s="6">
        <v>56240.309244201511</v>
      </c>
      <c r="D6" s="6">
        <v>57091.792224055316</v>
      </c>
      <c r="E6" s="6">
        <v>851.48297985380486</v>
      </c>
      <c r="F6" s="6">
        <v>-6360.6365585558233</v>
      </c>
      <c r="G6" s="6">
        <v>1.5140083532552637</v>
      </c>
      <c r="H6" s="94">
        <v>-12.531912683677334</v>
      </c>
      <c r="I6" s="94">
        <v>-10.491281996719138</v>
      </c>
      <c r="J6" s="94">
        <v>-10.024260190807581</v>
      </c>
      <c r="L6" s="160"/>
      <c r="M6" s="160"/>
    </row>
    <row r="7" spans="1:13" ht="16.8">
      <c r="A7" s="55" t="s">
        <v>57</v>
      </c>
      <c r="B7" s="8">
        <v>62928.54978122114</v>
      </c>
      <c r="C7" s="6">
        <v>51949.563533831511</v>
      </c>
      <c r="D7" s="6">
        <v>54493.61200105532</v>
      </c>
      <c r="E7" s="6">
        <v>2544.048467223809</v>
      </c>
      <c r="F7" s="6">
        <v>-8434.9377801658193</v>
      </c>
      <c r="G7" s="6">
        <v>4.8971508019832015</v>
      </c>
      <c r="H7" s="91">
        <v>-15.831570608336932</v>
      </c>
      <c r="I7" s="91">
        <v>-14.517453253210348</v>
      </c>
      <c r="J7" s="91">
        <v>-13.40399200282053</v>
      </c>
      <c r="L7" s="160"/>
      <c r="M7" s="160"/>
    </row>
    <row r="8" spans="1:13" ht="16.2">
      <c r="A8" s="24" t="s">
        <v>58</v>
      </c>
      <c r="B8" s="11">
        <v>12986.439375519994</v>
      </c>
      <c r="C8" s="10">
        <v>9880.55309304</v>
      </c>
      <c r="D8" s="10">
        <v>9806.0459415799996</v>
      </c>
      <c r="E8" s="10">
        <v>-74.507151460000387</v>
      </c>
      <c r="F8" s="10">
        <v>-3180.3934339399948</v>
      </c>
      <c r="G8" s="10">
        <v>-0.75407875205371511</v>
      </c>
      <c r="H8" s="92">
        <v>2.6161292529221782</v>
      </c>
      <c r="I8" s="92">
        <v>-21.879033216110528</v>
      </c>
      <c r="J8" s="92">
        <v>-24.490111122646724</v>
      </c>
      <c r="L8" s="160"/>
      <c r="M8" s="160"/>
    </row>
    <row r="9" spans="1:13" ht="16.2">
      <c r="A9" s="24" t="s">
        <v>59</v>
      </c>
      <c r="B9" s="11">
        <v>43180.582020219998</v>
      </c>
      <c r="C9" s="10">
        <v>37642.983294509999</v>
      </c>
      <c r="D9" s="10">
        <v>40329.429565280006</v>
      </c>
      <c r="E9" s="10">
        <v>2686.4462707700077</v>
      </c>
      <c r="F9" s="10">
        <v>-2851.152454939991</v>
      </c>
      <c r="G9" s="10">
        <v>7.1366454931371237</v>
      </c>
      <c r="H9" s="92">
        <v>-17.547189471436326</v>
      </c>
      <c r="I9" s="92">
        <v>-8.9608756228197848</v>
      </c>
      <c r="J9" s="92">
        <v>-6.6028578623717777</v>
      </c>
      <c r="L9" s="160"/>
      <c r="M9" s="160"/>
    </row>
    <row r="10" spans="1:13" ht="16.2">
      <c r="A10" s="24" t="s">
        <v>60</v>
      </c>
      <c r="B10" s="11">
        <v>4189.7523301211459</v>
      </c>
      <c r="C10" s="10">
        <v>3978.0771710815156</v>
      </c>
      <c r="D10" s="10">
        <v>3904.6831131553113</v>
      </c>
      <c r="E10" s="10">
        <v>-73.394057926204368</v>
      </c>
      <c r="F10" s="10">
        <v>-285.06921696583458</v>
      </c>
      <c r="G10" s="10">
        <v>-1.8449631510353726</v>
      </c>
      <c r="H10" s="92">
        <v>-2.9428968917268463</v>
      </c>
      <c r="I10" s="92">
        <v>-5.6089309921044332</v>
      </c>
      <c r="J10" s="92">
        <v>-6.8039634447220863</v>
      </c>
      <c r="L10" s="160"/>
      <c r="M10" s="160"/>
    </row>
    <row r="11" spans="1:13" ht="16.2">
      <c r="A11" s="24" t="s">
        <v>61</v>
      </c>
      <c r="B11" s="11">
        <v>2571.7760553600001</v>
      </c>
      <c r="C11" s="10">
        <v>447.94997519999998</v>
      </c>
      <c r="D11" s="10">
        <v>453.45338103999995</v>
      </c>
      <c r="E11" s="10">
        <v>5.5034058399999708</v>
      </c>
      <c r="F11" s="10">
        <v>-2118.3226743200003</v>
      </c>
      <c r="G11" s="10">
        <v>1.228575989437843</v>
      </c>
      <c r="H11" s="92">
        <v>-82.183365463126677</v>
      </c>
      <c r="I11" s="92">
        <v>-82.514016397974984</v>
      </c>
      <c r="J11" s="92">
        <v>-82.368084495734792</v>
      </c>
      <c r="L11" s="160"/>
      <c r="M11" s="160"/>
    </row>
    <row r="12" spans="1:13" ht="16.8">
      <c r="A12" s="55" t="s">
        <v>62</v>
      </c>
      <c r="B12" s="8">
        <v>523.87900138999998</v>
      </c>
      <c r="C12" s="6">
        <v>4290.745710369999</v>
      </c>
      <c r="D12" s="6">
        <v>2598.180222999993</v>
      </c>
      <c r="E12" s="6">
        <v>-1692.5654873700059</v>
      </c>
      <c r="F12" s="6">
        <v>2074.3012216099933</v>
      </c>
      <c r="G12" s="6">
        <v>-39.446884099408742</v>
      </c>
      <c r="H12" s="91">
        <v>107.13328151742121</v>
      </c>
      <c r="I12" s="91">
        <v>108.28002703789852</v>
      </c>
      <c r="J12" s="91">
        <v>395.95044201166337</v>
      </c>
      <c r="L12" s="160"/>
      <c r="M12" s="160"/>
    </row>
    <row r="13" spans="1:13" ht="16.2">
      <c r="A13" s="24" t="s">
        <v>63</v>
      </c>
      <c r="B13" s="11">
        <v>357.26461470999999</v>
      </c>
      <c r="C13" s="10">
        <v>739.32101881999915</v>
      </c>
      <c r="D13" s="10">
        <v>923.37469651999299</v>
      </c>
      <c r="E13" s="10">
        <v>184.05367769999384</v>
      </c>
      <c r="F13" s="10">
        <v>566.11008180999306</v>
      </c>
      <c r="G13" s="10">
        <v>24.894960783578782</v>
      </c>
      <c r="H13" s="92">
        <v>-33.01133056389645</v>
      </c>
      <c r="I13" s="92">
        <v>-61.034405183327038</v>
      </c>
      <c r="J13" s="92">
        <v>158.45680162574115</v>
      </c>
      <c r="L13" s="160"/>
      <c r="M13" s="160"/>
    </row>
    <row r="14" spans="1:13" ht="16.2">
      <c r="A14" s="24" t="s">
        <v>64</v>
      </c>
      <c r="B14" s="11">
        <v>0</v>
      </c>
      <c r="C14" s="11">
        <v>3357.4862617199997</v>
      </c>
      <c r="D14" s="11">
        <v>1475.6204294200002</v>
      </c>
      <c r="E14" s="11">
        <v>-1881.8658322999995</v>
      </c>
      <c r="F14" s="11">
        <v>1475.6204294200002</v>
      </c>
      <c r="G14" s="11">
        <v>-56.049844604157592</v>
      </c>
      <c r="H14" s="11">
        <v>0</v>
      </c>
      <c r="I14" s="11">
        <v>0</v>
      </c>
      <c r="J14" s="11">
        <v>0</v>
      </c>
      <c r="L14" s="160"/>
      <c r="M14" s="160"/>
    </row>
    <row r="15" spans="1:13" ht="16.2">
      <c r="A15" s="24" t="s">
        <v>65</v>
      </c>
      <c r="B15" s="11">
        <v>166.61438668</v>
      </c>
      <c r="C15" s="10">
        <v>193.93842983000002</v>
      </c>
      <c r="D15" s="10">
        <v>199.18509705999998</v>
      </c>
      <c r="E15" s="10">
        <v>5.2466672299999573</v>
      </c>
      <c r="F15" s="10">
        <v>32.57071037999998</v>
      </c>
      <c r="G15" s="10">
        <v>2.7053262391569319</v>
      </c>
      <c r="H15" s="92">
        <v>19.387820750681925</v>
      </c>
      <c r="I15" s="92">
        <v>19.188072693289371</v>
      </c>
      <c r="J15" s="92">
        <v>19.548558218177988</v>
      </c>
      <c r="L15" s="160"/>
      <c r="M15" s="160"/>
    </row>
    <row r="16" spans="1:13" ht="16.8">
      <c r="A16" s="56"/>
      <c r="B16" s="11"/>
      <c r="C16" s="10"/>
      <c r="D16" s="10"/>
      <c r="E16" s="10"/>
      <c r="F16" s="10"/>
      <c r="G16" s="10"/>
      <c r="H16" s="92"/>
      <c r="I16" s="92"/>
      <c r="J16" s="92"/>
      <c r="L16" s="160"/>
      <c r="M16" s="160"/>
    </row>
    <row r="17" spans="1:13" ht="16.8">
      <c r="A17" s="55" t="s">
        <v>66</v>
      </c>
      <c r="B17" s="8">
        <v>63452.49538919115</v>
      </c>
      <c r="C17" s="6">
        <v>56239.370016461522</v>
      </c>
      <c r="D17" s="6">
        <v>57090.863502085311</v>
      </c>
      <c r="E17" s="6">
        <v>851.49348562378873</v>
      </c>
      <c r="F17" s="6">
        <v>-6361.6318871058393</v>
      </c>
      <c r="G17" s="6">
        <v>1.514052318463996</v>
      </c>
      <c r="H17" s="91">
        <v>-12.533914319543499</v>
      </c>
      <c r="I17" s="91">
        <v>-10.49296451702773</v>
      </c>
      <c r="J17" s="91">
        <v>-10.025818288289912</v>
      </c>
      <c r="L17" s="160"/>
      <c r="M17" s="160"/>
    </row>
    <row r="18" spans="1:13" ht="16.8">
      <c r="A18" s="55" t="s">
        <v>67</v>
      </c>
      <c r="B18" s="8">
        <v>11428.420771339999</v>
      </c>
      <c r="C18" s="6">
        <v>9764.1527830899995</v>
      </c>
      <c r="D18" s="6">
        <v>9690.6590130699988</v>
      </c>
      <c r="E18" s="6">
        <v>-73.493770020000738</v>
      </c>
      <c r="F18" s="6">
        <v>-1737.7617582700004</v>
      </c>
      <c r="G18" s="6">
        <v>-0.75268967674574583</v>
      </c>
      <c r="H18" s="91">
        <v>-19.096817903093239</v>
      </c>
      <c r="I18" s="91">
        <v>-13.047957762327854</v>
      </c>
      <c r="J18" s="91">
        <v>-15.205615833011066</v>
      </c>
      <c r="L18" s="160"/>
      <c r="M18" s="160"/>
    </row>
    <row r="19" spans="1:13" ht="16.2">
      <c r="A19" s="24" t="s">
        <v>68</v>
      </c>
      <c r="B19" s="11">
        <v>5609.7158550599997</v>
      </c>
      <c r="C19" s="10">
        <v>5859.1013504799994</v>
      </c>
      <c r="D19" s="10">
        <v>5941.0145163299994</v>
      </c>
      <c r="E19" s="10">
        <v>81.913165850000041</v>
      </c>
      <c r="F19" s="10">
        <v>331.29866126999968</v>
      </c>
      <c r="G19" s="10">
        <v>1.3980499900942931</v>
      </c>
      <c r="H19" s="92">
        <v>4.016385949264361</v>
      </c>
      <c r="I19" s="92">
        <v>4.5099671649062856</v>
      </c>
      <c r="J19" s="92">
        <v>5.9058011106064612</v>
      </c>
      <c r="L19" s="160"/>
      <c r="M19" s="160"/>
    </row>
    <row r="20" spans="1:13" ht="16.2">
      <c r="A20" s="24" t="s">
        <v>69</v>
      </c>
      <c r="B20" s="11">
        <v>5818.7049162799995</v>
      </c>
      <c r="C20" s="11">
        <v>3905.0514326100001</v>
      </c>
      <c r="D20" s="11">
        <v>3749.6444967399998</v>
      </c>
      <c r="E20" s="11">
        <v>-155.40693587000032</v>
      </c>
      <c r="F20" s="11">
        <v>-2069.0604195399997</v>
      </c>
      <c r="G20" s="11">
        <v>-3.9796386437382125</v>
      </c>
      <c r="H20" s="92">
        <v>-40.327914500515462</v>
      </c>
      <c r="I20" s="92">
        <v>-30.553323707460962</v>
      </c>
      <c r="J20" s="92">
        <v>-35.558778960435518</v>
      </c>
      <c r="L20" s="160"/>
      <c r="M20" s="160"/>
    </row>
    <row r="21" spans="1:13" ht="16.2">
      <c r="A21" s="24" t="s">
        <v>70</v>
      </c>
      <c r="B21" s="11">
        <v>20101.608002190002</v>
      </c>
      <c r="C21" s="10">
        <v>13217.171409020002</v>
      </c>
      <c r="D21" s="10">
        <v>12717.34815285</v>
      </c>
      <c r="E21" s="10">
        <v>-499.82325617000242</v>
      </c>
      <c r="F21" s="10">
        <v>-7384.2598493400019</v>
      </c>
      <c r="G21" s="10">
        <v>-3.7816204443630141</v>
      </c>
      <c r="H21" s="92">
        <v>-36.753802818345349</v>
      </c>
      <c r="I21" s="92">
        <v>-28.325319583318773</v>
      </c>
      <c r="J21" s="92">
        <v>-36.734672412950808</v>
      </c>
      <c r="L21" s="160"/>
      <c r="M21" s="160"/>
    </row>
    <row r="22" spans="1:13" ht="16.8">
      <c r="A22" s="55" t="s">
        <v>71</v>
      </c>
      <c r="B22" s="8">
        <v>6651.2413544799992</v>
      </c>
      <c r="C22" s="8">
        <v>793.53685376999988</v>
      </c>
      <c r="D22" s="8">
        <v>763.77091047999988</v>
      </c>
      <c r="E22" s="8">
        <v>-29.765943289999996</v>
      </c>
      <c r="F22" s="8">
        <v>-5887.4704439999996</v>
      </c>
      <c r="G22" s="8">
        <v>-3.7510473708417607</v>
      </c>
      <c r="H22" s="91">
        <v>-86.574365429174975</v>
      </c>
      <c r="I22" s="91">
        <v>-86.14162841713005</v>
      </c>
      <c r="J22" s="91">
        <v>-88.516866705407466</v>
      </c>
      <c r="L22" s="160"/>
      <c r="M22" s="160"/>
    </row>
    <row r="23" spans="1:13" ht="16.8">
      <c r="A23" s="57" t="s">
        <v>104</v>
      </c>
      <c r="B23" s="8">
        <v>13450.366647710001</v>
      </c>
      <c r="C23" s="8">
        <v>12423.634555250002</v>
      </c>
      <c r="D23" s="8">
        <v>11953.57724237</v>
      </c>
      <c r="E23" s="8">
        <v>-470.05731288000243</v>
      </c>
      <c r="F23" s="8">
        <v>-1496.7894053400014</v>
      </c>
      <c r="G23" s="8">
        <v>-3.7835732433176332</v>
      </c>
      <c r="H23" s="91">
        <v>1.9036551462322109</v>
      </c>
      <c r="I23" s="91">
        <v>-2.2873279909211135</v>
      </c>
      <c r="J23" s="91">
        <v>-11.128242408134199</v>
      </c>
      <c r="L23" s="160"/>
      <c r="M23" s="160"/>
    </row>
    <row r="24" spans="1:13" ht="16.8">
      <c r="A24" s="57" t="s">
        <v>72</v>
      </c>
      <c r="B24" s="8">
        <v>7623.1366299299998</v>
      </c>
      <c r="C24" s="58">
        <v>7329.2845551999999</v>
      </c>
      <c r="D24" s="58">
        <v>7171.3823211600002</v>
      </c>
      <c r="E24" s="58">
        <v>-157.90223403999971</v>
      </c>
      <c r="F24" s="58">
        <v>-451.75430876999962</v>
      </c>
      <c r="G24" s="8">
        <v>-2.1544017407261151</v>
      </c>
      <c r="H24" s="91">
        <v>-0.31362245439667902</v>
      </c>
      <c r="I24" s="91">
        <v>-2.7326574776891022</v>
      </c>
      <c r="J24" s="91">
        <v>-5.9260948701394085</v>
      </c>
      <c r="L24" s="160"/>
      <c r="M24" s="160"/>
    </row>
    <row r="25" spans="1:13" ht="16.8">
      <c r="A25" s="57" t="s">
        <v>73</v>
      </c>
      <c r="B25" s="8">
        <v>25107.001050450006</v>
      </c>
      <c r="C25" s="8">
        <v>26765.198652890002</v>
      </c>
      <c r="D25" s="8">
        <v>28036.670035520001</v>
      </c>
      <c r="E25" s="8">
        <v>1271.4713826299994</v>
      </c>
      <c r="F25" s="8">
        <v>2929.668985069995</v>
      </c>
      <c r="G25" s="8">
        <v>4.7504649568245014</v>
      </c>
      <c r="H25" s="91">
        <v>9.1363806466870017</v>
      </c>
      <c r="I25" s="91">
        <v>1.0644231088702014</v>
      </c>
      <c r="J25" s="91">
        <v>11.668733271580777</v>
      </c>
      <c r="L25" s="160"/>
      <c r="M25" s="160"/>
    </row>
    <row r="26" spans="1:13" ht="17.399999999999999" thickBot="1">
      <c r="A26" s="59" t="s">
        <v>74</v>
      </c>
      <c r="B26" s="18">
        <v>-807.67106471885461</v>
      </c>
      <c r="C26" s="18">
        <v>-836.43738373848385</v>
      </c>
      <c r="D26" s="18">
        <v>-525.19602051468894</v>
      </c>
      <c r="E26" s="18">
        <v>311.24136322379491</v>
      </c>
      <c r="F26" s="18">
        <v>282.47504420416567</v>
      </c>
      <c r="G26" s="18">
        <v>-37.210360186520077</v>
      </c>
      <c r="H26" s="90">
        <v>-15.902431899845809</v>
      </c>
      <c r="I26" s="90">
        <v>-2.2866124723216359</v>
      </c>
      <c r="J26" s="90">
        <v>-34.974020556560788</v>
      </c>
      <c r="L26" s="160"/>
      <c r="M26" s="160"/>
    </row>
    <row r="27" spans="1:13" ht="16.8" hidden="1">
      <c r="A27" s="60"/>
      <c r="B27" s="7"/>
      <c r="C27" s="7"/>
      <c r="D27" s="7"/>
      <c r="E27" s="7"/>
      <c r="F27" s="7"/>
      <c r="G27" s="7"/>
      <c r="H27" s="2">
        <v>2.0001760348087898</v>
      </c>
      <c r="I27" s="2">
        <v>3.0001760348087898</v>
      </c>
      <c r="J27" s="2">
        <v>4.0001760348087902</v>
      </c>
      <c r="L27" s="19"/>
    </row>
    <row r="28" spans="1:13">
      <c r="A28" s="29"/>
      <c r="B28" s="61"/>
      <c r="C28" s="61"/>
      <c r="D28" s="61"/>
      <c r="E28" s="61"/>
      <c r="F28" s="61"/>
      <c r="G28" s="61"/>
      <c r="H28" s="80"/>
      <c r="I28" s="80"/>
      <c r="J28" s="80"/>
      <c r="L28" s="19"/>
    </row>
    <row r="29" spans="1:13" ht="13.8" thickBot="1">
      <c r="A29" s="62"/>
      <c r="B29" s="61"/>
      <c r="C29" s="61"/>
      <c r="D29" s="61"/>
      <c r="E29" s="61"/>
      <c r="F29" s="61"/>
      <c r="G29" s="61"/>
      <c r="H29" s="85"/>
      <c r="I29" s="85"/>
      <c r="J29" s="85"/>
      <c r="L29" s="19"/>
    </row>
    <row r="30" spans="1:13" ht="19.5" customHeight="1">
      <c r="A30" s="185" t="s">
        <v>114</v>
      </c>
      <c r="B30" s="186"/>
      <c r="C30" s="186"/>
      <c r="D30" s="186"/>
      <c r="E30" s="186"/>
      <c r="F30" s="186"/>
      <c r="G30" s="186"/>
      <c r="H30" s="134"/>
      <c r="I30" s="153"/>
      <c r="J30" s="153"/>
      <c r="L30" s="19"/>
    </row>
    <row r="31" spans="1:13" ht="19.5" customHeight="1">
      <c r="A31" s="187"/>
      <c r="B31" s="188"/>
      <c r="C31" s="188"/>
      <c r="D31" s="188"/>
      <c r="E31" s="188"/>
      <c r="F31" s="188"/>
      <c r="G31" s="188"/>
      <c r="H31" s="135"/>
      <c r="I31" s="154"/>
      <c r="J31" s="154"/>
      <c r="L31" s="19"/>
    </row>
    <row r="32" spans="1:13" ht="19.5" customHeight="1">
      <c r="A32" s="120"/>
      <c r="B32" s="178" t="str">
        <f>B4</f>
        <v xml:space="preserve">           N$ Million</v>
      </c>
      <c r="C32" s="162"/>
      <c r="D32" s="137"/>
      <c r="E32" s="178" t="s">
        <v>1</v>
      </c>
      <c r="F32" s="184"/>
      <c r="G32" s="155" t="s">
        <v>2</v>
      </c>
      <c r="H32" s="178" t="s">
        <v>112</v>
      </c>
      <c r="I32" s="162"/>
      <c r="J32" s="162"/>
      <c r="L32" s="19"/>
    </row>
    <row r="33" spans="1:13" ht="17.399999999999999" thickBot="1">
      <c r="A33" s="118"/>
      <c r="B33" s="119">
        <f>B5</f>
        <v>45657</v>
      </c>
      <c r="C33" s="119">
        <f>C5</f>
        <v>45991</v>
      </c>
      <c r="D33" s="123">
        <f>D5</f>
        <v>46022</v>
      </c>
      <c r="E33" s="119" t="s">
        <v>3</v>
      </c>
      <c r="F33" s="140" t="s">
        <v>4</v>
      </c>
      <c r="G33" s="119" t="s">
        <v>3</v>
      </c>
      <c r="H33" s="141">
        <f t="shared" ref="H33:I33" si="0">H5</f>
        <v>45961</v>
      </c>
      <c r="I33" s="141">
        <f t="shared" si="0"/>
        <v>45991</v>
      </c>
      <c r="J33" s="141">
        <f>J5</f>
        <v>46022</v>
      </c>
      <c r="L33" s="19"/>
    </row>
    <row r="34" spans="1:13" ht="17.399999999999999" thickTop="1">
      <c r="A34" s="63" t="s">
        <v>56</v>
      </c>
      <c r="B34" s="65">
        <v>221019.77876181318</v>
      </c>
      <c r="C34" s="65">
        <v>231169.74152739247</v>
      </c>
      <c r="D34" s="65">
        <v>227663.3627640768</v>
      </c>
      <c r="E34" s="65">
        <v>-3506.3787633156753</v>
      </c>
      <c r="F34" s="65">
        <v>6643.5840022636112</v>
      </c>
      <c r="G34" s="65">
        <v>-1.5167983232356477</v>
      </c>
      <c r="H34" s="91">
        <v>4.359750509788455</v>
      </c>
      <c r="I34" s="91">
        <v>4.1566517438863286</v>
      </c>
      <c r="J34" s="91">
        <v>3.0058775913549312</v>
      </c>
      <c r="L34" s="160"/>
      <c r="M34" s="160"/>
    </row>
    <row r="35" spans="1:13" ht="16.8">
      <c r="A35" s="57" t="s">
        <v>57</v>
      </c>
      <c r="B35" s="65">
        <v>39827.727031995841</v>
      </c>
      <c r="C35" s="65">
        <v>43405.574302335721</v>
      </c>
      <c r="D35" s="65">
        <v>37577.751930334722</v>
      </c>
      <c r="E35" s="65">
        <v>-5827.8223720009992</v>
      </c>
      <c r="F35" s="65">
        <v>-2249.975101661119</v>
      </c>
      <c r="G35" s="65">
        <v>-13.42643765385543</v>
      </c>
      <c r="H35" s="91">
        <v>6.8842216181085121</v>
      </c>
      <c r="I35" s="91">
        <v>9.1748866911258773</v>
      </c>
      <c r="J35" s="91">
        <v>-5.6492681589727454</v>
      </c>
      <c r="L35" s="160"/>
      <c r="M35" s="160"/>
    </row>
    <row r="36" spans="1:13" ht="16.2">
      <c r="A36" s="66" t="s">
        <v>75</v>
      </c>
      <c r="B36" s="67">
        <v>176.0906171902501</v>
      </c>
      <c r="C36" s="67">
        <v>199.09131078957853</v>
      </c>
      <c r="D36" s="67">
        <v>152.60992963829224</v>
      </c>
      <c r="E36" s="67">
        <v>-46.481381151286286</v>
      </c>
      <c r="F36" s="67">
        <v>-23.480687551957857</v>
      </c>
      <c r="G36" s="67">
        <v>-23.346765344476978</v>
      </c>
      <c r="H36" s="92">
        <v>-9.7530884950870416</v>
      </c>
      <c r="I36" s="92">
        <v>10.855284769698343</v>
      </c>
      <c r="J36" s="92">
        <v>-13.334434239951065</v>
      </c>
      <c r="L36" s="160"/>
      <c r="M36" s="160"/>
    </row>
    <row r="37" spans="1:13" ht="16.2">
      <c r="A37" s="66" t="s">
        <v>58</v>
      </c>
      <c r="B37" s="67">
        <v>24614.01651708988</v>
      </c>
      <c r="C37" s="67">
        <v>23312.89023319741</v>
      </c>
      <c r="D37" s="67">
        <v>19884.60036995788</v>
      </c>
      <c r="E37" s="67">
        <v>-3428.28986323953</v>
      </c>
      <c r="F37" s="67">
        <v>-4729.4161471320003</v>
      </c>
      <c r="G37" s="67">
        <v>-14.705554862338204</v>
      </c>
      <c r="H37" s="92">
        <v>-8.8317270311678726</v>
      </c>
      <c r="I37" s="92">
        <v>-3.5554971790704144</v>
      </c>
      <c r="J37" s="92">
        <v>-19.214321010340981</v>
      </c>
      <c r="L37" s="160"/>
      <c r="M37" s="160"/>
    </row>
    <row r="38" spans="1:13" ht="16.2">
      <c r="A38" s="66" t="s">
        <v>76</v>
      </c>
      <c r="B38" s="67">
        <v>6115.5584821209095</v>
      </c>
      <c r="C38" s="67">
        <v>1851.7793945726801</v>
      </c>
      <c r="D38" s="67">
        <v>695.17389677206017</v>
      </c>
      <c r="E38" s="67">
        <v>-1156.60549780062</v>
      </c>
      <c r="F38" s="67">
        <v>-5420.3845853488492</v>
      </c>
      <c r="G38" s="67">
        <v>-62.459140715707136</v>
      </c>
      <c r="H38" s="92">
        <v>-78.380228114357266</v>
      </c>
      <c r="I38" s="92">
        <v>-70.011701089010757</v>
      </c>
      <c r="J38" s="92">
        <v>-88.632699714924968</v>
      </c>
      <c r="L38" s="160"/>
      <c r="M38" s="160"/>
    </row>
    <row r="39" spans="1:13" ht="16.2">
      <c r="A39" s="66" t="s">
        <v>77</v>
      </c>
      <c r="B39" s="67">
        <v>8922.0614155948006</v>
      </c>
      <c r="C39" s="67">
        <v>18041.813363776047</v>
      </c>
      <c r="D39" s="67">
        <v>16845.36773396649</v>
      </c>
      <c r="E39" s="67">
        <v>-1196.4456298095574</v>
      </c>
      <c r="F39" s="67">
        <v>7923.3063183716895</v>
      </c>
      <c r="G39" s="67">
        <v>-6.6315153897542984</v>
      </c>
      <c r="H39" s="92">
        <v>103.51101276412157</v>
      </c>
      <c r="I39" s="92">
        <v>95.450238877115112</v>
      </c>
      <c r="J39" s="92">
        <v>88.805780965849493</v>
      </c>
      <c r="L39" s="160"/>
      <c r="M39" s="160"/>
    </row>
    <row r="40" spans="1:13" ht="16.8">
      <c r="A40" s="57" t="s">
        <v>62</v>
      </c>
      <c r="B40" s="65">
        <v>181192.05172981735</v>
      </c>
      <c r="C40" s="65">
        <v>187764.16722505674</v>
      </c>
      <c r="D40" s="65">
        <v>190085.61083374207</v>
      </c>
      <c r="E40" s="65">
        <v>2321.4436086853384</v>
      </c>
      <c r="F40" s="65">
        <v>8893.5591039247229</v>
      </c>
      <c r="G40" s="65">
        <v>1.2363613585028901</v>
      </c>
      <c r="H40" s="91">
        <v>3.8078011033235981</v>
      </c>
      <c r="I40" s="91">
        <v>3.0615419377030975</v>
      </c>
      <c r="J40" s="91">
        <v>4.9083605042379332</v>
      </c>
      <c r="L40" s="160"/>
      <c r="M40" s="160"/>
    </row>
    <row r="41" spans="1:13" ht="16.2">
      <c r="A41" s="66" t="s">
        <v>78</v>
      </c>
      <c r="B41" s="67">
        <v>17355.301662229751</v>
      </c>
      <c r="C41" s="67">
        <v>7459.672088153372</v>
      </c>
      <c r="D41" s="67">
        <v>7854.753125971707</v>
      </c>
      <c r="E41" s="67">
        <v>395.08103781833506</v>
      </c>
      <c r="F41" s="67">
        <v>-9500.5485362580439</v>
      </c>
      <c r="G41" s="67">
        <v>5.2962252649920032</v>
      </c>
      <c r="H41" s="92">
        <v>-56.548252314402639</v>
      </c>
      <c r="I41" s="92">
        <v>-58.899920809517901</v>
      </c>
      <c r="J41" s="92">
        <v>-54.741477394968221</v>
      </c>
      <c r="L41" s="160"/>
      <c r="M41" s="160"/>
    </row>
    <row r="42" spans="1:13" ht="16.2">
      <c r="A42" s="66" t="s">
        <v>64</v>
      </c>
      <c r="B42" s="67">
        <v>39239.241504707999</v>
      </c>
      <c r="C42" s="67">
        <v>50804.191686589991</v>
      </c>
      <c r="D42" s="67">
        <v>51826.227907399996</v>
      </c>
      <c r="E42" s="67">
        <v>1022.036220810005</v>
      </c>
      <c r="F42" s="67">
        <v>12586.986402691997</v>
      </c>
      <c r="G42" s="67">
        <v>2.0117163306424146</v>
      </c>
      <c r="H42" s="92">
        <v>25.47019542625064</v>
      </c>
      <c r="I42" s="92">
        <v>26.431160247210215</v>
      </c>
      <c r="J42" s="92">
        <v>32.07754767936018</v>
      </c>
      <c r="L42" s="160"/>
      <c r="M42" s="160"/>
    </row>
    <row r="43" spans="1:13" ht="16.2">
      <c r="A43" s="66" t="s">
        <v>9</v>
      </c>
      <c r="B43" s="67">
        <v>4313.0703873900002</v>
      </c>
      <c r="C43" s="67">
        <v>3917.3781157943467</v>
      </c>
      <c r="D43" s="67">
        <v>4097.6736556255919</v>
      </c>
      <c r="E43" s="67">
        <v>180.29553983124515</v>
      </c>
      <c r="F43" s="67">
        <v>-215.39673176440829</v>
      </c>
      <c r="G43" s="67">
        <v>4.6024543585496076</v>
      </c>
      <c r="H43" s="92">
        <v>4.85339735561476</v>
      </c>
      <c r="I43" s="92">
        <v>-6.2472592198112267</v>
      </c>
      <c r="J43" s="92">
        <v>-4.9940462922691324</v>
      </c>
      <c r="L43" s="160"/>
      <c r="M43" s="160"/>
    </row>
    <row r="44" spans="1:13" ht="16.2">
      <c r="A44" s="66" t="s">
        <v>101</v>
      </c>
      <c r="B44" s="67">
        <v>177.44022374000011</v>
      </c>
      <c r="C44" s="67">
        <v>108.11087531</v>
      </c>
      <c r="D44" s="67">
        <v>114.93021484999997</v>
      </c>
      <c r="E44" s="67">
        <v>6.819339539999973</v>
      </c>
      <c r="F44" s="67">
        <v>-62.510008890000137</v>
      </c>
      <c r="G44" s="67">
        <v>6.3077276180088404</v>
      </c>
      <c r="H44" s="92">
        <v>-35.793329156489634</v>
      </c>
      <c r="I44" s="92">
        <v>-39.180861562097192</v>
      </c>
      <c r="J44" s="92">
        <v>-35.228770327518816</v>
      </c>
      <c r="L44" s="160"/>
      <c r="M44" s="160"/>
    </row>
    <row r="45" spans="1:13" ht="16.2">
      <c r="A45" s="66" t="s">
        <v>10</v>
      </c>
      <c r="B45" s="67">
        <v>1951.6467451499998</v>
      </c>
      <c r="C45" s="67">
        <v>1877.2956615688354</v>
      </c>
      <c r="D45" s="67">
        <v>1742.2715481457169</v>
      </c>
      <c r="E45" s="67">
        <v>-135.02411342311848</v>
      </c>
      <c r="F45" s="67">
        <v>-209.37519700428288</v>
      </c>
      <c r="G45" s="67">
        <v>-7.1924799160447748</v>
      </c>
      <c r="H45" s="92">
        <v>4.4318407989848652</v>
      </c>
      <c r="I45" s="92">
        <v>28.885673812611458</v>
      </c>
      <c r="J45" s="92">
        <v>-10.728129848529051</v>
      </c>
      <c r="L45" s="160"/>
      <c r="M45" s="160"/>
    </row>
    <row r="46" spans="1:13" ht="16.2">
      <c r="A46" s="66" t="s">
        <v>79</v>
      </c>
      <c r="B46" s="67">
        <v>49395.733893017547</v>
      </c>
      <c r="C46" s="67">
        <v>53318.45358259834</v>
      </c>
      <c r="D46" s="67">
        <v>53742.03540828923</v>
      </c>
      <c r="E46" s="67">
        <v>423.58182569088967</v>
      </c>
      <c r="F46" s="67">
        <v>4346.3015152716835</v>
      </c>
      <c r="G46" s="67">
        <v>0.79443756753877892</v>
      </c>
      <c r="H46" s="92">
        <v>7.7432667263962713</v>
      </c>
      <c r="I46" s="92">
        <v>7.6790883372885901</v>
      </c>
      <c r="J46" s="92">
        <v>8.7989410678359405</v>
      </c>
      <c r="L46" s="160"/>
      <c r="M46" s="160"/>
    </row>
    <row r="47" spans="1:13" ht="16.2">
      <c r="A47" s="66" t="s">
        <v>13</v>
      </c>
      <c r="B47" s="67">
        <v>68759.617313582072</v>
      </c>
      <c r="C47" s="67">
        <v>70279.065215041846</v>
      </c>
      <c r="D47" s="67">
        <v>70707.718973459836</v>
      </c>
      <c r="E47" s="67">
        <v>428.65375841798959</v>
      </c>
      <c r="F47" s="67">
        <v>1948.1016598777642</v>
      </c>
      <c r="G47" s="67">
        <v>0.60993093335316928</v>
      </c>
      <c r="H47" s="92">
        <v>2.8148096471134636</v>
      </c>
      <c r="I47" s="92">
        <v>2.5607206015714041</v>
      </c>
      <c r="J47" s="92">
        <v>2.8332060822755096</v>
      </c>
      <c r="L47" s="160"/>
      <c r="M47" s="160"/>
    </row>
    <row r="48" spans="1:13" ht="16.8">
      <c r="A48" s="68"/>
      <c r="B48" s="65"/>
      <c r="C48" s="65"/>
      <c r="D48" s="65"/>
      <c r="E48" s="65"/>
      <c r="F48" s="65"/>
      <c r="G48" s="65"/>
      <c r="H48" s="91"/>
      <c r="I48" s="91"/>
      <c r="J48" s="91"/>
      <c r="L48" s="160"/>
      <c r="M48" s="160"/>
    </row>
    <row r="49" spans="1:13" ht="16.8">
      <c r="A49" s="57" t="s">
        <v>66</v>
      </c>
      <c r="B49" s="65">
        <v>221020.70129837672</v>
      </c>
      <c r="C49" s="65">
        <v>231170.27882239979</v>
      </c>
      <c r="D49" s="65">
        <v>227663.63873299336</v>
      </c>
      <c r="E49" s="65">
        <v>-3506.6400894064282</v>
      </c>
      <c r="F49" s="65">
        <v>6642.9374346166442</v>
      </c>
      <c r="G49" s="65">
        <v>-1.5169078426818317</v>
      </c>
      <c r="H49" s="91">
        <v>4.3597181076298313</v>
      </c>
      <c r="I49" s="91">
        <v>4.1564766005659237</v>
      </c>
      <c r="J49" s="91">
        <v>3.005572507730264</v>
      </c>
      <c r="L49" s="160"/>
      <c r="M49" s="160"/>
    </row>
    <row r="50" spans="1:13" ht="16.8">
      <c r="A50" s="57" t="s">
        <v>80</v>
      </c>
      <c r="B50" s="65">
        <v>13167.261305051414</v>
      </c>
      <c r="C50" s="65">
        <v>11106.606311696309</v>
      </c>
      <c r="D50" s="65">
        <v>9490.8127913356275</v>
      </c>
      <c r="E50" s="65">
        <v>-1615.7935203606812</v>
      </c>
      <c r="F50" s="65">
        <v>-3676.4485137157862</v>
      </c>
      <c r="G50" s="65">
        <v>-14.548039923402143</v>
      </c>
      <c r="H50" s="91">
        <v>-28.877328836322874</v>
      </c>
      <c r="I50" s="91">
        <v>-17.120677645178446</v>
      </c>
      <c r="J50" s="91">
        <v>-27.921132789438715</v>
      </c>
      <c r="L50" s="160"/>
      <c r="M50" s="160"/>
    </row>
    <row r="51" spans="1:13" ht="16.2">
      <c r="A51" s="66" t="s">
        <v>58</v>
      </c>
      <c r="B51" s="67">
        <v>9688.3411672859002</v>
      </c>
      <c r="C51" s="67">
        <v>6389.5570716411221</v>
      </c>
      <c r="D51" s="67">
        <v>4859.3658405146134</v>
      </c>
      <c r="E51" s="67">
        <v>-1530.1912311265087</v>
      </c>
      <c r="F51" s="67">
        <v>-4828.9753267712867</v>
      </c>
      <c r="G51" s="67">
        <v>-23.948314632292465</v>
      </c>
      <c r="H51" s="92">
        <v>-49.828231088782573</v>
      </c>
      <c r="I51" s="92">
        <v>-36.455284703550241</v>
      </c>
      <c r="J51" s="92">
        <v>-49.843159354018496</v>
      </c>
      <c r="L51" s="160"/>
      <c r="M51" s="160"/>
    </row>
    <row r="52" spans="1:13" ht="16.2">
      <c r="A52" s="66" t="s">
        <v>81</v>
      </c>
      <c r="B52" s="67">
        <v>1665.0883358000001</v>
      </c>
      <c r="C52" s="67">
        <v>1341.5216490800001</v>
      </c>
      <c r="D52" s="67">
        <v>1344.9331733700001</v>
      </c>
      <c r="E52" s="67">
        <v>3.4115242899999885</v>
      </c>
      <c r="F52" s="67">
        <v>-320.15516243000002</v>
      </c>
      <c r="G52" s="67">
        <v>0.25430258932755123</v>
      </c>
      <c r="H52" s="92">
        <v>-30.806267019978307</v>
      </c>
      <c r="I52" s="92">
        <v>-16.835871911282013</v>
      </c>
      <c r="J52" s="92">
        <v>-19.22751817705695</v>
      </c>
      <c r="L52" s="160"/>
      <c r="M52" s="160"/>
    </row>
    <row r="53" spans="1:13" ht="16.2">
      <c r="A53" s="66" t="s">
        <v>76</v>
      </c>
      <c r="B53" s="67">
        <v>996.80090929551534</v>
      </c>
      <c r="C53" s="67">
        <v>853.78955978518695</v>
      </c>
      <c r="D53" s="67">
        <v>692.49436520101324</v>
      </c>
      <c r="E53" s="67">
        <v>-161.29519458417371</v>
      </c>
      <c r="F53" s="67">
        <v>-304.3065440945021</v>
      </c>
      <c r="G53" s="67">
        <v>-18.891680360293407</v>
      </c>
      <c r="H53" s="92">
        <v>-10.362917571716054</v>
      </c>
      <c r="I53" s="92">
        <v>-12.238648205334499</v>
      </c>
      <c r="J53" s="92">
        <v>-30.528317265437636</v>
      </c>
      <c r="L53" s="160"/>
      <c r="M53" s="160"/>
    </row>
    <row r="54" spans="1:13" ht="16.2">
      <c r="A54" s="66" t="s">
        <v>82</v>
      </c>
      <c r="B54" s="67">
        <v>817.03089267000007</v>
      </c>
      <c r="C54" s="67">
        <v>2521.7380311900001</v>
      </c>
      <c r="D54" s="67">
        <v>2594.0194122500002</v>
      </c>
      <c r="E54" s="67">
        <v>72.281381060000058</v>
      </c>
      <c r="F54" s="67">
        <v>1776.9885195800002</v>
      </c>
      <c r="G54" s="67">
        <v>2.8663318776966946</v>
      </c>
      <c r="H54" s="92">
        <v>195.55802017913817</v>
      </c>
      <c r="I54" s="92">
        <v>231.90865690840207</v>
      </c>
      <c r="J54" s="92">
        <v>217.4934308509346</v>
      </c>
      <c r="L54" s="160"/>
      <c r="M54" s="160"/>
    </row>
    <row r="55" spans="1:13" ht="16.8">
      <c r="A55" s="57" t="s">
        <v>83</v>
      </c>
      <c r="B55" s="65">
        <v>207853.4399933253</v>
      </c>
      <c r="C55" s="65">
        <v>220063.67251070347</v>
      </c>
      <c r="D55" s="65">
        <v>218172.82594165773</v>
      </c>
      <c r="E55" s="65">
        <v>-1890.8465690457379</v>
      </c>
      <c r="F55" s="65">
        <v>10319.385948332434</v>
      </c>
      <c r="G55" s="65">
        <v>-0.85922703528169109</v>
      </c>
      <c r="H55" s="91">
        <v>6.4675382888635227</v>
      </c>
      <c r="I55" s="91">
        <v>5.5237347660647202</v>
      </c>
      <c r="J55" s="91">
        <v>4.9647414777757888</v>
      </c>
      <c r="L55" s="160"/>
      <c r="M55" s="160"/>
    </row>
    <row r="56" spans="1:13" ht="16.8">
      <c r="A56" s="57" t="s">
        <v>84</v>
      </c>
      <c r="B56" s="65">
        <v>153842.89127989562</v>
      </c>
      <c r="C56" s="65">
        <v>165893.50430308963</v>
      </c>
      <c r="D56" s="65">
        <v>163933.00254928117</v>
      </c>
      <c r="E56" s="65">
        <v>-1960.5017538084649</v>
      </c>
      <c r="F56" s="65">
        <v>10090.111269385554</v>
      </c>
      <c r="G56" s="65">
        <v>-1.1817833145694578</v>
      </c>
      <c r="H56" s="91">
        <v>7.5621880123810001</v>
      </c>
      <c r="I56" s="91">
        <v>7.1813309918466075</v>
      </c>
      <c r="J56" s="91">
        <v>6.5587114135992266</v>
      </c>
      <c r="L56" s="160"/>
      <c r="M56" s="160"/>
    </row>
    <row r="57" spans="1:13" ht="16.2">
      <c r="A57" s="69" t="s">
        <v>85</v>
      </c>
      <c r="B57" s="67">
        <v>84828.287815960226</v>
      </c>
      <c r="C57" s="67">
        <v>90085.843641339918</v>
      </c>
      <c r="D57" s="67">
        <v>88461.875100107369</v>
      </c>
      <c r="E57" s="67">
        <v>-1623.9685412325489</v>
      </c>
      <c r="F57" s="67">
        <v>3633.5872841471428</v>
      </c>
      <c r="G57" s="67">
        <v>-1.8026900516112931</v>
      </c>
      <c r="H57" s="92">
        <v>3.1327302766933798</v>
      </c>
      <c r="I57" s="92">
        <v>3.2033092283136426</v>
      </c>
      <c r="J57" s="92">
        <v>4.2834617763715954</v>
      </c>
      <c r="L57" s="160"/>
      <c r="M57" s="160"/>
    </row>
    <row r="58" spans="1:13" ht="16.2">
      <c r="A58" s="69" t="s">
        <v>82</v>
      </c>
      <c r="B58" s="67">
        <v>69014.603463935404</v>
      </c>
      <c r="C58" s="67">
        <v>75807.660661749716</v>
      </c>
      <c r="D58" s="67">
        <v>75471.127449173815</v>
      </c>
      <c r="E58" s="67">
        <v>-336.53321257590142</v>
      </c>
      <c r="F58" s="67">
        <v>6456.5239852384111</v>
      </c>
      <c r="G58" s="67">
        <v>-0.44393034904149431</v>
      </c>
      <c r="H58" s="92">
        <v>13.248355556965436</v>
      </c>
      <c r="I58" s="92">
        <v>12.326494641273328</v>
      </c>
      <c r="J58" s="92">
        <v>9.3553011408844355</v>
      </c>
      <c r="L58" s="160"/>
      <c r="M58" s="160"/>
    </row>
    <row r="59" spans="1:13" ht="16.8">
      <c r="A59" s="57" t="s">
        <v>86</v>
      </c>
      <c r="B59" s="65">
        <v>8567.8838935594122</v>
      </c>
      <c r="C59" s="65">
        <v>9518.745397906885</v>
      </c>
      <c r="D59" s="65">
        <v>9856.4494786024297</v>
      </c>
      <c r="E59" s="65">
        <v>337.70408069554469</v>
      </c>
      <c r="F59" s="65">
        <v>1288.5655850430176</v>
      </c>
      <c r="G59" s="65">
        <v>3.5477793194238103</v>
      </c>
      <c r="H59" s="91">
        <v>36.551612053694072</v>
      </c>
      <c r="I59" s="91">
        <v>26.55909864965173</v>
      </c>
      <c r="J59" s="91">
        <v>15.039484673825342</v>
      </c>
      <c r="L59" s="160"/>
      <c r="M59" s="160"/>
    </row>
    <row r="60" spans="1:13" ht="16.8">
      <c r="A60" s="57" t="s">
        <v>87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L60" s="160"/>
      <c r="M60" s="160"/>
    </row>
    <row r="61" spans="1:13" ht="16.8">
      <c r="A61" s="57" t="s">
        <v>88</v>
      </c>
      <c r="B61" s="65">
        <v>18785.741725884385</v>
      </c>
      <c r="C61" s="65">
        <v>17859.62502639135</v>
      </c>
      <c r="D61" s="65">
        <v>17901.584349912104</v>
      </c>
      <c r="E61" s="65">
        <v>41.959323520753969</v>
      </c>
      <c r="F61" s="65">
        <v>-884.15737597228144</v>
      </c>
      <c r="G61" s="65">
        <v>0.23493955477090367</v>
      </c>
      <c r="H61" s="93">
        <v>-2.7104560996434373</v>
      </c>
      <c r="I61" s="93">
        <v>-0.4918624032054737</v>
      </c>
      <c r="J61" s="93">
        <v>-4.7065342900675802</v>
      </c>
      <c r="L61" s="160"/>
      <c r="M61" s="160"/>
    </row>
    <row r="62" spans="1:13" ht="16.8">
      <c r="A62" s="57" t="s">
        <v>89</v>
      </c>
      <c r="B62" s="65">
        <v>3680.6209159599998</v>
      </c>
      <c r="C62" s="65">
        <v>3578.4909883999999</v>
      </c>
      <c r="D62" s="65">
        <v>3587.7478542600011</v>
      </c>
      <c r="E62" s="65">
        <v>9.2568658600011986</v>
      </c>
      <c r="F62" s="65">
        <v>-92.873061699998743</v>
      </c>
      <c r="G62" s="65">
        <v>0.25868070899181816</v>
      </c>
      <c r="H62" s="91">
        <v>1.2248385564973603</v>
      </c>
      <c r="I62" s="91">
        <v>3.9614708652393915E-2</v>
      </c>
      <c r="J62" s="91">
        <v>-2.523298753677139</v>
      </c>
      <c r="L62" s="160"/>
      <c r="M62" s="160"/>
    </row>
    <row r="63" spans="1:13" ht="16.8">
      <c r="A63" s="57" t="s">
        <v>90</v>
      </c>
      <c r="B63" s="65">
        <v>918.37104144683246</v>
      </c>
      <c r="C63" s="65">
        <v>388.65931007000006</v>
      </c>
      <c r="D63" s="65">
        <v>944.89235773999997</v>
      </c>
      <c r="E63" s="65">
        <v>556.23304766999991</v>
      </c>
      <c r="F63" s="65">
        <v>26.521316293167501</v>
      </c>
      <c r="G63" s="65">
        <v>143.11584291389258</v>
      </c>
      <c r="H63" s="65">
        <v>-62.482844988248686</v>
      </c>
      <c r="I63" s="65">
        <v>-85.457781876935655</v>
      </c>
      <c r="J63" s="65">
        <v>2.887865045416163</v>
      </c>
      <c r="L63" s="160"/>
      <c r="M63" s="160"/>
    </row>
    <row r="64" spans="1:13" ht="16.8">
      <c r="A64" s="57" t="s">
        <v>76</v>
      </c>
      <c r="B64" s="65">
        <v>191.29</v>
      </c>
      <c r="C64" s="65">
        <v>219.67400000000001</v>
      </c>
      <c r="D64" s="65">
        <v>216.374</v>
      </c>
      <c r="E64" s="65">
        <v>-3.3000000000000114</v>
      </c>
      <c r="F64" s="65">
        <v>25.084000000000003</v>
      </c>
      <c r="G64" s="65">
        <v>-1.5022260258382971</v>
      </c>
      <c r="H64" s="91">
        <v>10.544217687074834</v>
      </c>
      <c r="I64" s="91">
        <v>12.941188567785588</v>
      </c>
      <c r="J64" s="91">
        <v>13.113074389670132</v>
      </c>
      <c r="L64" s="160"/>
      <c r="M64" s="160"/>
    </row>
    <row r="65" spans="1:13" ht="16.8">
      <c r="A65" s="57" t="s">
        <v>91</v>
      </c>
      <c r="B65" s="65">
        <v>292.33607397999998</v>
      </c>
      <c r="C65" s="65">
        <v>264.93751615999997</v>
      </c>
      <c r="D65" s="65">
        <v>224.5393488</v>
      </c>
      <c r="E65" s="65">
        <v>-40.398167359999974</v>
      </c>
      <c r="F65" s="65">
        <v>-67.796725179999981</v>
      </c>
      <c r="G65" s="65">
        <v>-15.248186797223113</v>
      </c>
      <c r="H65" s="91">
        <v>110.09384076184742</v>
      </c>
      <c r="I65" s="91">
        <v>126.56802750711327</v>
      </c>
      <c r="J65" s="91">
        <v>-23.19136473887184</v>
      </c>
      <c r="L65" s="160"/>
      <c r="M65" s="160"/>
    </row>
    <row r="66" spans="1:13" ht="16.8">
      <c r="A66" s="57" t="s">
        <v>92</v>
      </c>
      <c r="B66" s="65">
        <v>28431.160693509995</v>
      </c>
      <c r="C66" s="65">
        <v>30140.711376629999</v>
      </c>
      <c r="D66" s="65">
        <v>30123.517707019997</v>
      </c>
      <c r="E66" s="65">
        <v>-17.193669610001962</v>
      </c>
      <c r="F66" s="65">
        <v>1692.3570135100017</v>
      </c>
      <c r="G66" s="65">
        <v>-5.7044670894313754E-2</v>
      </c>
      <c r="H66" s="91">
        <v>5.8565162494979859</v>
      </c>
      <c r="I66" s="91">
        <v>8.203376846232004</v>
      </c>
      <c r="J66" s="91">
        <v>5.9524724711514096</v>
      </c>
      <c r="L66" s="160"/>
      <c r="M66" s="160"/>
    </row>
    <row r="67" spans="1:13" ht="17.399999999999999" thickBot="1">
      <c r="A67" s="70" t="s">
        <v>74</v>
      </c>
      <c r="B67" s="71">
        <v>-6856.8556309109626</v>
      </c>
      <c r="C67" s="71">
        <v>-7800.6754079444227</v>
      </c>
      <c r="D67" s="71">
        <v>-8615.2817039579695</v>
      </c>
      <c r="E67" s="71">
        <v>-814.60629601354685</v>
      </c>
      <c r="F67" s="71">
        <v>-1758.4260730470069</v>
      </c>
      <c r="G67" s="71">
        <v>10.442766214627113</v>
      </c>
      <c r="H67" s="65">
        <v>20.285895120383216</v>
      </c>
      <c r="I67" s="65">
        <v>27.46291916153649</v>
      </c>
      <c r="J67" s="65">
        <v>25.644787752566288</v>
      </c>
      <c r="L67" s="160"/>
      <c r="M67" s="160"/>
    </row>
    <row r="68" spans="1:13" ht="31.8" hidden="1" customHeight="1" thickBot="1">
      <c r="A68" s="72"/>
      <c r="B68" s="95"/>
      <c r="C68" s="73"/>
      <c r="D68" s="96"/>
      <c r="E68" s="96"/>
      <c r="F68" s="96"/>
      <c r="G68" s="96"/>
      <c r="H68" s="97"/>
      <c r="I68" s="97"/>
      <c r="J68" s="97"/>
      <c r="L68" s="19"/>
    </row>
    <row r="69" spans="1:13" ht="13.8" hidden="1" thickBot="1">
      <c r="A69" s="74"/>
      <c r="B69" s="75"/>
      <c r="C69" s="75"/>
      <c r="D69" s="75"/>
      <c r="E69" s="75"/>
      <c r="F69" s="75"/>
      <c r="G69" s="75"/>
      <c r="H69" s="79">
        <v>1.9999995669212201</v>
      </c>
      <c r="I69" s="79">
        <v>2.9999995669212201</v>
      </c>
      <c r="J69" s="79">
        <v>3.9999995669212201</v>
      </c>
      <c r="L69" s="19"/>
    </row>
    <row r="70" spans="1:13">
      <c r="A70" s="74"/>
      <c r="B70" s="75"/>
      <c r="C70" s="75"/>
      <c r="D70" s="75"/>
      <c r="E70" s="75"/>
      <c r="F70" s="75"/>
      <c r="G70" s="75"/>
      <c r="H70" s="86"/>
      <c r="I70" s="86"/>
      <c r="J70" s="86"/>
      <c r="L70" s="19"/>
    </row>
    <row r="71" spans="1:13" ht="13.8" thickBot="1">
      <c r="A71" s="74"/>
      <c r="B71" s="75"/>
      <c r="C71" s="75"/>
      <c r="D71" s="75"/>
      <c r="E71" s="75"/>
      <c r="F71" s="75"/>
      <c r="G71" s="75"/>
      <c r="H71" s="84"/>
      <c r="I71" s="84"/>
      <c r="J71" s="84"/>
      <c r="L71" s="19"/>
    </row>
    <row r="72" spans="1:13" ht="12.75" customHeight="1">
      <c r="A72" s="192" t="s">
        <v>115</v>
      </c>
      <c r="B72" s="193"/>
      <c r="C72" s="193"/>
      <c r="D72" s="193"/>
      <c r="E72" s="193"/>
      <c r="F72" s="193"/>
      <c r="G72" s="193"/>
      <c r="H72" s="142"/>
      <c r="I72" s="143"/>
      <c r="J72" s="143"/>
      <c r="L72" s="19"/>
    </row>
    <row r="73" spans="1:13" ht="19.2" customHeight="1">
      <c r="A73" s="194"/>
      <c r="B73" s="195"/>
      <c r="C73" s="195"/>
      <c r="D73" s="196"/>
      <c r="E73" s="195"/>
      <c r="F73" s="195"/>
      <c r="G73" s="195"/>
      <c r="H73" s="144"/>
      <c r="I73" s="145"/>
      <c r="J73" s="145"/>
      <c r="L73" s="19"/>
    </row>
    <row r="74" spans="1:13" ht="19.5" customHeight="1">
      <c r="A74" s="146"/>
      <c r="B74" s="197" t="str">
        <f>B4</f>
        <v xml:space="preserve">           N$ Million</v>
      </c>
      <c r="C74" s="198"/>
      <c r="D74" s="147"/>
      <c r="E74" s="198" t="s">
        <v>1</v>
      </c>
      <c r="F74" s="199"/>
      <c r="G74" s="148" t="s">
        <v>2</v>
      </c>
      <c r="H74" s="189" t="s">
        <v>112</v>
      </c>
      <c r="I74" s="190"/>
      <c r="J74" s="191"/>
      <c r="L74" s="19"/>
    </row>
    <row r="75" spans="1:13" ht="17.399999999999999" thickBot="1">
      <c r="A75" s="149"/>
      <c r="B75" s="150">
        <f>B5</f>
        <v>45657</v>
      </c>
      <c r="C75" s="151">
        <f>C5</f>
        <v>45991</v>
      </c>
      <c r="D75" s="151">
        <f>D5</f>
        <v>46022</v>
      </c>
      <c r="E75" s="151" t="s">
        <v>3</v>
      </c>
      <c r="F75" s="152" t="s">
        <v>4</v>
      </c>
      <c r="G75" s="151" t="s">
        <v>3</v>
      </c>
      <c r="H75" s="141">
        <f t="shared" ref="H75:I75" si="1">H33</f>
        <v>45961</v>
      </c>
      <c r="I75" s="141">
        <f t="shared" si="1"/>
        <v>45991</v>
      </c>
      <c r="J75" s="141">
        <f>J33</f>
        <v>46022</v>
      </c>
      <c r="L75" s="19"/>
    </row>
    <row r="76" spans="1:13" ht="17.399999999999999" thickTop="1">
      <c r="A76" s="57" t="s">
        <v>56</v>
      </c>
      <c r="B76" s="65">
        <v>235638.30406206319</v>
      </c>
      <c r="C76" s="65">
        <v>256403.67595555427</v>
      </c>
      <c r="D76" s="65">
        <v>254963.58928840476</v>
      </c>
      <c r="E76" s="65">
        <v>-1440.0866671495023</v>
      </c>
      <c r="F76" s="65">
        <v>19325.28522634157</v>
      </c>
      <c r="G76" s="65">
        <v>-0.5616482142007726</v>
      </c>
      <c r="H76" s="64">
        <v>10.182190692214604</v>
      </c>
      <c r="I76" s="64">
        <v>9.3448991559284451</v>
      </c>
      <c r="J76" s="64">
        <v>8.2012494968779066</v>
      </c>
      <c r="L76" s="19"/>
    </row>
    <row r="77" spans="1:13" ht="16.8">
      <c r="A77" s="57" t="s">
        <v>5</v>
      </c>
      <c r="B77" s="65">
        <v>81966.801878235565</v>
      </c>
      <c r="C77" s="65">
        <v>76919.783969270909</v>
      </c>
      <c r="D77" s="65">
        <v>75409.444818894408</v>
      </c>
      <c r="E77" s="65">
        <v>-1510.3391503765015</v>
      </c>
      <c r="F77" s="65">
        <v>-6557.3570593411569</v>
      </c>
      <c r="G77" s="65">
        <v>-1.9635249508499442</v>
      </c>
      <c r="H77" s="64">
        <v>-3.9845186861613513</v>
      </c>
      <c r="I77" s="64">
        <v>-3.3606982264194158</v>
      </c>
      <c r="J77" s="64">
        <v>-8.000015749159445</v>
      </c>
      <c r="L77" s="19"/>
    </row>
    <row r="78" spans="1:13" ht="16.8">
      <c r="A78" s="57" t="s">
        <v>6</v>
      </c>
      <c r="B78" s="65">
        <v>153671.50218382763</v>
      </c>
      <c r="C78" s="65">
        <v>179483.89198628336</v>
      </c>
      <c r="D78" s="65">
        <v>179554.14446951036</v>
      </c>
      <c r="E78" s="65">
        <v>70.252483226999175</v>
      </c>
      <c r="F78" s="65">
        <v>25882.642285682727</v>
      </c>
      <c r="G78" s="65">
        <v>3.9141386143086265E-2</v>
      </c>
      <c r="H78" s="64">
        <v>17.713465886475419</v>
      </c>
      <c r="I78" s="64">
        <v>15.873785023015998</v>
      </c>
      <c r="J78" s="64">
        <v>16.842838078540368</v>
      </c>
      <c r="L78" s="19"/>
    </row>
    <row r="79" spans="1:13" ht="16.2">
      <c r="A79" s="24" t="s">
        <v>93</v>
      </c>
      <c r="B79" s="67">
        <v>28907.379234268003</v>
      </c>
      <c r="C79" s="67">
        <v>49789.65010613999</v>
      </c>
      <c r="D79" s="67">
        <v>48950.329572079994</v>
      </c>
      <c r="E79" s="67">
        <v>-839.32053405999613</v>
      </c>
      <c r="F79" s="67">
        <v>20042.950337811992</v>
      </c>
      <c r="G79" s="67">
        <v>-1.6857329430328605</v>
      </c>
      <c r="H79" s="89">
        <v>76.531147433926208</v>
      </c>
      <c r="I79" s="89">
        <v>61.235063612537829</v>
      </c>
      <c r="J79" s="89">
        <v>69.335065539432406</v>
      </c>
      <c r="L79" s="19"/>
    </row>
    <row r="80" spans="1:13" ht="16.8">
      <c r="A80" s="57" t="s">
        <v>94</v>
      </c>
      <c r="B80" s="65">
        <v>124764.12294955962</v>
      </c>
      <c r="C80" s="65">
        <v>129694.24188014338</v>
      </c>
      <c r="D80" s="65">
        <v>130603.81489743038</v>
      </c>
      <c r="E80" s="65">
        <v>909.57301728699531</v>
      </c>
      <c r="F80" s="65">
        <v>5839.6919478707568</v>
      </c>
      <c r="G80" s="65">
        <v>0.70132104872287471</v>
      </c>
      <c r="H80" s="64">
        <v>4.8245419355859696</v>
      </c>
      <c r="I80" s="64">
        <v>4.5787491026752178</v>
      </c>
      <c r="J80" s="64">
        <v>4.6805859006692714</v>
      </c>
      <c r="L80" s="19"/>
    </row>
    <row r="81" spans="1:12" ht="16.2">
      <c r="A81" s="35" t="s">
        <v>9</v>
      </c>
      <c r="B81" s="67">
        <v>4313.0703883900005</v>
      </c>
      <c r="C81" s="67">
        <v>3917.3781167943466</v>
      </c>
      <c r="D81" s="67">
        <v>4097.6736566255922</v>
      </c>
      <c r="E81" s="67">
        <v>180.29553983124561</v>
      </c>
      <c r="F81" s="67">
        <v>-215.39673176440829</v>
      </c>
      <c r="G81" s="67">
        <v>4.6024543573747394</v>
      </c>
      <c r="H81" s="89">
        <v>4.8533973543261766</v>
      </c>
      <c r="I81" s="89">
        <v>-6.2472592183161026</v>
      </c>
      <c r="J81" s="89">
        <v>-4.9940462911112462</v>
      </c>
      <c r="L81" s="19"/>
    </row>
    <row r="82" spans="1:12" ht="16.2">
      <c r="A82" s="35" t="s">
        <v>100</v>
      </c>
      <c r="B82" s="67">
        <v>177.44022374000011</v>
      </c>
      <c r="C82" s="67">
        <v>108.11087531</v>
      </c>
      <c r="D82" s="67">
        <v>114.93021484999997</v>
      </c>
      <c r="E82" s="67">
        <v>6.819339539999973</v>
      </c>
      <c r="F82" s="67">
        <v>-62.510008890000137</v>
      </c>
      <c r="G82" s="67">
        <v>6.3077276180088404</v>
      </c>
      <c r="H82" s="89">
        <v>-35.793329156489634</v>
      </c>
      <c r="I82" s="89">
        <v>-39.180861562097192</v>
      </c>
      <c r="J82" s="89">
        <v>-35.228770327518816</v>
      </c>
      <c r="L82" s="19"/>
    </row>
    <row r="83" spans="1:12" ht="16.2">
      <c r="A83" s="35" t="s">
        <v>10</v>
      </c>
      <c r="B83" s="67">
        <v>1951.6467451499998</v>
      </c>
      <c r="C83" s="67">
        <v>1877.2956615688354</v>
      </c>
      <c r="D83" s="67">
        <v>1742.2715481457169</v>
      </c>
      <c r="E83" s="67">
        <v>-135.02411342311848</v>
      </c>
      <c r="F83" s="67">
        <v>-209.37519700428288</v>
      </c>
      <c r="G83" s="67">
        <v>-7.1924799160447748</v>
      </c>
      <c r="H83" s="89">
        <v>4.4318407989848652</v>
      </c>
      <c r="I83" s="89">
        <v>28.885673812611458</v>
      </c>
      <c r="J83" s="89">
        <v>-10.728129848529051</v>
      </c>
      <c r="L83" s="19"/>
    </row>
    <row r="84" spans="1:12" ht="16.2">
      <c r="A84" s="35" t="s">
        <v>95</v>
      </c>
      <c r="B84" s="67">
        <v>49395.733893017547</v>
      </c>
      <c r="C84" s="67">
        <v>53318.45358259834</v>
      </c>
      <c r="D84" s="67">
        <v>53742.03540828923</v>
      </c>
      <c r="E84" s="67">
        <v>423.58182569088967</v>
      </c>
      <c r="F84" s="67">
        <v>4346.3015152716835</v>
      </c>
      <c r="G84" s="67">
        <v>0.79443756753877892</v>
      </c>
      <c r="H84" s="89">
        <v>7.7432667263962713</v>
      </c>
      <c r="I84" s="89">
        <v>7.6790883372885901</v>
      </c>
      <c r="J84" s="89">
        <v>8.7989410678359405</v>
      </c>
      <c r="L84" s="19"/>
    </row>
    <row r="85" spans="1:12" ht="16.2">
      <c r="A85" s="35" t="s">
        <v>13</v>
      </c>
      <c r="B85" s="67">
        <v>68926.231699262076</v>
      </c>
      <c r="C85" s="67">
        <v>70473.003643871853</v>
      </c>
      <c r="D85" s="67">
        <v>70906.904069519835</v>
      </c>
      <c r="E85" s="67">
        <v>433.90042564798205</v>
      </c>
      <c r="F85" s="67">
        <v>1980.6723702577583</v>
      </c>
      <c r="G85" s="67">
        <v>0.61569736383120244</v>
      </c>
      <c r="H85" s="89">
        <v>2.8531402673133783</v>
      </c>
      <c r="I85" s="89">
        <v>2.6001099880119654</v>
      </c>
      <c r="J85" s="89">
        <v>2.8736118621714297</v>
      </c>
      <c r="L85" s="19"/>
    </row>
    <row r="86" spans="1:12" ht="16.2">
      <c r="A86" s="76"/>
      <c r="B86" s="77"/>
      <c r="C86" s="77"/>
      <c r="D86" s="77"/>
      <c r="E86" s="77"/>
      <c r="F86" s="77"/>
      <c r="G86" s="77"/>
      <c r="H86" s="88"/>
      <c r="I86" s="88"/>
      <c r="J86" s="88"/>
      <c r="L86" s="19"/>
    </row>
    <row r="87" spans="1:12" ht="16.8">
      <c r="A87" s="57" t="s">
        <v>66</v>
      </c>
      <c r="B87" s="65">
        <v>235638.37020520671</v>
      </c>
      <c r="C87" s="65">
        <v>256402.73702282162</v>
      </c>
      <c r="D87" s="65">
        <v>254962.66053535137</v>
      </c>
      <c r="E87" s="65">
        <v>-1440.0764874702436</v>
      </c>
      <c r="F87" s="65">
        <v>19324.290330144664</v>
      </c>
      <c r="G87" s="65">
        <v>-0.5616463007343242</v>
      </c>
      <c r="H87" s="64">
        <v>10.181621533220778</v>
      </c>
      <c r="I87" s="64">
        <v>9.3444372716896282</v>
      </c>
      <c r="J87" s="64">
        <v>8.200824981651337</v>
      </c>
      <c r="L87" s="19"/>
    </row>
    <row r="88" spans="1:12" ht="16.8">
      <c r="A88" s="57" t="s">
        <v>96</v>
      </c>
      <c r="B88" s="65">
        <v>157721.45217164588</v>
      </c>
      <c r="C88" s="65">
        <v>170196.26229498922</v>
      </c>
      <c r="D88" s="65">
        <v>167975.69592199949</v>
      </c>
      <c r="E88" s="65">
        <v>-2220.5663729897351</v>
      </c>
      <c r="F88" s="65">
        <v>10254.243750353606</v>
      </c>
      <c r="G88" s="65">
        <v>-1.3047092474574953</v>
      </c>
      <c r="H88" s="64">
        <v>7.5040391196015577</v>
      </c>
      <c r="I88" s="64">
        <v>7.1141430038556734</v>
      </c>
      <c r="J88" s="64">
        <v>6.5014895622404367</v>
      </c>
      <c r="L88" s="19"/>
    </row>
    <row r="89" spans="1:12" ht="16.2">
      <c r="A89" s="24" t="s">
        <v>97</v>
      </c>
      <c r="B89" s="67">
        <v>3878.5608703602502</v>
      </c>
      <c r="C89" s="67">
        <v>4302.7579705095777</v>
      </c>
      <c r="D89" s="67">
        <v>4042.6933513282916</v>
      </c>
      <c r="E89" s="67">
        <v>-260.06461918128616</v>
      </c>
      <c r="F89" s="67">
        <v>164.13248096804136</v>
      </c>
      <c r="G89" s="67">
        <v>-6.0441377591704679</v>
      </c>
      <c r="H89" s="89">
        <v>5.1770352486983739</v>
      </c>
      <c r="I89" s="89">
        <v>4.5864156602793713</v>
      </c>
      <c r="J89" s="89">
        <v>4.2317881929437391</v>
      </c>
      <c r="L89" s="19"/>
    </row>
    <row r="90" spans="1:12" ht="16.2">
      <c r="A90" s="24" t="s">
        <v>98</v>
      </c>
      <c r="B90" s="67">
        <v>84828.287837350232</v>
      </c>
      <c r="C90" s="67">
        <v>90085.843662729923</v>
      </c>
      <c r="D90" s="67">
        <v>88461.875121497374</v>
      </c>
      <c r="E90" s="67">
        <v>-1623.9685412325489</v>
      </c>
      <c r="F90" s="67">
        <v>3633.5872841471428</v>
      </c>
      <c r="G90" s="67">
        <v>-1.8026900511832764</v>
      </c>
      <c r="H90" s="89">
        <v>3.1327302759097932</v>
      </c>
      <c r="I90" s="89">
        <v>3.2033092275287203</v>
      </c>
      <c r="J90" s="89">
        <v>4.2834617752914852</v>
      </c>
      <c r="L90" s="19"/>
    </row>
    <row r="91" spans="1:12" ht="16.2">
      <c r="A91" s="24" t="s">
        <v>99</v>
      </c>
      <c r="B91" s="67">
        <v>69014.603463935404</v>
      </c>
      <c r="C91" s="67">
        <v>75807.660661749716</v>
      </c>
      <c r="D91" s="67">
        <v>75471.12744917383</v>
      </c>
      <c r="E91" s="67">
        <v>-336.53321257588686</v>
      </c>
      <c r="F91" s="67">
        <v>6456.5239852384257</v>
      </c>
      <c r="G91" s="67">
        <v>-0.4439303490414801</v>
      </c>
      <c r="H91" s="89">
        <v>13.248355556965393</v>
      </c>
      <c r="I91" s="89">
        <v>12.326494641273356</v>
      </c>
      <c r="J91" s="89">
        <v>9.3553011408844498</v>
      </c>
      <c r="L91" s="19"/>
    </row>
    <row r="92" spans="1:12" ht="16.2">
      <c r="A92" s="24" t="s">
        <v>20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L92" s="19"/>
    </row>
    <row r="93" spans="1:12" ht="17.399999999999999" thickBot="1">
      <c r="A93" s="59" t="s">
        <v>14</v>
      </c>
      <c r="B93" s="71">
        <v>77916.918033560825</v>
      </c>
      <c r="C93" s="71">
        <v>86206.474727832378</v>
      </c>
      <c r="D93" s="71">
        <v>86986.964613351884</v>
      </c>
      <c r="E93" s="71">
        <v>780.48988551950606</v>
      </c>
      <c r="F93" s="71">
        <v>9070.0465797910583</v>
      </c>
      <c r="G93" s="71">
        <v>0.90537269733350456</v>
      </c>
      <c r="H93" s="87">
        <v>15.859711090167309</v>
      </c>
      <c r="I93" s="87">
        <v>14.032057770696824</v>
      </c>
      <c r="J93" s="87">
        <v>11.640663938843616</v>
      </c>
      <c r="L93" s="19"/>
    </row>
    <row r="94" spans="1:12">
      <c r="A94" s="78"/>
      <c r="H94" s="1"/>
      <c r="I94" s="1"/>
      <c r="J94" s="1"/>
    </row>
    <row r="95" spans="1:12">
      <c r="A95" s="78"/>
      <c r="B95" s="19"/>
      <c r="C95" s="19"/>
      <c r="D95" s="19"/>
      <c r="H95" s="1"/>
      <c r="I95" s="1"/>
      <c r="J95" s="1"/>
    </row>
    <row r="96" spans="1:12">
      <c r="A96" s="78"/>
      <c r="H96" s="1"/>
      <c r="I96" s="1"/>
      <c r="J96" s="1"/>
    </row>
    <row r="97" spans="1:4">
      <c r="A97" s="78"/>
      <c r="C97" s="19"/>
      <c r="D97" s="19"/>
    </row>
    <row r="98" spans="1:4">
      <c r="A98" s="78"/>
      <c r="C98" s="19"/>
      <c r="D98" s="19"/>
    </row>
    <row r="99" spans="1:4">
      <c r="A99" s="78"/>
    </row>
    <row r="100" spans="1:4">
      <c r="A100" s="78"/>
    </row>
    <row r="101" spans="1:4">
      <c r="A101" s="78"/>
    </row>
    <row r="102" spans="1:4">
      <c r="A102" s="78"/>
    </row>
    <row r="103" spans="1:4">
      <c r="A103" s="78"/>
    </row>
    <row r="104" spans="1:4">
      <c r="A104" s="78"/>
    </row>
    <row r="105" spans="1:4">
      <c r="A105" s="78"/>
    </row>
    <row r="106" spans="1:4">
      <c r="A106" s="78"/>
    </row>
    <row r="107" spans="1:4">
      <c r="A107" s="78"/>
    </row>
    <row r="108" spans="1:4">
      <c r="A108" s="78"/>
    </row>
    <row r="109" spans="1:4">
      <c r="A109" s="78"/>
    </row>
    <row r="110" spans="1:4">
      <c r="A110" s="78"/>
    </row>
    <row r="111" spans="1:4">
      <c r="A111" s="78"/>
    </row>
    <row r="112" spans="1:4">
      <c r="A112" s="78"/>
    </row>
    <row r="113" spans="1:1">
      <c r="A113" s="78"/>
    </row>
    <row r="114" spans="1:1">
      <c r="A114" s="78"/>
    </row>
    <row r="115" spans="1:1">
      <c r="A115" s="78"/>
    </row>
    <row r="116" spans="1:1">
      <c r="A116" s="78"/>
    </row>
    <row r="117" spans="1:1">
      <c r="A117" s="78"/>
    </row>
    <row r="118" spans="1:1">
      <c r="A118" s="78"/>
    </row>
    <row r="119" spans="1:1">
      <c r="A119" s="78"/>
    </row>
    <row r="120" spans="1:1">
      <c r="A120" s="78"/>
    </row>
    <row r="121" spans="1:1">
      <c r="A121" s="78"/>
    </row>
    <row r="122" spans="1:1">
      <c r="A122" s="78"/>
    </row>
    <row r="123" spans="1:1">
      <c r="A123" s="78"/>
    </row>
    <row r="124" spans="1:1">
      <c r="A124" s="78"/>
    </row>
    <row r="125" spans="1:1">
      <c r="A125" s="78"/>
    </row>
    <row r="126" spans="1:1">
      <c r="A126" s="78"/>
    </row>
    <row r="127" spans="1:1">
      <c r="A127" s="78"/>
    </row>
    <row r="128" spans="1:1">
      <c r="A128" s="78"/>
    </row>
    <row r="129" spans="1:1">
      <c r="A129" s="78"/>
    </row>
    <row r="130" spans="1:1">
      <c r="A130" s="78"/>
    </row>
    <row r="131" spans="1:1">
      <c r="A131" s="78"/>
    </row>
    <row r="132" spans="1:1">
      <c r="A132" s="78"/>
    </row>
    <row r="133" spans="1:1">
      <c r="A133" s="78"/>
    </row>
    <row r="134" spans="1:1">
      <c r="A134" s="78"/>
    </row>
    <row r="135" spans="1:1">
      <c r="A135" s="78"/>
    </row>
    <row r="136" spans="1:1">
      <c r="A136" s="78"/>
    </row>
    <row r="137" spans="1:1">
      <c r="A137" s="78"/>
    </row>
    <row r="138" spans="1:1">
      <c r="A138" s="78"/>
    </row>
    <row r="139" spans="1:1">
      <c r="A139" s="78"/>
    </row>
    <row r="140" spans="1:1">
      <c r="A140" s="78"/>
    </row>
    <row r="141" spans="1:1">
      <c r="A141" s="78"/>
    </row>
    <row r="142" spans="1:1">
      <c r="A142" s="78"/>
    </row>
    <row r="143" spans="1:1">
      <c r="A143" s="78"/>
    </row>
    <row r="144" spans="1:1">
      <c r="A144" s="78"/>
    </row>
    <row r="145" spans="1:1">
      <c r="A145" s="78"/>
    </row>
    <row r="146" spans="1:1">
      <c r="A146" s="78"/>
    </row>
    <row r="147" spans="1:1">
      <c r="A147" s="78"/>
    </row>
    <row r="148" spans="1:1">
      <c r="A148" s="78"/>
    </row>
    <row r="149" spans="1:1">
      <c r="A149" s="78"/>
    </row>
    <row r="150" spans="1:1">
      <c r="A150" s="78"/>
    </row>
    <row r="151" spans="1:1">
      <c r="A151" s="78"/>
    </row>
    <row r="152" spans="1:1">
      <c r="A152" s="78"/>
    </row>
    <row r="153" spans="1:1">
      <c r="A153" s="78"/>
    </row>
    <row r="154" spans="1:1">
      <c r="A154" s="78"/>
    </row>
    <row r="155" spans="1:1">
      <c r="A155" s="78"/>
    </row>
    <row r="156" spans="1:1">
      <c r="A156" s="78"/>
    </row>
    <row r="157" spans="1:1">
      <c r="A157" s="78"/>
    </row>
    <row r="158" spans="1:1">
      <c r="A158" s="78"/>
    </row>
    <row r="159" spans="1:1">
      <c r="A159" s="78"/>
    </row>
    <row r="160" spans="1:1">
      <c r="A160" s="78"/>
    </row>
    <row r="161" spans="1:1">
      <c r="A161" s="78"/>
    </row>
    <row r="162" spans="1:1">
      <c r="A162" s="78"/>
    </row>
    <row r="163" spans="1:1">
      <c r="A163" s="78"/>
    </row>
    <row r="164" spans="1:1">
      <c r="A164" s="78"/>
    </row>
    <row r="165" spans="1:1">
      <c r="A165" s="78"/>
    </row>
    <row r="166" spans="1:1">
      <c r="A166" s="78"/>
    </row>
    <row r="167" spans="1:1">
      <c r="A167" s="78"/>
    </row>
    <row r="168" spans="1:1">
      <c r="A168" s="78"/>
    </row>
    <row r="169" spans="1:1">
      <c r="A169" s="78"/>
    </row>
    <row r="170" spans="1:1">
      <c r="A170" s="78"/>
    </row>
    <row r="171" spans="1:1">
      <c r="A171" s="78"/>
    </row>
    <row r="172" spans="1:1">
      <c r="A172" s="78"/>
    </row>
    <row r="173" spans="1:1">
      <c r="A173" s="78"/>
    </row>
    <row r="174" spans="1:1">
      <c r="A174" s="78"/>
    </row>
    <row r="175" spans="1:1">
      <c r="A175" s="78"/>
    </row>
    <row r="176" spans="1:1">
      <c r="A176" s="78"/>
    </row>
    <row r="177" spans="1:1">
      <c r="A177" s="78"/>
    </row>
    <row r="178" spans="1:1">
      <c r="A178" s="78"/>
    </row>
    <row r="179" spans="1:1">
      <c r="A179" s="78"/>
    </row>
    <row r="180" spans="1:1">
      <c r="A180" s="78"/>
    </row>
    <row r="181" spans="1:1">
      <c r="A181" s="78"/>
    </row>
    <row r="182" spans="1:1">
      <c r="A182" s="78"/>
    </row>
    <row r="183" spans="1:1">
      <c r="A183" s="78"/>
    </row>
    <row r="184" spans="1:1">
      <c r="A184" s="78"/>
    </row>
    <row r="185" spans="1:1">
      <c r="A185" s="78"/>
    </row>
    <row r="186" spans="1:1">
      <c r="A186" s="78"/>
    </row>
    <row r="187" spans="1:1">
      <c r="A187" s="78"/>
    </row>
    <row r="188" spans="1:1">
      <c r="A188" s="78"/>
    </row>
    <row r="189" spans="1:1">
      <c r="A189" s="78"/>
    </row>
    <row r="190" spans="1:1">
      <c r="A190" s="78"/>
    </row>
    <row r="191" spans="1:1">
      <c r="A191" s="78"/>
    </row>
    <row r="192" spans="1:1">
      <c r="A192" s="78"/>
    </row>
    <row r="193" spans="1:1">
      <c r="A193" s="78"/>
    </row>
    <row r="194" spans="1:1">
      <c r="A194" s="78"/>
    </row>
    <row r="195" spans="1:1">
      <c r="A195" s="78"/>
    </row>
    <row r="196" spans="1:1">
      <c r="A196" s="78"/>
    </row>
    <row r="197" spans="1:1">
      <c r="A197" s="78"/>
    </row>
    <row r="198" spans="1:1">
      <c r="A198" s="78"/>
    </row>
    <row r="199" spans="1:1">
      <c r="A199" s="78"/>
    </row>
    <row r="200" spans="1:1">
      <c r="A200" s="78"/>
    </row>
    <row r="201" spans="1:1">
      <c r="A201" s="78"/>
    </row>
    <row r="202" spans="1:1">
      <c r="A202" s="78"/>
    </row>
    <row r="203" spans="1:1">
      <c r="A203" s="78"/>
    </row>
    <row r="204" spans="1:1">
      <c r="A204" s="78"/>
    </row>
    <row r="205" spans="1:1">
      <c r="A205" s="78"/>
    </row>
    <row r="206" spans="1:1">
      <c r="A206" s="78"/>
    </row>
    <row r="207" spans="1:1">
      <c r="A207" s="78"/>
    </row>
    <row r="208" spans="1:1">
      <c r="A208" s="78"/>
    </row>
    <row r="209" spans="1:1">
      <c r="A209" s="78"/>
    </row>
    <row r="210" spans="1:1">
      <c r="A210" s="78"/>
    </row>
    <row r="211" spans="1:1">
      <c r="A211" s="78"/>
    </row>
    <row r="212" spans="1:1">
      <c r="A212" s="78"/>
    </row>
    <row r="213" spans="1:1">
      <c r="A213" s="78"/>
    </row>
    <row r="214" spans="1:1">
      <c r="A214" s="78"/>
    </row>
    <row r="215" spans="1:1">
      <c r="A215" s="78"/>
    </row>
    <row r="216" spans="1:1">
      <c r="A216" s="78"/>
    </row>
    <row r="217" spans="1:1">
      <c r="A217" s="78"/>
    </row>
    <row r="218" spans="1:1">
      <c r="A218" s="78"/>
    </row>
    <row r="219" spans="1:1">
      <c r="A219" s="78"/>
    </row>
    <row r="220" spans="1:1">
      <c r="A220" s="78"/>
    </row>
    <row r="221" spans="1:1">
      <c r="A221" s="78"/>
    </row>
    <row r="222" spans="1:1">
      <c r="A222" s="78"/>
    </row>
    <row r="223" spans="1:1">
      <c r="A223" s="78"/>
    </row>
    <row r="224" spans="1:1">
      <c r="A224" s="78"/>
    </row>
    <row r="225" spans="1:1">
      <c r="A225" s="78"/>
    </row>
    <row r="226" spans="1:1">
      <c r="A226" s="78"/>
    </row>
    <row r="227" spans="1:1">
      <c r="A227" s="78"/>
    </row>
    <row r="228" spans="1:1">
      <c r="A228" s="78"/>
    </row>
    <row r="229" spans="1:1">
      <c r="A229" s="78"/>
    </row>
    <row r="230" spans="1:1">
      <c r="A230" s="78"/>
    </row>
    <row r="231" spans="1:1">
      <c r="A231" s="78"/>
    </row>
    <row r="232" spans="1:1">
      <c r="A232" s="78"/>
    </row>
    <row r="233" spans="1:1">
      <c r="A233" s="78"/>
    </row>
    <row r="234" spans="1:1">
      <c r="A234" s="78"/>
    </row>
    <row r="235" spans="1:1">
      <c r="A235" s="78"/>
    </row>
    <row r="236" spans="1:1">
      <c r="A236" s="78"/>
    </row>
    <row r="237" spans="1:1">
      <c r="A237" s="78"/>
    </row>
    <row r="238" spans="1:1">
      <c r="A238" s="78"/>
    </row>
    <row r="239" spans="1:1">
      <c r="A239" s="78"/>
    </row>
    <row r="240" spans="1:1">
      <c r="A240" s="78"/>
    </row>
    <row r="241" spans="1:1">
      <c r="A241" s="78"/>
    </row>
    <row r="242" spans="1:1">
      <c r="A242" s="78"/>
    </row>
    <row r="243" spans="1:1">
      <c r="A243" s="78"/>
    </row>
    <row r="244" spans="1:1">
      <c r="A244" s="78"/>
    </row>
    <row r="245" spans="1:1">
      <c r="A245" s="78"/>
    </row>
    <row r="246" spans="1:1">
      <c r="A246" s="78"/>
    </row>
    <row r="247" spans="1:1">
      <c r="A247" s="78"/>
    </row>
    <row r="248" spans="1:1">
      <c r="A248" s="78"/>
    </row>
    <row r="249" spans="1:1">
      <c r="A249" s="78"/>
    </row>
    <row r="250" spans="1:1">
      <c r="A250" s="78"/>
    </row>
    <row r="251" spans="1:1">
      <c r="A251" s="78"/>
    </row>
    <row r="252" spans="1:1">
      <c r="A252" s="78"/>
    </row>
    <row r="253" spans="1:1">
      <c r="A253" s="78"/>
    </row>
    <row r="254" spans="1:1">
      <c r="A254" s="78"/>
    </row>
    <row r="255" spans="1:1">
      <c r="A255" s="78"/>
    </row>
    <row r="256" spans="1:1">
      <c r="A256" s="78"/>
    </row>
    <row r="257" spans="1:1">
      <c r="A257" s="78"/>
    </row>
    <row r="258" spans="1:1">
      <c r="A258" s="78"/>
    </row>
    <row r="259" spans="1:1">
      <c r="A259" s="78"/>
    </row>
    <row r="260" spans="1:1">
      <c r="A260" s="78"/>
    </row>
    <row r="261" spans="1:1">
      <c r="A261" s="78"/>
    </row>
    <row r="262" spans="1:1">
      <c r="A262" s="78"/>
    </row>
    <row r="263" spans="1:1">
      <c r="A263" s="78"/>
    </row>
    <row r="264" spans="1:1">
      <c r="A264" s="78"/>
    </row>
    <row r="265" spans="1:1">
      <c r="A265" s="78"/>
    </row>
    <row r="266" spans="1:1">
      <c r="A266" s="78"/>
    </row>
    <row r="267" spans="1:1">
      <c r="A267" s="78"/>
    </row>
    <row r="268" spans="1:1">
      <c r="A268" s="78"/>
    </row>
    <row r="269" spans="1:1">
      <c r="A269" s="78"/>
    </row>
    <row r="270" spans="1:1">
      <c r="A270" s="78"/>
    </row>
    <row r="271" spans="1:1">
      <c r="A271" s="78"/>
    </row>
    <row r="272" spans="1:1">
      <c r="A272" s="78"/>
    </row>
    <row r="273" spans="1:1">
      <c r="A273" s="78"/>
    </row>
    <row r="274" spans="1:1">
      <c r="A274" s="78"/>
    </row>
    <row r="275" spans="1:1">
      <c r="A275" s="78"/>
    </row>
    <row r="276" spans="1:1">
      <c r="A276" s="78"/>
    </row>
    <row r="277" spans="1:1">
      <c r="A277" s="78"/>
    </row>
    <row r="278" spans="1:1">
      <c r="A278" s="78"/>
    </row>
    <row r="279" spans="1:1">
      <c r="A279" s="78"/>
    </row>
    <row r="280" spans="1:1">
      <c r="A280" s="78"/>
    </row>
    <row r="281" spans="1:1">
      <c r="A281" s="78"/>
    </row>
    <row r="282" spans="1:1">
      <c r="A282" s="78"/>
    </row>
    <row r="283" spans="1:1">
      <c r="A283" s="78"/>
    </row>
    <row r="284" spans="1:1">
      <c r="A284" s="78"/>
    </row>
    <row r="285" spans="1:1">
      <c r="A285" s="78"/>
    </row>
    <row r="286" spans="1:1">
      <c r="A286" s="78"/>
    </row>
    <row r="287" spans="1:1">
      <c r="A287" s="78"/>
    </row>
    <row r="288" spans="1:1">
      <c r="A288" s="78"/>
    </row>
    <row r="289" spans="1:1">
      <c r="A289" s="78"/>
    </row>
    <row r="290" spans="1:1">
      <c r="A290" s="78"/>
    </row>
    <row r="291" spans="1:1">
      <c r="A291" s="78"/>
    </row>
    <row r="292" spans="1:1">
      <c r="A292" s="78"/>
    </row>
    <row r="293" spans="1:1">
      <c r="A293" s="78"/>
    </row>
    <row r="294" spans="1:1">
      <c r="A294" s="78"/>
    </row>
    <row r="295" spans="1:1">
      <c r="A295" s="78"/>
    </row>
    <row r="296" spans="1:1">
      <c r="A296" s="78"/>
    </row>
    <row r="297" spans="1:1">
      <c r="A297" s="78"/>
    </row>
    <row r="298" spans="1:1">
      <c r="A298" s="78"/>
    </row>
    <row r="299" spans="1:1">
      <c r="A299" s="78"/>
    </row>
    <row r="300" spans="1:1">
      <c r="A300" s="78"/>
    </row>
    <row r="301" spans="1:1">
      <c r="A301" s="78"/>
    </row>
    <row r="302" spans="1:1">
      <c r="A302" s="78"/>
    </row>
    <row r="303" spans="1:1">
      <c r="A303" s="78"/>
    </row>
    <row r="304" spans="1:1">
      <c r="A304" s="78"/>
    </row>
    <row r="305" spans="1:1">
      <c r="A305" s="78"/>
    </row>
    <row r="306" spans="1:1">
      <c r="A306" s="78"/>
    </row>
    <row r="307" spans="1:1">
      <c r="A307" s="78"/>
    </row>
    <row r="308" spans="1:1">
      <c r="A308" s="78"/>
    </row>
    <row r="309" spans="1:1">
      <c r="A309" s="78"/>
    </row>
    <row r="310" spans="1:1">
      <c r="A310" s="78"/>
    </row>
    <row r="311" spans="1:1">
      <c r="A311" s="78"/>
    </row>
    <row r="312" spans="1:1">
      <c r="A312" s="78"/>
    </row>
    <row r="313" spans="1:1">
      <c r="A313" s="78"/>
    </row>
    <row r="314" spans="1:1">
      <c r="A314" s="78"/>
    </row>
    <row r="315" spans="1:1">
      <c r="A315" s="78"/>
    </row>
    <row r="316" spans="1:1">
      <c r="A316" s="78"/>
    </row>
    <row r="317" spans="1:1">
      <c r="A317" s="78"/>
    </row>
    <row r="318" spans="1:1">
      <c r="A318" s="78"/>
    </row>
    <row r="319" spans="1:1">
      <c r="A319" s="78"/>
    </row>
    <row r="320" spans="1:1">
      <c r="A320" s="78"/>
    </row>
    <row r="321" spans="1:1">
      <c r="A321" s="78"/>
    </row>
    <row r="322" spans="1:1">
      <c r="A322" s="78"/>
    </row>
    <row r="323" spans="1:1">
      <c r="A323" s="78"/>
    </row>
    <row r="324" spans="1:1">
      <c r="A324" s="78"/>
    </row>
    <row r="325" spans="1:1">
      <c r="A325" s="78"/>
    </row>
    <row r="326" spans="1:1">
      <c r="A326" s="78"/>
    </row>
    <row r="327" spans="1:1">
      <c r="A327" s="78"/>
    </row>
    <row r="328" spans="1:1">
      <c r="A328" s="78"/>
    </row>
    <row r="329" spans="1:1">
      <c r="A329" s="78"/>
    </row>
    <row r="330" spans="1:1">
      <c r="A330" s="78"/>
    </row>
    <row r="331" spans="1:1">
      <c r="A331" s="78"/>
    </row>
    <row r="332" spans="1:1">
      <c r="A332" s="78"/>
    </row>
    <row r="333" spans="1:1">
      <c r="A333" s="78"/>
    </row>
    <row r="334" spans="1:1">
      <c r="A334" s="78"/>
    </row>
    <row r="335" spans="1:1">
      <c r="A335" s="78"/>
    </row>
    <row r="336" spans="1:1">
      <c r="A336" s="78"/>
    </row>
    <row r="337" spans="1:1">
      <c r="A337" s="78"/>
    </row>
    <row r="338" spans="1:1">
      <c r="A338" s="78"/>
    </row>
    <row r="339" spans="1:1">
      <c r="A339" s="78"/>
    </row>
    <row r="340" spans="1:1">
      <c r="A340" s="78"/>
    </row>
    <row r="341" spans="1:1">
      <c r="A341" s="78"/>
    </row>
    <row r="342" spans="1:1">
      <c r="A342" s="78"/>
    </row>
    <row r="343" spans="1:1">
      <c r="A343" s="78"/>
    </row>
    <row r="344" spans="1:1">
      <c r="A344" s="78"/>
    </row>
    <row r="345" spans="1:1">
      <c r="A345" s="78"/>
    </row>
    <row r="346" spans="1:1">
      <c r="A346" s="78"/>
    </row>
    <row r="347" spans="1:1">
      <c r="A347" s="78"/>
    </row>
    <row r="348" spans="1:1">
      <c r="A348" s="78"/>
    </row>
    <row r="349" spans="1:1">
      <c r="A349" s="78"/>
    </row>
    <row r="350" spans="1:1">
      <c r="A350" s="78"/>
    </row>
    <row r="351" spans="1:1">
      <c r="A351" s="78"/>
    </row>
    <row r="352" spans="1:1">
      <c r="A352" s="78"/>
    </row>
    <row r="353" spans="1:1">
      <c r="A353" s="78"/>
    </row>
    <row r="354" spans="1:1">
      <c r="A354" s="78"/>
    </row>
    <row r="355" spans="1:1">
      <c r="A355" s="78"/>
    </row>
    <row r="356" spans="1:1">
      <c r="A356" s="78"/>
    </row>
    <row r="357" spans="1:1">
      <c r="A357" s="78"/>
    </row>
    <row r="358" spans="1:1">
      <c r="A358" s="78"/>
    </row>
    <row r="359" spans="1:1">
      <c r="A359" s="78"/>
    </row>
    <row r="360" spans="1:1">
      <c r="A360" s="78"/>
    </row>
    <row r="361" spans="1:1">
      <c r="A361" s="78"/>
    </row>
    <row r="362" spans="1:1">
      <c r="A362" s="78"/>
    </row>
    <row r="363" spans="1:1">
      <c r="A363" s="78"/>
    </row>
    <row r="364" spans="1:1">
      <c r="A364" s="78"/>
    </row>
    <row r="365" spans="1:1">
      <c r="A365" s="78"/>
    </row>
    <row r="366" spans="1:1">
      <c r="A366" s="78"/>
    </row>
    <row r="367" spans="1:1">
      <c r="A367" s="78"/>
    </row>
    <row r="368" spans="1:1">
      <c r="A368" s="78"/>
    </row>
    <row r="369" spans="1:1">
      <c r="A369" s="78"/>
    </row>
    <row r="370" spans="1:1">
      <c r="A370" s="78"/>
    </row>
    <row r="371" spans="1:1">
      <c r="A371" s="78"/>
    </row>
    <row r="372" spans="1:1">
      <c r="A372" s="78"/>
    </row>
    <row r="373" spans="1:1">
      <c r="A373" s="78"/>
    </row>
    <row r="374" spans="1:1">
      <c r="A374" s="78"/>
    </row>
    <row r="375" spans="1:1">
      <c r="A375" s="78"/>
    </row>
    <row r="376" spans="1:1">
      <c r="A376" s="78"/>
    </row>
    <row r="377" spans="1:1">
      <c r="A377" s="78"/>
    </row>
    <row r="378" spans="1:1">
      <c r="A378" s="78"/>
    </row>
    <row r="379" spans="1:1">
      <c r="A379" s="78"/>
    </row>
    <row r="380" spans="1:1">
      <c r="A380" s="78"/>
    </row>
    <row r="381" spans="1:1">
      <c r="A381" s="78"/>
    </row>
    <row r="382" spans="1:1">
      <c r="A382" s="78"/>
    </row>
    <row r="383" spans="1:1">
      <c r="A383" s="78"/>
    </row>
    <row r="384" spans="1:1">
      <c r="A384" s="78"/>
    </row>
    <row r="385" spans="1:1">
      <c r="A385" s="78"/>
    </row>
    <row r="386" spans="1:1">
      <c r="A386" s="78"/>
    </row>
    <row r="387" spans="1:1">
      <c r="A387" s="78"/>
    </row>
    <row r="388" spans="1:1">
      <c r="A388" s="78"/>
    </row>
    <row r="389" spans="1:1">
      <c r="A389" s="78"/>
    </row>
    <row r="390" spans="1:1">
      <c r="A390" s="78"/>
    </row>
    <row r="391" spans="1:1">
      <c r="A391" s="78"/>
    </row>
    <row r="392" spans="1:1">
      <c r="A392" s="78"/>
    </row>
    <row r="393" spans="1:1">
      <c r="A393" s="78"/>
    </row>
    <row r="394" spans="1:1">
      <c r="A394" s="78"/>
    </row>
    <row r="395" spans="1:1">
      <c r="A395" s="78"/>
    </row>
    <row r="396" spans="1:1">
      <c r="A396" s="78"/>
    </row>
    <row r="397" spans="1:1">
      <c r="A397" s="78"/>
    </row>
    <row r="398" spans="1:1">
      <c r="A398" s="78"/>
    </row>
    <row r="399" spans="1:1">
      <c r="A399" s="78"/>
    </row>
    <row r="400" spans="1:1">
      <c r="A400" s="78"/>
    </row>
    <row r="401" spans="1:1">
      <c r="A401" s="78"/>
    </row>
    <row r="402" spans="1:1">
      <c r="A402" s="78"/>
    </row>
    <row r="403" spans="1:1">
      <c r="A403" s="78"/>
    </row>
    <row r="404" spans="1:1">
      <c r="A404" s="78"/>
    </row>
    <row r="405" spans="1:1">
      <c r="A405" s="78"/>
    </row>
    <row r="406" spans="1:1">
      <c r="A406" s="78"/>
    </row>
    <row r="407" spans="1:1">
      <c r="A407" s="78"/>
    </row>
    <row r="408" spans="1:1">
      <c r="A408" s="78"/>
    </row>
    <row r="409" spans="1:1">
      <c r="A409" s="78"/>
    </row>
    <row r="410" spans="1:1">
      <c r="A410" s="78"/>
    </row>
    <row r="411" spans="1:1">
      <c r="A411" s="78"/>
    </row>
    <row r="412" spans="1:1">
      <c r="A412" s="78"/>
    </row>
    <row r="413" spans="1:1">
      <c r="A413" s="78"/>
    </row>
    <row r="414" spans="1:1">
      <c r="A414" s="78"/>
    </row>
    <row r="415" spans="1:1">
      <c r="A415" s="78"/>
    </row>
    <row r="416" spans="1:1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  <row r="636" spans="1:1">
      <c r="A636" s="78"/>
    </row>
    <row r="637" spans="1:1">
      <c r="A637" s="78"/>
    </row>
    <row r="638" spans="1:1">
      <c r="A638" s="78"/>
    </row>
    <row r="639" spans="1:1">
      <c r="A639" s="78"/>
    </row>
    <row r="640" spans="1:1">
      <c r="A640" s="78"/>
    </row>
    <row r="641" spans="1:1">
      <c r="A641" s="78"/>
    </row>
    <row r="642" spans="1:1">
      <c r="A642" s="78"/>
    </row>
    <row r="643" spans="1:1">
      <c r="A643" s="78"/>
    </row>
    <row r="644" spans="1:1">
      <c r="A644" s="78"/>
    </row>
    <row r="645" spans="1:1">
      <c r="A645" s="78"/>
    </row>
    <row r="646" spans="1:1">
      <c r="A646" s="78"/>
    </row>
    <row r="647" spans="1:1">
      <c r="A647" s="78"/>
    </row>
    <row r="648" spans="1:1">
      <c r="A648" s="78"/>
    </row>
    <row r="649" spans="1:1">
      <c r="A649" s="78"/>
    </row>
    <row r="650" spans="1:1">
      <c r="A650" s="78"/>
    </row>
    <row r="651" spans="1:1">
      <c r="A651" s="78"/>
    </row>
    <row r="652" spans="1:1">
      <c r="A652" s="78"/>
    </row>
    <row r="653" spans="1:1">
      <c r="A653" s="78"/>
    </row>
    <row r="654" spans="1:1">
      <c r="A654" s="78"/>
    </row>
    <row r="655" spans="1:1">
      <c r="A655" s="78"/>
    </row>
    <row r="656" spans="1:1">
      <c r="A656" s="78"/>
    </row>
    <row r="657" spans="1:1">
      <c r="A657" s="78"/>
    </row>
    <row r="658" spans="1:1">
      <c r="A658" s="78"/>
    </row>
    <row r="659" spans="1:1">
      <c r="A659" s="78"/>
    </row>
    <row r="660" spans="1:1">
      <c r="A660" s="78"/>
    </row>
    <row r="661" spans="1:1">
      <c r="A661" s="78"/>
    </row>
    <row r="662" spans="1:1">
      <c r="A662" s="78"/>
    </row>
    <row r="663" spans="1:1">
      <c r="A663" s="78"/>
    </row>
    <row r="664" spans="1:1">
      <c r="A664" s="78"/>
    </row>
    <row r="665" spans="1:1">
      <c r="A665" s="78"/>
    </row>
    <row r="666" spans="1:1">
      <c r="A666" s="78"/>
    </row>
    <row r="667" spans="1:1">
      <c r="A667" s="78"/>
    </row>
    <row r="668" spans="1:1">
      <c r="A668" s="78"/>
    </row>
    <row r="669" spans="1:1">
      <c r="A669" s="78"/>
    </row>
    <row r="670" spans="1:1">
      <c r="A670" s="78"/>
    </row>
    <row r="671" spans="1:1">
      <c r="A671" s="78"/>
    </row>
    <row r="672" spans="1:1">
      <c r="A672" s="78"/>
    </row>
    <row r="673" spans="1:1">
      <c r="A673" s="78"/>
    </row>
    <row r="674" spans="1:1">
      <c r="A674" s="78"/>
    </row>
    <row r="675" spans="1:1">
      <c r="A675" s="78"/>
    </row>
    <row r="676" spans="1:1">
      <c r="A676" s="78"/>
    </row>
    <row r="677" spans="1:1">
      <c r="A677" s="78"/>
    </row>
    <row r="678" spans="1:1">
      <c r="A678" s="78"/>
    </row>
    <row r="679" spans="1:1">
      <c r="A679" s="78"/>
    </row>
    <row r="680" spans="1:1">
      <c r="A680" s="78"/>
    </row>
    <row r="681" spans="1:1">
      <c r="A681" s="78"/>
    </row>
    <row r="682" spans="1:1">
      <c r="A682" s="78"/>
    </row>
    <row r="683" spans="1:1">
      <c r="A683" s="78"/>
    </row>
    <row r="684" spans="1:1">
      <c r="A684" s="78"/>
    </row>
    <row r="685" spans="1:1">
      <c r="A685" s="78"/>
    </row>
    <row r="686" spans="1:1">
      <c r="A686" s="78"/>
    </row>
    <row r="687" spans="1:1">
      <c r="A687" s="78"/>
    </row>
    <row r="688" spans="1:1">
      <c r="A688" s="78"/>
    </row>
    <row r="689" spans="1:1">
      <c r="A689" s="78"/>
    </row>
    <row r="690" spans="1:1">
      <c r="A690" s="78"/>
    </row>
    <row r="691" spans="1:1">
      <c r="A691" s="78"/>
    </row>
    <row r="692" spans="1:1">
      <c r="A692" s="78"/>
    </row>
    <row r="693" spans="1:1">
      <c r="A693" s="78"/>
    </row>
    <row r="694" spans="1:1">
      <c r="A694" s="78"/>
    </row>
    <row r="695" spans="1:1">
      <c r="A695" s="78"/>
    </row>
    <row r="696" spans="1:1">
      <c r="A696" s="78"/>
    </row>
    <row r="697" spans="1:1">
      <c r="A697" s="78"/>
    </row>
    <row r="698" spans="1:1">
      <c r="A698" s="78"/>
    </row>
    <row r="699" spans="1:1">
      <c r="A699" s="78"/>
    </row>
    <row r="700" spans="1:1">
      <c r="A700" s="78"/>
    </row>
    <row r="701" spans="1:1">
      <c r="A701" s="78"/>
    </row>
    <row r="702" spans="1:1">
      <c r="A702" s="78"/>
    </row>
    <row r="703" spans="1:1">
      <c r="A703" s="78"/>
    </row>
    <row r="704" spans="1:1">
      <c r="A704" s="78"/>
    </row>
    <row r="705" spans="1:1">
      <c r="A705" s="78"/>
    </row>
    <row r="706" spans="1:1">
      <c r="A706" s="78"/>
    </row>
    <row r="707" spans="1:1">
      <c r="A707" s="78"/>
    </row>
    <row r="708" spans="1:1">
      <c r="A708" s="78"/>
    </row>
    <row r="709" spans="1:1">
      <c r="A709" s="78"/>
    </row>
    <row r="710" spans="1:1">
      <c r="A710" s="78"/>
    </row>
    <row r="711" spans="1:1">
      <c r="A711" s="78"/>
    </row>
    <row r="712" spans="1:1">
      <c r="A712" s="78"/>
    </row>
    <row r="713" spans="1:1">
      <c r="A713" s="78"/>
    </row>
    <row r="714" spans="1:1">
      <c r="A714" s="78"/>
    </row>
    <row r="715" spans="1:1">
      <c r="A715" s="78"/>
    </row>
    <row r="716" spans="1:1">
      <c r="A716" s="78"/>
    </row>
    <row r="717" spans="1:1">
      <c r="A717" s="78"/>
    </row>
    <row r="718" spans="1:1">
      <c r="A718" s="78"/>
    </row>
    <row r="719" spans="1:1">
      <c r="A719" s="78"/>
    </row>
    <row r="720" spans="1:1">
      <c r="A720" s="78"/>
    </row>
    <row r="721" spans="1:1">
      <c r="A721" s="78"/>
    </row>
    <row r="722" spans="1:1">
      <c r="A722" s="78"/>
    </row>
    <row r="723" spans="1:1">
      <c r="A723" s="78"/>
    </row>
    <row r="724" spans="1:1">
      <c r="A724" s="78"/>
    </row>
    <row r="725" spans="1:1">
      <c r="A725" s="78"/>
    </row>
    <row r="726" spans="1:1">
      <c r="A726" s="78"/>
    </row>
    <row r="727" spans="1:1">
      <c r="A727" s="78"/>
    </row>
    <row r="728" spans="1:1">
      <c r="A728" s="78"/>
    </row>
    <row r="729" spans="1:1">
      <c r="A729" s="78"/>
    </row>
    <row r="730" spans="1:1">
      <c r="A730" s="78"/>
    </row>
    <row r="731" spans="1:1">
      <c r="A731" s="78"/>
    </row>
    <row r="732" spans="1:1">
      <c r="A732" s="78"/>
    </row>
    <row r="733" spans="1:1">
      <c r="A733" s="78"/>
    </row>
    <row r="734" spans="1:1">
      <c r="A734" s="78"/>
    </row>
    <row r="735" spans="1:1">
      <c r="A735" s="78"/>
    </row>
    <row r="736" spans="1:1">
      <c r="A736" s="78"/>
    </row>
    <row r="737" spans="1:1">
      <c r="A737" s="78"/>
    </row>
    <row r="738" spans="1:1">
      <c r="A738" s="78"/>
    </row>
    <row r="739" spans="1:1">
      <c r="A739" s="78"/>
    </row>
    <row r="740" spans="1:1">
      <c r="A740" s="78"/>
    </row>
    <row r="741" spans="1:1">
      <c r="A741" s="78"/>
    </row>
    <row r="742" spans="1:1">
      <c r="A742" s="78"/>
    </row>
    <row r="743" spans="1:1">
      <c r="A743" s="78"/>
    </row>
    <row r="744" spans="1:1">
      <c r="A744" s="78"/>
    </row>
    <row r="745" spans="1:1">
      <c r="A745" s="78"/>
    </row>
    <row r="746" spans="1:1">
      <c r="A746" s="78"/>
    </row>
    <row r="747" spans="1:1">
      <c r="A747" s="78"/>
    </row>
    <row r="748" spans="1:1">
      <c r="A748" s="78"/>
    </row>
    <row r="749" spans="1:1">
      <c r="A749" s="78"/>
    </row>
    <row r="750" spans="1:1">
      <c r="A750" s="78"/>
    </row>
    <row r="751" spans="1:1">
      <c r="A751" s="78"/>
    </row>
    <row r="752" spans="1:1">
      <c r="A752" s="78"/>
    </row>
    <row r="753" spans="1:1">
      <c r="A753" s="78"/>
    </row>
    <row r="754" spans="1:1">
      <c r="A754" s="78"/>
    </row>
    <row r="755" spans="1:1">
      <c r="A755" s="78"/>
    </row>
    <row r="756" spans="1:1">
      <c r="A756" s="78"/>
    </row>
    <row r="757" spans="1:1">
      <c r="A757" s="78"/>
    </row>
    <row r="758" spans="1:1">
      <c r="A758" s="78"/>
    </row>
    <row r="759" spans="1:1">
      <c r="A759" s="78"/>
    </row>
    <row r="760" spans="1:1">
      <c r="A760" s="78"/>
    </row>
    <row r="761" spans="1:1">
      <c r="A761" s="78"/>
    </row>
    <row r="762" spans="1:1">
      <c r="A762" s="78"/>
    </row>
    <row r="763" spans="1:1">
      <c r="A763" s="78"/>
    </row>
    <row r="764" spans="1:1">
      <c r="A764" s="78"/>
    </row>
    <row r="765" spans="1:1">
      <c r="A765" s="78"/>
    </row>
    <row r="766" spans="1:1">
      <c r="A766" s="78"/>
    </row>
    <row r="767" spans="1:1">
      <c r="A767" s="78"/>
    </row>
    <row r="768" spans="1:1">
      <c r="A768" s="78"/>
    </row>
    <row r="769" spans="1:1">
      <c r="A769" s="78"/>
    </row>
    <row r="770" spans="1:1">
      <c r="A770" s="78"/>
    </row>
    <row r="771" spans="1:1">
      <c r="A771" s="78"/>
    </row>
    <row r="772" spans="1:1">
      <c r="A772" s="78"/>
    </row>
    <row r="773" spans="1:1">
      <c r="A773" s="78"/>
    </row>
    <row r="774" spans="1:1">
      <c r="A774" s="78"/>
    </row>
    <row r="775" spans="1:1">
      <c r="A775" s="78"/>
    </row>
    <row r="776" spans="1:1">
      <c r="A776" s="78"/>
    </row>
    <row r="777" spans="1:1">
      <c r="A777" s="78"/>
    </row>
    <row r="778" spans="1:1">
      <c r="A778" s="78"/>
    </row>
    <row r="779" spans="1:1">
      <c r="A779" s="78"/>
    </row>
    <row r="780" spans="1:1">
      <c r="A780" s="78"/>
    </row>
    <row r="781" spans="1:1">
      <c r="A781" s="78"/>
    </row>
    <row r="782" spans="1:1">
      <c r="A782" s="78"/>
    </row>
    <row r="783" spans="1:1">
      <c r="A783" s="78"/>
    </row>
    <row r="784" spans="1:1">
      <c r="A784" s="78"/>
    </row>
    <row r="785" spans="1:1">
      <c r="A785" s="78"/>
    </row>
    <row r="786" spans="1:1">
      <c r="A786" s="78"/>
    </row>
    <row r="787" spans="1:1">
      <c r="A787" s="78"/>
    </row>
    <row r="788" spans="1:1">
      <c r="A788" s="78"/>
    </row>
    <row r="789" spans="1:1">
      <c r="A789" s="78"/>
    </row>
    <row r="790" spans="1:1">
      <c r="A790" s="78"/>
    </row>
    <row r="791" spans="1:1">
      <c r="A791" s="78"/>
    </row>
    <row r="792" spans="1:1">
      <c r="A792" s="78"/>
    </row>
    <row r="793" spans="1:1">
      <c r="A793" s="78"/>
    </row>
    <row r="794" spans="1:1">
      <c r="A794" s="78"/>
    </row>
    <row r="795" spans="1:1">
      <c r="A795" s="78"/>
    </row>
    <row r="796" spans="1:1">
      <c r="A796" s="78"/>
    </row>
    <row r="797" spans="1:1">
      <c r="A797" s="78"/>
    </row>
    <row r="798" spans="1:1">
      <c r="A798" s="78"/>
    </row>
    <row r="799" spans="1:1">
      <c r="A799" s="78"/>
    </row>
    <row r="800" spans="1:1">
      <c r="A800" s="78"/>
    </row>
    <row r="801" spans="1:1">
      <c r="A801" s="78"/>
    </row>
    <row r="802" spans="1:1">
      <c r="A802" s="78"/>
    </row>
    <row r="803" spans="1:1">
      <c r="A803" s="78"/>
    </row>
    <row r="804" spans="1:1">
      <c r="A804" s="78"/>
    </row>
    <row r="805" spans="1:1">
      <c r="A805" s="78"/>
    </row>
    <row r="806" spans="1:1">
      <c r="A806" s="78"/>
    </row>
    <row r="807" spans="1:1">
      <c r="A807" s="78"/>
    </row>
    <row r="808" spans="1:1">
      <c r="A808" s="78"/>
    </row>
    <row r="809" spans="1:1">
      <c r="A809" s="78"/>
    </row>
    <row r="810" spans="1:1">
      <c r="A810" s="78"/>
    </row>
    <row r="811" spans="1:1">
      <c r="A811" s="78"/>
    </row>
    <row r="812" spans="1:1">
      <c r="A812" s="78"/>
    </row>
    <row r="813" spans="1:1">
      <c r="A813" s="78"/>
    </row>
    <row r="814" spans="1:1">
      <c r="A814" s="78"/>
    </row>
    <row r="815" spans="1:1">
      <c r="A815" s="78"/>
    </row>
    <row r="816" spans="1:1">
      <c r="A816" s="78"/>
    </row>
    <row r="817" spans="1:1">
      <c r="A817" s="78"/>
    </row>
    <row r="818" spans="1:1">
      <c r="A818" s="78"/>
    </row>
    <row r="819" spans="1:1">
      <c r="A819" s="78"/>
    </row>
    <row r="820" spans="1:1">
      <c r="A820" s="78"/>
    </row>
    <row r="821" spans="1:1">
      <c r="A821" s="78"/>
    </row>
    <row r="822" spans="1:1">
      <c r="A822" s="78"/>
    </row>
    <row r="823" spans="1:1">
      <c r="A823" s="78"/>
    </row>
    <row r="824" spans="1:1">
      <c r="A824" s="78"/>
    </row>
    <row r="825" spans="1:1">
      <c r="A825" s="78"/>
    </row>
    <row r="826" spans="1:1">
      <c r="A826" s="78"/>
    </row>
    <row r="827" spans="1:1">
      <c r="A827" s="78"/>
    </row>
    <row r="828" spans="1:1">
      <c r="A828" s="78"/>
    </row>
    <row r="829" spans="1:1">
      <c r="A829" s="78"/>
    </row>
    <row r="830" spans="1:1">
      <c r="A830" s="78"/>
    </row>
    <row r="831" spans="1:1">
      <c r="A831" s="78"/>
    </row>
    <row r="832" spans="1:1">
      <c r="A832" s="78"/>
    </row>
    <row r="833" spans="1:1">
      <c r="A833" s="78"/>
    </row>
    <row r="834" spans="1:1">
      <c r="A834" s="78"/>
    </row>
    <row r="835" spans="1:1">
      <c r="A835" s="78"/>
    </row>
    <row r="836" spans="1:1">
      <c r="A836" s="78"/>
    </row>
    <row r="837" spans="1:1">
      <c r="A837" s="78"/>
    </row>
    <row r="838" spans="1:1">
      <c r="A838" s="78"/>
    </row>
    <row r="839" spans="1:1">
      <c r="A839" s="78"/>
    </row>
    <row r="840" spans="1:1">
      <c r="A840" s="78"/>
    </row>
    <row r="841" spans="1:1">
      <c r="A841" s="78"/>
    </row>
    <row r="842" spans="1:1">
      <c r="A842" s="78"/>
    </row>
    <row r="843" spans="1:1">
      <c r="A843" s="78"/>
    </row>
    <row r="844" spans="1:1">
      <c r="A844" s="78"/>
    </row>
    <row r="845" spans="1:1">
      <c r="A845" s="78"/>
    </row>
    <row r="846" spans="1:1">
      <c r="A846" s="78"/>
    </row>
    <row r="847" spans="1:1">
      <c r="A847" s="78"/>
    </row>
    <row r="848" spans="1:1">
      <c r="A848" s="78"/>
    </row>
    <row r="849" spans="1:1">
      <c r="A849" s="78"/>
    </row>
    <row r="850" spans="1:1">
      <c r="A850" s="78"/>
    </row>
    <row r="851" spans="1:1">
      <c r="A851" s="78"/>
    </row>
    <row r="852" spans="1:1">
      <c r="A852" s="78"/>
    </row>
    <row r="853" spans="1:1">
      <c r="A853" s="78"/>
    </row>
    <row r="854" spans="1:1">
      <c r="A854" s="78"/>
    </row>
    <row r="855" spans="1:1">
      <c r="A855" s="78"/>
    </row>
    <row r="856" spans="1:1">
      <c r="A856" s="78"/>
    </row>
    <row r="857" spans="1:1">
      <c r="A857" s="78"/>
    </row>
    <row r="858" spans="1:1">
      <c r="A858" s="78"/>
    </row>
    <row r="859" spans="1:1">
      <c r="A859" s="78"/>
    </row>
    <row r="860" spans="1:1">
      <c r="A860" s="78"/>
    </row>
    <row r="861" spans="1:1">
      <c r="A861" s="78"/>
    </row>
    <row r="862" spans="1:1">
      <c r="A862" s="78"/>
    </row>
    <row r="863" spans="1:1">
      <c r="A863" s="78"/>
    </row>
    <row r="864" spans="1:1">
      <c r="A864" s="78"/>
    </row>
    <row r="865" spans="1:1">
      <c r="A865" s="78"/>
    </row>
    <row r="866" spans="1:1">
      <c r="A866" s="78"/>
    </row>
    <row r="867" spans="1:1">
      <c r="A867" s="78"/>
    </row>
    <row r="868" spans="1:1">
      <c r="A868" s="78"/>
    </row>
    <row r="869" spans="1:1">
      <c r="A869" s="78"/>
    </row>
    <row r="870" spans="1:1">
      <c r="A870" s="78"/>
    </row>
    <row r="871" spans="1:1">
      <c r="A871" s="78"/>
    </row>
    <row r="872" spans="1:1">
      <c r="A872" s="78"/>
    </row>
    <row r="873" spans="1:1">
      <c r="A873" s="78"/>
    </row>
    <row r="874" spans="1:1">
      <c r="A874" s="78"/>
    </row>
    <row r="875" spans="1:1">
      <c r="A875" s="78"/>
    </row>
    <row r="876" spans="1:1">
      <c r="A876" s="78"/>
    </row>
    <row r="877" spans="1:1">
      <c r="A877" s="78"/>
    </row>
    <row r="878" spans="1:1">
      <c r="A878" s="78"/>
    </row>
    <row r="879" spans="1:1">
      <c r="A879" s="78"/>
    </row>
    <row r="880" spans="1:1">
      <c r="A880" s="78"/>
    </row>
    <row r="881" spans="1:1">
      <c r="A881" s="78"/>
    </row>
    <row r="882" spans="1:1">
      <c r="A882" s="78"/>
    </row>
    <row r="883" spans="1:1">
      <c r="A883" s="78"/>
    </row>
    <row r="884" spans="1:1">
      <c r="A884" s="78"/>
    </row>
    <row r="885" spans="1:1">
      <c r="A885" s="78"/>
    </row>
    <row r="886" spans="1:1">
      <c r="A886" s="78"/>
    </row>
    <row r="887" spans="1:1">
      <c r="A887" s="78"/>
    </row>
    <row r="888" spans="1:1">
      <c r="A888" s="78"/>
    </row>
    <row r="889" spans="1:1">
      <c r="A889" s="78"/>
    </row>
    <row r="890" spans="1:1">
      <c r="A890" s="78"/>
    </row>
    <row r="891" spans="1:1">
      <c r="A891" s="78"/>
    </row>
    <row r="892" spans="1:1">
      <c r="A892" s="78"/>
    </row>
    <row r="893" spans="1:1">
      <c r="A893" s="78"/>
    </row>
    <row r="894" spans="1:1">
      <c r="A894" s="78"/>
    </row>
    <row r="895" spans="1:1">
      <c r="A895" s="78"/>
    </row>
    <row r="896" spans="1:1">
      <c r="A896" s="78"/>
    </row>
    <row r="897" spans="1:1">
      <c r="A897" s="78"/>
    </row>
    <row r="898" spans="1:1">
      <c r="A898" s="78"/>
    </row>
    <row r="899" spans="1:1">
      <c r="A899" s="78"/>
    </row>
    <row r="900" spans="1:1">
      <c r="A900" s="78"/>
    </row>
    <row r="901" spans="1:1">
      <c r="A901" s="78"/>
    </row>
    <row r="902" spans="1:1">
      <c r="A902" s="78"/>
    </row>
    <row r="903" spans="1:1">
      <c r="A903" s="78"/>
    </row>
    <row r="904" spans="1:1">
      <c r="A904" s="78"/>
    </row>
    <row r="905" spans="1:1">
      <c r="A905" s="78"/>
    </row>
    <row r="906" spans="1:1">
      <c r="A906" s="78"/>
    </row>
    <row r="907" spans="1:1">
      <c r="A907" s="78"/>
    </row>
    <row r="908" spans="1:1">
      <c r="A908" s="78"/>
    </row>
    <row r="909" spans="1:1">
      <c r="A909" s="78"/>
    </row>
    <row r="910" spans="1:1">
      <c r="A910" s="78"/>
    </row>
    <row r="911" spans="1:1">
      <c r="A911" s="78"/>
    </row>
    <row r="912" spans="1:1">
      <c r="A912" s="78"/>
    </row>
    <row r="913" spans="1:1">
      <c r="A913" s="78"/>
    </row>
    <row r="914" spans="1:1">
      <c r="A914" s="78"/>
    </row>
    <row r="915" spans="1:1">
      <c r="A915" s="78"/>
    </row>
    <row r="916" spans="1:1">
      <c r="A916" s="78"/>
    </row>
    <row r="917" spans="1:1">
      <c r="A917" s="78"/>
    </row>
    <row r="918" spans="1:1">
      <c r="A918" s="78"/>
    </row>
    <row r="919" spans="1:1">
      <c r="A919" s="78"/>
    </row>
    <row r="920" spans="1:1">
      <c r="A920" s="78"/>
    </row>
    <row r="921" spans="1:1">
      <c r="A921" s="78"/>
    </row>
    <row r="922" spans="1:1">
      <c r="A922" s="78"/>
    </row>
    <row r="923" spans="1:1">
      <c r="A923" s="78"/>
    </row>
    <row r="924" spans="1:1">
      <c r="A924" s="78"/>
    </row>
    <row r="925" spans="1:1">
      <c r="A925" s="78"/>
    </row>
    <row r="926" spans="1:1">
      <c r="A926" s="78"/>
    </row>
    <row r="927" spans="1:1">
      <c r="A927" s="78"/>
    </row>
    <row r="928" spans="1:1">
      <c r="A928" s="78"/>
    </row>
    <row r="929" spans="1:1">
      <c r="A929" s="78"/>
    </row>
    <row r="930" spans="1:1">
      <c r="A930" s="78"/>
    </row>
    <row r="931" spans="1:1">
      <c r="A931" s="78"/>
    </row>
    <row r="932" spans="1:1">
      <c r="A932" s="78"/>
    </row>
    <row r="933" spans="1:1">
      <c r="A933" s="78"/>
    </row>
    <row r="934" spans="1:1">
      <c r="A934" s="78"/>
    </row>
    <row r="935" spans="1:1">
      <c r="A935" s="78"/>
    </row>
    <row r="936" spans="1:1">
      <c r="A936" s="78"/>
    </row>
    <row r="937" spans="1:1">
      <c r="A937" s="78"/>
    </row>
    <row r="938" spans="1:1">
      <c r="A938" s="78"/>
    </row>
    <row r="939" spans="1:1">
      <c r="A939" s="78"/>
    </row>
    <row r="940" spans="1:1">
      <c r="A940" s="78"/>
    </row>
    <row r="941" spans="1:1">
      <c r="A941" s="78"/>
    </row>
    <row r="942" spans="1:1">
      <c r="A942" s="78"/>
    </row>
    <row r="943" spans="1:1">
      <c r="A943" s="78"/>
    </row>
    <row r="944" spans="1:1">
      <c r="A944" s="78"/>
    </row>
    <row r="945" spans="1:1">
      <c r="A945" s="78"/>
    </row>
    <row r="946" spans="1:1">
      <c r="A946" s="78"/>
    </row>
    <row r="947" spans="1:1">
      <c r="A947" s="78"/>
    </row>
    <row r="948" spans="1:1">
      <c r="A948" s="78"/>
    </row>
    <row r="949" spans="1:1">
      <c r="A949" s="78"/>
    </row>
    <row r="950" spans="1:1">
      <c r="A950" s="78"/>
    </row>
    <row r="951" spans="1:1">
      <c r="A951" s="78"/>
    </row>
    <row r="952" spans="1:1">
      <c r="A952" s="78"/>
    </row>
    <row r="953" spans="1:1">
      <c r="A953" s="78"/>
    </row>
    <row r="954" spans="1:1">
      <c r="A954" s="78"/>
    </row>
    <row r="955" spans="1:1">
      <c r="A955" s="78"/>
    </row>
    <row r="956" spans="1:1">
      <c r="A956" s="78"/>
    </row>
    <row r="957" spans="1:1">
      <c r="A957" s="78"/>
    </row>
    <row r="958" spans="1:1">
      <c r="A958" s="78"/>
    </row>
    <row r="959" spans="1:1">
      <c r="A959" s="78"/>
    </row>
    <row r="960" spans="1:1">
      <c r="A960" s="78"/>
    </row>
    <row r="961" spans="1:1">
      <c r="A961" s="78"/>
    </row>
    <row r="962" spans="1:1">
      <c r="A962" s="78"/>
    </row>
    <row r="963" spans="1:1">
      <c r="A963" s="78"/>
    </row>
    <row r="964" spans="1:1">
      <c r="A964" s="78"/>
    </row>
    <row r="965" spans="1:1">
      <c r="A965" s="78"/>
    </row>
    <row r="966" spans="1:1">
      <c r="A966" s="78"/>
    </row>
    <row r="967" spans="1:1">
      <c r="A967" s="78"/>
    </row>
    <row r="968" spans="1:1">
      <c r="A968" s="78"/>
    </row>
    <row r="969" spans="1:1">
      <c r="A969" s="78"/>
    </row>
    <row r="970" spans="1:1">
      <c r="A970" s="78"/>
    </row>
    <row r="971" spans="1:1">
      <c r="A971" s="78"/>
    </row>
    <row r="972" spans="1:1">
      <c r="A972" s="78"/>
    </row>
    <row r="973" spans="1:1">
      <c r="A973" s="78"/>
    </row>
    <row r="974" spans="1:1">
      <c r="A974" s="78"/>
    </row>
    <row r="975" spans="1:1">
      <c r="A975" s="78"/>
    </row>
    <row r="976" spans="1:1">
      <c r="A976" s="78"/>
    </row>
    <row r="977" spans="1:1">
      <c r="A977" s="78"/>
    </row>
    <row r="978" spans="1:1">
      <c r="A978" s="78"/>
    </row>
    <row r="979" spans="1:1">
      <c r="A979" s="78"/>
    </row>
    <row r="980" spans="1:1">
      <c r="A980" s="78"/>
    </row>
    <row r="981" spans="1:1">
      <c r="A981" s="78"/>
    </row>
    <row r="982" spans="1:1">
      <c r="A982" s="78"/>
    </row>
    <row r="983" spans="1:1">
      <c r="A983" s="78"/>
    </row>
    <row r="984" spans="1:1">
      <c r="A984" s="78"/>
    </row>
    <row r="985" spans="1:1">
      <c r="A985" s="78"/>
    </row>
    <row r="986" spans="1:1">
      <c r="A986" s="78"/>
    </row>
    <row r="987" spans="1:1">
      <c r="A987" s="78"/>
    </row>
    <row r="988" spans="1:1">
      <c r="A988" s="78"/>
    </row>
    <row r="989" spans="1:1">
      <c r="A989" s="78"/>
    </row>
    <row r="990" spans="1:1">
      <c r="A990" s="78"/>
    </row>
    <row r="991" spans="1:1">
      <c r="A991" s="78"/>
    </row>
    <row r="992" spans="1:1">
      <c r="A992" s="78"/>
    </row>
    <row r="993" spans="1:1">
      <c r="A993" s="78"/>
    </row>
    <row r="994" spans="1:1">
      <c r="A994" s="78"/>
    </row>
    <row r="995" spans="1:1">
      <c r="A995" s="78"/>
    </row>
    <row r="996" spans="1:1">
      <c r="A996" s="78"/>
    </row>
    <row r="997" spans="1:1">
      <c r="A997" s="78"/>
    </row>
    <row r="998" spans="1:1">
      <c r="A998" s="78"/>
    </row>
    <row r="999" spans="1:1">
      <c r="A999" s="78"/>
    </row>
    <row r="1000" spans="1:1">
      <c r="A1000" s="78"/>
    </row>
    <row r="1001" spans="1:1">
      <c r="A1001" s="78"/>
    </row>
    <row r="1002" spans="1:1">
      <c r="A1002" s="78"/>
    </row>
    <row r="1003" spans="1:1">
      <c r="A1003" s="78"/>
    </row>
    <row r="1004" spans="1:1">
      <c r="A1004" s="78"/>
    </row>
    <row r="1005" spans="1:1">
      <c r="A1005" s="78"/>
    </row>
    <row r="1006" spans="1:1">
      <c r="A1006" s="78"/>
    </row>
    <row r="1007" spans="1:1">
      <c r="A1007" s="78"/>
    </row>
    <row r="1008" spans="1:1">
      <c r="A1008" s="78"/>
    </row>
    <row r="1009" spans="1:1">
      <c r="A1009" s="78"/>
    </row>
    <row r="1010" spans="1:1">
      <c r="A1010" s="78"/>
    </row>
    <row r="1011" spans="1:1">
      <c r="A1011" s="78"/>
    </row>
    <row r="1012" spans="1:1">
      <c r="A1012" s="78"/>
    </row>
    <row r="1013" spans="1:1">
      <c r="A1013" s="78"/>
    </row>
    <row r="1014" spans="1:1">
      <c r="A1014" s="78"/>
    </row>
    <row r="1015" spans="1:1">
      <c r="A1015" s="78"/>
    </row>
    <row r="1016" spans="1:1">
      <c r="A1016" s="78"/>
    </row>
    <row r="1017" spans="1:1">
      <c r="A1017" s="78"/>
    </row>
    <row r="1018" spans="1:1">
      <c r="A1018" s="78"/>
    </row>
    <row r="1019" spans="1:1">
      <c r="A1019" s="78"/>
    </row>
    <row r="1020" spans="1:1">
      <c r="A1020" s="78"/>
    </row>
    <row r="1021" spans="1:1">
      <c r="A1021" s="78"/>
    </row>
    <row r="1022" spans="1:1">
      <c r="A1022" s="78"/>
    </row>
    <row r="1023" spans="1:1">
      <c r="A1023" s="78"/>
    </row>
    <row r="1024" spans="1:1">
      <c r="A1024" s="78"/>
    </row>
    <row r="1025" spans="1:1">
      <c r="A1025" s="78"/>
    </row>
    <row r="1026" spans="1:1">
      <c r="A1026" s="78"/>
    </row>
    <row r="1027" spans="1:1">
      <c r="A1027" s="78"/>
    </row>
    <row r="1028" spans="1:1">
      <c r="A1028" s="78"/>
    </row>
    <row r="1029" spans="1:1">
      <c r="A1029" s="78"/>
    </row>
    <row r="1030" spans="1:1">
      <c r="A1030" s="78"/>
    </row>
    <row r="1031" spans="1:1">
      <c r="A1031" s="78"/>
    </row>
    <row r="1032" spans="1:1">
      <c r="A1032" s="78"/>
    </row>
    <row r="1033" spans="1:1">
      <c r="A1033" s="78"/>
    </row>
    <row r="1034" spans="1:1">
      <c r="A1034" s="78"/>
    </row>
    <row r="1035" spans="1:1">
      <c r="A1035" s="78"/>
    </row>
    <row r="1036" spans="1:1">
      <c r="A1036" s="78"/>
    </row>
    <row r="1037" spans="1:1">
      <c r="A1037" s="78"/>
    </row>
    <row r="1038" spans="1:1">
      <c r="A1038" s="78"/>
    </row>
    <row r="1039" spans="1:1">
      <c r="A1039" s="78"/>
    </row>
    <row r="1040" spans="1:1">
      <c r="A1040" s="78"/>
    </row>
    <row r="1041" spans="1:1">
      <c r="A1041" s="78"/>
    </row>
    <row r="1042" spans="1:1">
      <c r="A1042" s="78"/>
    </row>
    <row r="1043" spans="1:1">
      <c r="A1043" s="78"/>
    </row>
    <row r="1044" spans="1:1">
      <c r="A1044" s="78"/>
    </row>
    <row r="1045" spans="1:1">
      <c r="A1045" s="78"/>
    </row>
    <row r="1046" spans="1:1">
      <c r="A1046" s="78"/>
    </row>
    <row r="1047" spans="1:1">
      <c r="A1047" s="78"/>
    </row>
    <row r="1048" spans="1:1">
      <c r="A1048" s="78"/>
    </row>
    <row r="1049" spans="1:1">
      <c r="A1049" s="78"/>
    </row>
    <row r="1050" spans="1:1">
      <c r="A1050" s="78"/>
    </row>
    <row r="1051" spans="1:1">
      <c r="A1051" s="78"/>
    </row>
    <row r="1052" spans="1:1">
      <c r="A1052" s="78"/>
    </row>
    <row r="1053" spans="1:1">
      <c r="A1053" s="78"/>
    </row>
    <row r="1054" spans="1:1">
      <c r="A1054" s="78"/>
    </row>
    <row r="1055" spans="1:1">
      <c r="A1055" s="78"/>
    </row>
    <row r="1056" spans="1:1">
      <c r="A1056" s="78"/>
    </row>
    <row r="1057" spans="1:1">
      <c r="A1057" s="78"/>
    </row>
    <row r="1058" spans="1:1">
      <c r="A1058" s="78"/>
    </row>
    <row r="1059" spans="1:1">
      <c r="A1059" s="78"/>
    </row>
    <row r="1060" spans="1:1">
      <c r="A1060" s="78"/>
    </row>
    <row r="1061" spans="1:1">
      <c r="A1061" s="78"/>
    </row>
    <row r="1062" spans="1:1">
      <c r="A1062" s="78"/>
    </row>
    <row r="1063" spans="1:1">
      <c r="A1063" s="78"/>
    </row>
    <row r="1064" spans="1:1">
      <c r="A1064" s="78"/>
    </row>
    <row r="1065" spans="1:1">
      <c r="A1065" s="78"/>
    </row>
    <row r="1066" spans="1:1">
      <c r="A1066" s="78"/>
    </row>
    <row r="1067" spans="1:1">
      <c r="A1067" s="78"/>
    </row>
    <row r="1068" spans="1:1">
      <c r="A1068" s="78"/>
    </row>
    <row r="1069" spans="1:1">
      <c r="A1069" s="78"/>
    </row>
    <row r="1070" spans="1:1">
      <c r="A1070" s="78"/>
    </row>
    <row r="1071" spans="1:1">
      <c r="A1071" s="78"/>
    </row>
    <row r="1072" spans="1:1">
      <c r="A1072" s="78"/>
    </row>
    <row r="1073" spans="1:1">
      <c r="A1073" s="78"/>
    </row>
    <row r="1074" spans="1:1">
      <c r="A1074" s="78"/>
    </row>
    <row r="1075" spans="1:1">
      <c r="A1075" s="78"/>
    </row>
    <row r="1076" spans="1:1">
      <c r="A1076" s="78"/>
    </row>
    <row r="1077" spans="1:1">
      <c r="A1077" s="78"/>
    </row>
    <row r="1078" spans="1:1">
      <c r="A1078" s="78"/>
    </row>
    <row r="1079" spans="1:1">
      <c r="A1079" s="78"/>
    </row>
    <row r="1080" spans="1:1">
      <c r="A1080" s="78"/>
    </row>
    <row r="1081" spans="1:1">
      <c r="A1081" s="78"/>
    </row>
    <row r="1082" spans="1:1">
      <c r="A1082" s="78"/>
    </row>
    <row r="1083" spans="1:1">
      <c r="A1083" s="78"/>
    </row>
    <row r="1084" spans="1:1">
      <c r="A1084" s="78"/>
    </row>
    <row r="1085" spans="1:1">
      <c r="A1085" s="78"/>
    </row>
    <row r="1086" spans="1:1">
      <c r="A1086" s="78"/>
    </row>
    <row r="1087" spans="1:1">
      <c r="A1087" s="78"/>
    </row>
    <row r="1088" spans="1:1">
      <c r="A1088" s="78"/>
    </row>
    <row r="1089" spans="1:1">
      <c r="A1089" s="78"/>
    </row>
    <row r="1090" spans="1:1">
      <c r="A1090" s="78"/>
    </row>
    <row r="1091" spans="1:1">
      <c r="A1091" s="78"/>
    </row>
    <row r="1092" spans="1:1">
      <c r="A1092" s="78"/>
    </row>
    <row r="1093" spans="1:1">
      <c r="A1093" s="78"/>
    </row>
    <row r="1094" spans="1:1">
      <c r="A1094" s="78"/>
    </row>
    <row r="1095" spans="1:1">
      <c r="A1095" s="78"/>
    </row>
    <row r="1096" spans="1:1">
      <c r="A1096" s="78"/>
    </row>
    <row r="1097" spans="1:1">
      <c r="A1097" s="78"/>
    </row>
    <row r="1098" spans="1:1">
      <c r="A1098" s="78"/>
    </row>
    <row r="1099" spans="1:1">
      <c r="A1099" s="78"/>
    </row>
    <row r="1100" spans="1:1">
      <c r="A1100" s="78"/>
    </row>
    <row r="1101" spans="1:1">
      <c r="A1101" s="78"/>
    </row>
    <row r="1102" spans="1:1">
      <c r="A1102" s="78"/>
    </row>
    <row r="1103" spans="1:1">
      <c r="A1103" s="78"/>
    </row>
    <row r="1104" spans="1:1">
      <c r="A1104" s="78"/>
    </row>
    <row r="1105" spans="1:1">
      <c r="A1105" s="78"/>
    </row>
    <row r="1106" spans="1:1">
      <c r="A1106" s="78"/>
    </row>
    <row r="1107" spans="1:1">
      <c r="A1107" s="78"/>
    </row>
    <row r="1108" spans="1:1">
      <c r="A1108" s="78"/>
    </row>
    <row r="1109" spans="1:1">
      <c r="A1109" s="78"/>
    </row>
    <row r="1110" spans="1:1">
      <c r="A1110" s="78"/>
    </row>
    <row r="1111" spans="1:1">
      <c r="A1111" s="78"/>
    </row>
    <row r="1112" spans="1:1">
      <c r="A1112" s="78"/>
    </row>
    <row r="1113" spans="1:1">
      <c r="A1113" s="78"/>
    </row>
    <row r="1114" spans="1:1">
      <c r="A1114" s="78"/>
    </row>
    <row r="1115" spans="1:1">
      <c r="A1115" s="78"/>
    </row>
    <row r="1116" spans="1:1">
      <c r="A1116" s="78"/>
    </row>
    <row r="1117" spans="1:1">
      <c r="A1117" s="78"/>
    </row>
    <row r="1118" spans="1:1">
      <c r="A1118" s="78"/>
    </row>
    <row r="1119" spans="1:1">
      <c r="A1119" s="78"/>
    </row>
    <row r="1120" spans="1:1">
      <c r="A1120" s="78"/>
    </row>
    <row r="1121" spans="1:1">
      <c r="A1121" s="78"/>
    </row>
    <row r="1122" spans="1:1">
      <c r="A1122" s="78"/>
    </row>
    <row r="1123" spans="1:1">
      <c r="A1123" s="78"/>
    </row>
    <row r="1124" spans="1:1">
      <c r="A1124" s="78"/>
    </row>
    <row r="1125" spans="1:1">
      <c r="A1125" s="78"/>
    </row>
    <row r="1126" spans="1:1">
      <c r="A1126" s="78"/>
    </row>
    <row r="1127" spans="1:1">
      <c r="A1127" s="78"/>
    </row>
    <row r="1128" spans="1:1">
      <c r="A1128" s="78"/>
    </row>
    <row r="1129" spans="1:1">
      <c r="A1129" s="78"/>
    </row>
    <row r="1130" spans="1:1">
      <c r="A1130" s="78"/>
    </row>
    <row r="1131" spans="1:1">
      <c r="A1131" s="78"/>
    </row>
    <row r="1132" spans="1:1">
      <c r="A1132" s="78"/>
    </row>
    <row r="1133" spans="1:1">
      <c r="A1133" s="78"/>
    </row>
    <row r="1134" spans="1:1">
      <c r="A1134" s="78"/>
    </row>
    <row r="1135" spans="1:1">
      <c r="A1135" s="78"/>
    </row>
    <row r="1136" spans="1:1">
      <c r="A1136" s="78"/>
    </row>
    <row r="1137" spans="1:1">
      <c r="A1137" s="78"/>
    </row>
    <row r="1138" spans="1:1">
      <c r="A1138" s="78"/>
    </row>
    <row r="1139" spans="1:1">
      <c r="A1139" s="78"/>
    </row>
    <row r="1140" spans="1:1">
      <c r="A1140" s="78"/>
    </row>
    <row r="1141" spans="1:1">
      <c r="A1141" s="78"/>
    </row>
    <row r="1142" spans="1:1">
      <c r="A1142" s="78"/>
    </row>
    <row r="1143" spans="1:1">
      <c r="A1143" s="78"/>
    </row>
    <row r="1144" spans="1:1">
      <c r="A1144" s="78"/>
    </row>
    <row r="1145" spans="1:1">
      <c r="A1145" s="78"/>
    </row>
    <row r="1146" spans="1:1">
      <c r="A1146" s="78"/>
    </row>
    <row r="1147" spans="1:1">
      <c r="A1147" s="78"/>
    </row>
    <row r="1148" spans="1:1">
      <c r="A1148" s="78"/>
    </row>
    <row r="1149" spans="1:1">
      <c r="A1149" s="78"/>
    </row>
    <row r="1150" spans="1:1">
      <c r="A1150" s="78"/>
    </row>
    <row r="1151" spans="1:1">
      <c r="A1151" s="78"/>
    </row>
    <row r="1152" spans="1:1">
      <c r="A1152" s="78"/>
    </row>
    <row r="1153" spans="1:1">
      <c r="A1153" s="78"/>
    </row>
    <row r="1154" spans="1:1">
      <c r="A1154" s="78"/>
    </row>
    <row r="1155" spans="1:1">
      <c r="A1155" s="78"/>
    </row>
    <row r="1156" spans="1:1">
      <c r="A1156" s="78"/>
    </row>
    <row r="1157" spans="1:1">
      <c r="A1157" s="78"/>
    </row>
    <row r="1158" spans="1:1">
      <c r="A1158" s="78"/>
    </row>
    <row r="1159" spans="1:1">
      <c r="A1159" s="78"/>
    </row>
    <row r="1160" spans="1:1">
      <c r="A1160" s="78"/>
    </row>
    <row r="1161" spans="1:1">
      <c r="A1161" s="78"/>
    </row>
    <row r="1162" spans="1:1">
      <c r="A1162" s="78"/>
    </row>
    <row r="1163" spans="1:1">
      <c r="A1163" s="78"/>
    </row>
    <row r="1164" spans="1:1">
      <c r="A1164" s="78"/>
    </row>
    <row r="1165" spans="1:1">
      <c r="A1165" s="78"/>
    </row>
    <row r="1166" spans="1:1">
      <c r="A1166" s="78"/>
    </row>
    <row r="1167" spans="1:1">
      <c r="A1167" s="78"/>
    </row>
    <row r="1168" spans="1:1">
      <c r="A1168" s="78"/>
    </row>
    <row r="1169" spans="1:1">
      <c r="A1169" s="78"/>
    </row>
    <row r="1170" spans="1:1">
      <c r="A1170" s="78"/>
    </row>
    <row r="1171" spans="1:1">
      <c r="A1171" s="78"/>
    </row>
    <row r="1172" spans="1:1">
      <c r="A1172" s="78"/>
    </row>
    <row r="1173" spans="1:1">
      <c r="A1173" s="78"/>
    </row>
    <row r="1174" spans="1:1">
      <c r="A1174" s="78"/>
    </row>
    <row r="1175" spans="1:1">
      <c r="A1175" s="78"/>
    </row>
    <row r="1176" spans="1:1">
      <c r="A1176" s="78"/>
    </row>
    <row r="1177" spans="1:1">
      <c r="A1177" s="78"/>
    </row>
    <row r="1178" spans="1:1">
      <c r="A1178" s="78"/>
    </row>
    <row r="1179" spans="1:1">
      <c r="A1179" s="78"/>
    </row>
    <row r="1180" spans="1:1">
      <c r="A1180" s="78"/>
    </row>
    <row r="1181" spans="1:1">
      <c r="A1181" s="78"/>
    </row>
    <row r="1182" spans="1:1">
      <c r="A1182" s="78"/>
    </row>
    <row r="1183" spans="1:1">
      <c r="A1183" s="78"/>
    </row>
    <row r="1184" spans="1:1">
      <c r="A1184" s="78"/>
    </row>
    <row r="1185" spans="1:1">
      <c r="A1185" s="78"/>
    </row>
    <row r="1186" spans="1:1">
      <c r="A1186" s="78"/>
    </row>
    <row r="1187" spans="1:1">
      <c r="A1187" s="78"/>
    </row>
    <row r="1188" spans="1:1">
      <c r="A1188" s="78"/>
    </row>
    <row r="1189" spans="1:1">
      <c r="A1189" s="78"/>
    </row>
    <row r="1190" spans="1:1">
      <c r="A1190" s="78"/>
    </row>
    <row r="1191" spans="1:1">
      <c r="A1191" s="78"/>
    </row>
    <row r="1192" spans="1:1">
      <c r="A1192" s="78"/>
    </row>
    <row r="1193" spans="1:1">
      <c r="A1193" s="78"/>
    </row>
    <row r="1194" spans="1:1">
      <c r="A1194" s="78"/>
    </row>
    <row r="1195" spans="1:1">
      <c r="A1195" s="78"/>
    </row>
    <row r="1196" spans="1:1">
      <c r="A1196" s="78"/>
    </row>
    <row r="1197" spans="1:1">
      <c r="A1197" s="78"/>
    </row>
    <row r="1198" spans="1:1">
      <c r="A1198" s="78"/>
    </row>
    <row r="1199" spans="1:1">
      <c r="A1199" s="78"/>
    </row>
    <row r="1200" spans="1:1">
      <c r="A1200" s="78"/>
    </row>
    <row r="1201" spans="1:1">
      <c r="A1201" s="78"/>
    </row>
    <row r="1202" spans="1:1">
      <c r="A1202" s="78"/>
    </row>
    <row r="1203" spans="1:1">
      <c r="A1203" s="78"/>
    </row>
    <row r="1204" spans="1:1">
      <c r="A1204" s="78"/>
    </row>
    <row r="1205" spans="1:1">
      <c r="A1205" s="78"/>
    </row>
    <row r="1206" spans="1:1">
      <c r="A1206" s="78"/>
    </row>
    <row r="1207" spans="1:1">
      <c r="A1207" s="78"/>
    </row>
    <row r="1208" spans="1:1">
      <c r="A1208" s="78"/>
    </row>
    <row r="1209" spans="1:1">
      <c r="A1209" s="78"/>
    </row>
    <row r="1210" spans="1:1">
      <c r="A1210" s="78"/>
    </row>
    <row r="1211" spans="1:1">
      <c r="A1211" s="78"/>
    </row>
    <row r="1212" spans="1:1">
      <c r="A1212" s="78"/>
    </row>
    <row r="1213" spans="1:1">
      <c r="A1213" s="78"/>
    </row>
    <row r="1214" spans="1:1">
      <c r="A1214" s="78"/>
    </row>
    <row r="1215" spans="1:1">
      <c r="A1215" s="78"/>
    </row>
    <row r="1216" spans="1:1">
      <c r="A1216" s="78"/>
    </row>
    <row r="1217" spans="1:1">
      <c r="A1217" s="78"/>
    </row>
    <row r="1218" spans="1:1">
      <c r="A1218" s="78"/>
    </row>
    <row r="1219" spans="1:1">
      <c r="A1219" s="78"/>
    </row>
    <row r="1220" spans="1:1">
      <c r="A1220" s="78"/>
    </row>
    <row r="1221" spans="1:1">
      <c r="A1221" s="78"/>
    </row>
    <row r="1222" spans="1:1">
      <c r="A1222" s="78"/>
    </row>
    <row r="1223" spans="1:1">
      <c r="A1223" s="78"/>
    </row>
    <row r="1224" spans="1:1">
      <c r="A1224" s="78"/>
    </row>
    <row r="1225" spans="1:1">
      <c r="A1225" s="78"/>
    </row>
    <row r="1226" spans="1:1">
      <c r="A1226" s="78"/>
    </row>
    <row r="1227" spans="1:1">
      <c r="A1227" s="78"/>
    </row>
    <row r="1228" spans="1:1">
      <c r="A1228" s="78"/>
    </row>
    <row r="1229" spans="1:1">
      <c r="A1229" s="78"/>
    </row>
    <row r="1230" spans="1:1">
      <c r="A1230" s="78"/>
    </row>
    <row r="1231" spans="1:1">
      <c r="A1231" s="78"/>
    </row>
    <row r="1232" spans="1:1">
      <c r="A1232" s="78"/>
    </row>
    <row r="1233" spans="1:1">
      <c r="A1233" s="78"/>
    </row>
    <row r="1234" spans="1:1">
      <c r="A1234" s="78"/>
    </row>
    <row r="1235" spans="1:1">
      <c r="A1235" s="78"/>
    </row>
    <row r="1236" spans="1:1">
      <c r="A1236" s="78"/>
    </row>
    <row r="1237" spans="1:1">
      <c r="A1237" s="78"/>
    </row>
    <row r="1238" spans="1:1">
      <c r="A1238" s="78"/>
    </row>
    <row r="1239" spans="1:1">
      <c r="A1239" s="78"/>
    </row>
    <row r="1240" spans="1:1">
      <c r="A1240" s="78"/>
    </row>
    <row r="1241" spans="1:1">
      <c r="A1241" s="78"/>
    </row>
    <row r="1242" spans="1:1">
      <c r="A1242" s="78"/>
    </row>
    <row r="1243" spans="1:1">
      <c r="A1243" s="78"/>
    </row>
    <row r="1244" spans="1:1">
      <c r="A1244" s="78"/>
    </row>
    <row r="1245" spans="1:1">
      <c r="A1245" s="78"/>
    </row>
    <row r="1246" spans="1:1">
      <c r="A1246" s="78"/>
    </row>
    <row r="1247" spans="1:1">
      <c r="A1247" s="78"/>
    </row>
    <row r="1248" spans="1:1">
      <c r="A1248" s="78"/>
    </row>
    <row r="1249" spans="1:1">
      <c r="A1249" s="78"/>
    </row>
    <row r="1250" spans="1:1">
      <c r="A1250" s="78"/>
    </row>
    <row r="1251" spans="1:1">
      <c r="A1251" s="78"/>
    </row>
    <row r="1252" spans="1:1">
      <c r="A1252" s="78"/>
    </row>
    <row r="1253" spans="1:1">
      <c r="A1253" s="78"/>
    </row>
    <row r="1254" spans="1:1">
      <c r="A1254" s="78"/>
    </row>
    <row r="1255" spans="1:1">
      <c r="A1255" s="78"/>
    </row>
    <row r="1256" spans="1:1">
      <c r="A1256" s="78"/>
    </row>
    <row r="1257" spans="1:1">
      <c r="A1257" s="78"/>
    </row>
    <row r="1258" spans="1:1">
      <c r="A1258" s="78"/>
    </row>
    <row r="1259" spans="1:1">
      <c r="A1259" s="78"/>
    </row>
    <row r="1260" spans="1:1">
      <c r="A1260" s="78"/>
    </row>
    <row r="1261" spans="1:1">
      <c r="A1261" s="78"/>
    </row>
    <row r="1262" spans="1:1">
      <c r="A1262" s="78"/>
    </row>
    <row r="1263" spans="1:1">
      <c r="A1263" s="78"/>
    </row>
    <row r="1264" spans="1:1">
      <c r="A1264" s="78"/>
    </row>
    <row r="1265" spans="1:1">
      <c r="A1265" s="78"/>
    </row>
    <row r="1266" spans="1:1">
      <c r="A1266" s="78"/>
    </row>
    <row r="1267" spans="1:1">
      <c r="A1267" s="78"/>
    </row>
    <row r="1268" spans="1:1">
      <c r="A1268" s="78"/>
    </row>
    <row r="1269" spans="1:1">
      <c r="A1269" s="78"/>
    </row>
    <row r="1270" spans="1:1">
      <c r="A1270" s="78"/>
    </row>
    <row r="1271" spans="1:1">
      <c r="A1271" s="78"/>
    </row>
    <row r="1272" spans="1:1">
      <c r="A1272" s="78"/>
    </row>
    <row r="1273" spans="1:1">
      <c r="A1273" s="78"/>
    </row>
    <row r="1274" spans="1:1">
      <c r="A1274" s="78"/>
    </row>
    <row r="1275" spans="1:1">
      <c r="A1275" s="78"/>
    </row>
    <row r="1276" spans="1:1">
      <c r="A1276" s="78"/>
    </row>
    <row r="1277" spans="1:1">
      <c r="A1277" s="78"/>
    </row>
    <row r="1278" spans="1:1">
      <c r="A1278" s="78"/>
    </row>
    <row r="1279" spans="1:1">
      <c r="A1279" s="78"/>
    </row>
    <row r="1280" spans="1:1">
      <c r="A1280" s="78"/>
    </row>
    <row r="1281" spans="1:1">
      <c r="A1281" s="78"/>
    </row>
    <row r="1282" spans="1:1">
      <c r="A1282" s="78"/>
    </row>
    <row r="1283" spans="1:1">
      <c r="A1283" s="78"/>
    </row>
    <row r="1284" spans="1:1">
      <c r="A1284" s="78"/>
    </row>
    <row r="1285" spans="1:1">
      <c r="A1285" s="78"/>
    </row>
    <row r="1286" spans="1:1">
      <c r="A1286" s="78"/>
    </row>
    <row r="1287" spans="1:1">
      <c r="A1287" s="78"/>
    </row>
    <row r="1288" spans="1:1">
      <c r="A1288" s="78"/>
    </row>
    <row r="1289" spans="1:1">
      <c r="A1289" s="78"/>
    </row>
    <row r="1290" spans="1:1">
      <c r="A1290" s="78"/>
    </row>
    <row r="1291" spans="1:1">
      <c r="A1291" s="78"/>
    </row>
    <row r="1292" spans="1:1">
      <c r="A1292" s="78"/>
    </row>
    <row r="1293" spans="1:1">
      <c r="A1293" s="78"/>
    </row>
    <row r="1294" spans="1:1">
      <c r="A1294" s="78"/>
    </row>
    <row r="1295" spans="1:1">
      <c r="A1295" s="78"/>
    </row>
    <row r="1296" spans="1:1">
      <c r="A1296" s="78"/>
    </row>
    <row r="1297" spans="1:1">
      <c r="A1297" s="78"/>
    </row>
    <row r="1298" spans="1:1">
      <c r="A1298" s="78"/>
    </row>
    <row r="1299" spans="1:1">
      <c r="A1299" s="78"/>
    </row>
    <row r="1300" spans="1:1">
      <c r="A1300" s="78"/>
    </row>
    <row r="1301" spans="1:1">
      <c r="A1301" s="78"/>
    </row>
    <row r="1302" spans="1:1">
      <c r="A1302" s="78"/>
    </row>
    <row r="1303" spans="1:1">
      <c r="A1303" s="78"/>
    </row>
    <row r="1304" spans="1:1">
      <c r="A1304" s="78"/>
    </row>
    <row r="1305" spans="1:1">
      <c r="A1305" s="78"/>
    </row>
    <row r="1306" spans="1:1">
      <c r="A1306" s="78"/>
    </row>
    <row r="1307" spans="1:1">
      <c r="A1307" s="78"/>
    </row>
    <row r="1308" spans="1:1">
      <c r="A1308" s="78"/>
    </row>
    <row r="1309" spans="1:1">
      <c r="A1309" s="78"/>
    </row>
    <row r="1310" spans="1:1">
      <c r="A1310" s="78"/>
    </row>
    <row r="1311" spans="1:1">
      <c r="A1311" s="78"/>
    </row>
    <row r="1312" spans="1:1">
      <c r="A1312" s="78"/>
    </row>
    <row r="1313" spans="1:1">
      <c r="A1313" s="78"/>
    </row>
    <row r="1314" spans="1:1">
      <c r="A1314" s="78"/>
    </row>
    <row r="1315" spans="1:1">
      <c r="A1315" s="78"/>
    </row>
    <row r="1316" spans="1:1">
      <c r="A1316" s="78"/>
    </row>
    <row r="1317" spans="1:1">
      <c r="A1317" s="78"/>
    </row>
    <row r="1318" spans="1:1">
      <c r="A1318" s="78"/>
    </row>
    <row r="1319" spans="1:1">
      <c r="A1319" s="78"/>
    </row>
    <row r="1320" spans="1:1">
      <c r="A1320" s="78"/>
    </row>
    <row r="1321" spans="1:1">
      <c r="A1321" s="78"/>
    </row>
    <row r="1322" spans="1:1">
      <c r="A1322" s="78"/>
    </row>
    <row r="1323" spans="1:1">
      <c r="A1323" s="78"/>
    </row>
    <row r="1324" spans="1:1">
      <c r="A1324" s="78"/>
    </row>
    <row r="1325" spans="1:1">
      <c r="A1325" s="78"/>
    </row>
    <row r="1326" spans="1:1">
      <c r="A1326" s="78"/>
    </row>
    <row r="1327" spans="1:1">
      <c r="A1327" s="78"/>
    </row>
    <row r="1328" spans="1:1">
      <c r="A1328" s="78"/>
    </row>
    <row r="1329" spans="1:1">
      <c r="A1329" s="78"/>
    </row>
    <row r="1330" spans="1:1">
      <c r="A1330" s="78"/>
    </row>
    <row r="1331" spans="1:1">
      <c r="A1331" s="78"/>
    </row>
    <row r="1332" spans="1:1">
      <c r="A1332" s="78"/>
    </row>
    <row r="1333" spans="1:1">
      <c r="A1333" s="78"/>
    </row>
    <row r="1334" spans="1:1">
      <c r="A1334" s="78"/>
    </row>
    <row r="1335" spans="1:1">
      <c r="A1335" s="78"/>
    </row>
    <row r="1336" spans="1:1">
      <c r="A1336" s="78"/>
    </row>
    <row r="1337" spans="1:1">
      <c r="A1337" s="78"/>
    </row>
    <row r="1338" spans="1:1">
      <c r="A1338" s="78"/>
    </row>
    <row r="1339" spans="1:1">
      <c r="A1339" s="78"/>
    </row>
    <row r="1340" spans="1:1">
      <c r="A1340" s="78"/>
    </row>
    <row r="1341" spans="1:1">
      <c r="A1341" s="78"/>
    </row>
    <row r="1342" spans="1:1">
      <c r="A1342" s="78"/>
    </row>
    <row r="1343" spans="1:1">
      <c r="A1343" s="78"/>
    </row>
    <row r="1344" spans="1:1">
      <c r="A1344" s="78"/>
    </row>
    <row r="1345" spans="1:1">
      <c r="A1345" s="78"/>
    </row>
    <row r="1346" spans="1:1">
      <c r="A1346" s="78"/>
    </row>
    <row r="1347" spans="1:1">
      <c r="A1347" s="78"/>
    </row>
    <row r="1348" spans="1:1">
      <c r="A1348" s="78"/>
    </row>
    <row r="1349" spans="1:1">
      <c r="A1349" s="78"/>
    </row>
    <row r="1350" spans="1:1">
      <c r="A1350" s="78"/>
    </row>
    <row r="1351" spans="1:1">
      <c r="A1351" s="78"/>
    </row>
    <row r="1352" spans="1:1">
      <c r="A1352" s="78"/>
    </row>
    <row r="1353" spans="1:1">
      <c r="A1353" s="78"/>
    </row>
    <row r="1354" spans="1:1">
      <c r="A1354" s="78"/>
    </row>
    <row r="1355" spans="1:1">
      <c r="A1355" s="78"/>
    </row>
    <row r="1356" spans="1:1">
      <c r="A1356" s="78"/>
    </row>
    <row r="1357" spans="1:1">
      <c r="A1357" s="78"/>
    </row>
    <row r="1358" spans="1:1">
      <c r="A1358" s="78"/>
    </row>
    <row r="1359" spans="1:1">
      <c r="A1359" s="78"/>
    </row>
    <row r="1360" spans="1:1">
      <c r="A1360" s="78"/>
    </row>
    <row r="1361" spans="1:1">
      <c r="A1361" s="78"/>
    </row>
    <row r="1362" spans="1:1">
      <c r="A1362" s="78"/>
    </row>
    <row r="1363" spans="1:1">
      <c r="A1363" s="78"/>
    </row>
    <row r="1364" spans="1:1">
      <c r="A1364" s="78"/>
    </row>
    <row r="1365" spans="1:1">
      <c r="A1365" s="78"/>
    </row>
    <row r="1366" spans="1:1">
      <c r="A1366" s="78"/>
    </row>
    <row r="1367" spans="1:1">
      <c r="A1367" s="78"/>
    </row>
    <row r="1368" spans="1:1">
      <c r="A1368" s="78"/>
    </row>
    <row r="1369" spans="1:1">
      <c r="A1369" s="78"/>
    </row>
    <row r="1370" spans="1:1">
      <c r="A1370" s="78"/>
    </row>
    <row r="1371" spans="1:1">
      <c r="A1371" s="78"/>
    </row>
    <row r="1372" spans="1:1">
      <c r="A1372" s="78"/>
    </row>
    <row r="1373" spans="1:1">
      <c r="A1373" s="78"/>
    </row>
    <row r="1374" spans="1:1">
      <c r="A1374" s="78"/>
    </row>
    <row r="1375" spans="1:1">
      <c r="A1375" s="78"/>
    </row>
    <row r="1376" spans="1:1">
      <c r="A1376" s="78"/>
    </row>
    <row r="1377" spans="1:1">
      <c r="A1377" s="78"/>
    </row>
    <row r="1378" spans="1:1">
      <c r="A1378" s="78"/>
    </row>
    <row r="1379" spans="1:1">
      <c r="A1379" s="78"/>
    </row>
    <row r="1380" spans="1:1">
      <c r="A1380" s="78"/>
    </row>
    <row r="1381" spans="1:1">
      <c r="A1381" s="78"/>
    </row>
    <row r="1382" spans="1:1">
      <c r="A1382" s="78"/>
    </row>
    <row r="1383" spans="1:1">
      <c r="A1383" s="78"/>
    </row>
    <row r="1384" spans="1:1">
      <c r="A1384" s="78"/>
    </row>
    <row r="1385" spans="1:1">
      <c r="A1385" s="78"/>
    </row>
    <row r="1386" spans="1:1">
      <c r="A1386" s="78"/>
    </row>
    <row r="1387" spans="1:1">
      <c r="A1387" s="78"/>
    </row>
    <row r="1388" spans="1:1">
      <c r="A1388" s="78"/>
    </row>
    <row r="1389" spans="1:1">
      <c r="A1389" s="78"/>
    </row>
    <row r="1390" spans="1:1">
      <c r="A1390" s="78"/>
    </row>
    <row r="1391" spans="1:1">
      <c r="A1391" s="78"/>
    </row>
    <row r="1392" spans="1:1">
      <c r="A1392" s="78"/>
    </row>
    <row r="1393" spans="1:1">
      <c r="A1393" s="78"/>
    </row>
    <row r="1394" spans="1:1">
      <c r="A1394" s="78"/>
    </row>
    <row r="1395" spans="1:1">
      <c r="A1395" s="78"/>
    </row>
    <row r="1396" spans="1:1">
      <c r="A1396" s="78"/>
    </row>
    <row r="1397" spans="1:1">
      <c r="A1397" s="78"/>
    </row>
    <row r="1398" spans="1:1">
      <c r="A1398" s="78"/>
    </row>
    <row r="1399" spans="1:1">
      <c r="A1399" s="78"/>
    </row>
    <row r="1400" spans="1:1">
      <c r="A1400" s="78"/>
    </row>
    <row r="1401" spans="1:1">
      <c r="A1401" s="78"/>
    </row>
    <row r="1402" spans="1:1">
      <c r="A1402" s="78"/>
    </row>
    <row r="1403" spans="1:1">
      <c r="A1403" s="78"/>
    </row>
    <row r="1404" spans="1:1">
      <c r="A1404" s="78"/>
    </row>
    <row r="1405" spans="1:1">
      <c r="A1405" s="78"/>
    </row>
    <row r="1406" spans="1:1">
      <c r="A1406" s="78"/>
    </row>
    <row r="1407" spans="1:1">
      <c r="A1407" s="78"/>
    </row>
    <row r="1408" spans="1:1">
      <c r="A1408" s="78"/>
    </row>
    <row r="1409" spans="1:1">
      <c r="A1409" s="78"/>
    </row>
    <row r="1410" spans="1:1">
      <c r="A1410" s="78"/>
    </row>
    <row r="1411" spans="1:1">
      <c r="A1411" s="78"/>
    </row>
    <row r="1412" spans="1:1">
      <c r="A1412" s="78"/>
    </row>
    <row r="1413" spans="1:1">
      <c r="A1413" s="78"/>
    </row>
    <row r="1414" spans="1:1">
      <c r="A1414" s="78"/>
    </row>
    <row r="1415" spans="1:1">
      <c r="A1415" s="78"/>
    </row>
    <row r="1416" spans="1:1">
      <c r="A1416" s="78"/>
    </row>
    <row r="1417" spans="1:1">
      <c r="A1417" s="78"/>
    </row>
    <row r="1418" spans="1:1">
      <c r="A1418" s="78"/>
    </row>
    <row r="1419" spans="1:1">
      <c r="A1419" s="78"/>
    </row>
    <row r="1420" spans="1:1">
      <c r="A1420" s="78"/>
    </row>
    <row r="1421" spans="1:1">
      <c r="A1421" s="78"/>
    </row>
    <row r="1422" spans="1:1">
      <c r="A1422" s="78"/>
    </row>
    <row r="1423" spans="1:1">
      <c r="A1423" s="78"/>
    </row>
    <row r="1424" spans="1:1">
      <c r="A1424" s="78"/>
    </row>
    <row r="1425" spans="1:1">
      <c r="A1425" s="78"/>
    </row>
    <row r="1426" spans="1:1">
      <c r="A1426" s="78"/>
    </row>
    <row r="1427" spans="1:1">
      <c r="A1427" s="78"/>
    </row>
    <row r="1428" spans="1:1">
      <c r="A1428" s="78"/>
    </row>
    <row r="1429" spans="1:1">
      <c r="A1429" s="78"/>
    </row>
    <row r="1430" spans="1:1">
      <c r="A1430" s="78"/>
    </row>
    <row r="1431" spans="1:1">
      <c r="A1431" s="78"/>
    </row>
    <row r="1432" spans="1:1">
      <c r="A1432" s="78"/>
    </row>
    <row r="1433" spans="1:1">
      <c r="A1433" s="78"/>
    </row>
    <row r="1434" spans="1:1">
      <c r="A1434" s="78"/>
    </row>
    <row r="1435" spans="1:1">
      <c r="A1435" s="78"/>
    </row>
    <row r="1436" spans="1:1">
      <c r="A1436" s="78"/>
    </row>
    <row r="1437" spans="1:1">
      <c r="A1437" s="78"/>
    </row>
    <row r="1438" spans="1:1">
      <c r="A1438" s="78"/>
    </row>
    <row r="1439" spans="1:1">
      <c r="A1439" s="78"/>
    </row>
    <row r="1440" spans="1:1">
      <c r="A1440" s="78"/>
    </row>
    <row r="1441" spans="1:1">
      <c r="A1441" s="78"/>
    </row>
    <row r="1442" spans="1:1">
      <c r="A1442" s="78"/>
    </row>
    <row r="1443" spans="1:1">
      <c r="A1443" s="78"/>
    </row>
    <row r="1444" spans="1:1">
      <c r="A1444" s="78"/>
    </row>
    <row r="1445" spans="1:1">
      <c r="A1445" s="78"/>
    </row>
    <row r="1446" spans="1:1">
      <c r="A1446" s="78"/>
    </row>
    <row r="1447" spans="1:1">
      <c r="A1447" s="78"/>
    </row>
    <row r="1448" spans="1:1">
      <c r="A1448" s="78"/>
    </row>
    <row r="1449" spans="1:1">
      <c r="A1449" s="78"/>
    </row>
    <row r="1450" spans="1:1">
      <c r="A1450" s="78"/>
    </row>
    <row r="1451" spans="1:1">
      <c r="A1451" s="78"/>
    </row>
    <row r="1452" spans="1:1">
      <c r="A1452" s="78"/>
    </row>
    <row r="1453" spans="1:1">
      <c r="A1453" s="78"/>
    </row>
    <row r="1454" spans="1:1">
      <c r="A1454" s="78"/>
    </row>
    <row r="1455" spans="1:1">
      <c r="A1455" s="78"/>
    </row>
    <row r="1456" spans="1:1">
      <c r="A1456" s="78"/>
    </row>
    <row r="1457" spans="1:1">
      <c r="A1457" s="78"/>
    </row>
    <row r="1458" spans="1:1">
      <c r="A1458" s="78"/>
    </row>
    <row r="1459" spans="1:1">
      <c r="A1459" s="78"/>
    </row>
    <row r="1460" spans="1:1">
      <c r="A1460" s="78"/>
    </row>
    <row r="1461" spans="1:1">
      <c r="A1461" s="78"/>
    </row>
    <row r="1462" spans="1:1">
      <c r="A1462" s="78"/>
    </row>
    <row r="1463" spans="1:1">
      <c r="A1463" s="78"/>
    </row>
    <row r="1464" spans="1:1">
      <c r="A1464" s="78"/>
    </row>
    <row r="1465" spans="1:1">
      <c r="A1465" s="78"/>
    </row>
    <row r="1466" spans="1:1">
      <c r="A1466" s="78"/>
    </row>
    <row r="1467" spans="1:1">
      <c r="A1467" s="78"/>
    </row>
    <row r="1468" spans="1:1">
      <c r="A1468" s="78"/>
    </row>
    <row r="1469" spans="1:1">
      <c r="A1469" s="78"/>
    </row>
    <row r="1470" spans="1:1">
      <c r="A1470" s="78"/>
    </row>
    <row r="1471" spans="1:1">
      <c r="A1471" s="78"/>
    </row>
    <row r="1472" spans="1:1">
      <c r="A1472" s="78"/>
    </row>
    <row r="1473" spans="1:1">
      <c r="A1473" s="78"/>
    </row>
    <row r="1474" spans="1:1">
      <c r="A1474" s="78"/>
    </row>
    <row r="1475" spans="1:1">
      <c r="A1475" s="78"/>
    </row>
    <row r="1476" spans="1:1">
      <c r="A1476" s="78"/>
    </row>
    <row r="1477" spans="1:1">
      <c r="A1477" s="78"/>
    </row>
    <row r="1478" spans="1:1">
      <c r="A1478" s="78"/>
    </row>
    <row r="1479" spans="1:1">
      <c r="A1479" s="78"/>
    </row>
    <row r="1480" spans="1:1">
      <c r="A1480" s="78"/>
    </row>
    <row r="1481" spans="1:1">
      <c r="A1481" s="78"/>
    </row>
    <row r="1482" spans="1:1">
      <c r="A1482" s="78"/>
    </row>
    <row r="1483" spans="1:1">
      <c r="A1483" s="78"/>
    </row>
    <row r="1484" spans="1:1">
      <c r="A1484" s="78"/>
    </row>
    <row r="1485" spans="1:1">
      <c r="A1485" s="78"/>
    </row>
    <row r="1486" spans="1:1">
      <c r="A1486" s="78"/>
    </row>
    <row r="1487" spans="1:1">
      <c r="A1487" s="78"/>
    </row>
    <row r="1488" spans="1:1">
      <c r="A1488" s="78"/>
    </row>
    <row r="1489" spans="1:1">
      <c r="A1489" s="78"/>
    </row>
    <row r="1490" spans="1:1">
      <c r="A1490" s="78"/>
    </row>
    <row r="1491" spans="1:1">
      <c r="A1491" s="78"/>
    </row>
    <row r="1492" spans="1:1">
      <c r="A1492" s="78"/>
    </row>
    <row r="1493" spans="1:1">
      <c r="A1493" s="78"/>
    </row>
    <row r="1494" spans="1:1">
      <c r="A1494" s="78"/>
    </row>
    <row r="1495" spans="1:1">
      <c r="A1495" s="78"/>
    </row>
    <row r="1496" spans="1:1">
      <c r="A1496" s="78"/>
    </row>
    <row r="1497" spans="1:1">
      <c r="A1497" s="78"/>
    </row>
    <row r="1498" spans="1:1">
      <c r="A1498" s="78"/>
    </row>
    <row r="1499" spans="1:1">
      <c r="A1499" s="78"/>
    </row>
    <row r="1500" spans="1:1">
      <c r="A1500" s="78"/>
    </row>
    <row r="1501" spans="1:1">
      <c r="A1501" s="78"/>
    </row>
    <row r="1502" spans="1:1">
      <c r="A1502" s="78"/>
    </row>
    <row r="1503" spans="1:1">
      <c r="A1503" s="78"/>
    </row>
    <row r="1504" spans="1:1">
      <c r="A1504" s="78"/>
    </row>
    <row r="1505" spans="1:1">
      <c r="A1505" s="78"/>
    </row>
    <row r="1506" spans="1:1">
      <c r="A1506" s="78"/>
    </row>
    <row r="1507" spans="1:1">
      <c r="A1507" s="78"/>
    </row>
    <row r="1508" spans="1:1">
      <c r="A1508" s="78"/>
    </row>
    <row r="1509" spans="1:1">
      <c r="A1509" s="78"/>
    </row>
    <row r="1510" spans="1:1">
      <c r="A1510" s="78"/>
    </row>
    <row r="1511" spans="1:1">
      <c r="A1511" s="78"/>
    </row>
    <row r="1512" spans="1:1">
      <c r="A1512" s="78"/>
    </row>
    <row r="1513" spans="1:1">
      <c r="A1513" s="78"/>
    </row>
    <row r="1514" spans="1:1">
      <c r="A1514" s="78"/>
    </row>
    <row r="1515" spans="1:1">
      <c r="A1515" s="78"/>
    </row>
    <row r="1516" spans="1:1">
      <c r="A1516" s="78"/>
    </row>
    <row r="1517" spans="1:1">
      <c r="A1517" s="78"/>
    </row>
    <row r="1518" spans="1:1">
      <c r="A1518" s="78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A1880E-005F-4238-9850-C33ED4D54603}"/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2026-01-30T08:12:11Z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