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3395" windowHeight="6960" activeTab="4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<sst xmlns="http://schemas.openxmlformats.org/spreadsheetml/2006/main" count="292" uniqueCount="166">
  <si>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</si>
  <si>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</si>
  <si>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</si>
  <si>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</si>
  <si>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</si>
  <si>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</si>
  <si>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</si>
  <si>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</si>
  <si>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</si>
  <si>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</si>
  <si>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</si>
  <si>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</si>
  <si>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</si>
  <si>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</si>
  <si>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</si>
  <si>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</si>
  <si>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</si>
  <si>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</si>
  <si>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</si>
  <si>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</si>
  <si>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</si>
  <si>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</si>
  <si>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</si>
  <si>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</si>
  <si>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</si>
  <si>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</si>
  <si>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</si>
  <si>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</si>
  <si>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</si>
  <si>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Overdraft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</si>
  <si>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</si>
  <si>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</si>
  <si>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</si>
  <si>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</si>
  <si>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</si>
  <si>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</si>
  <si>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</si>
  <si>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Other Sector =  Private Sector</t>
  </si>
  <si>
    <t>FINANCIAL INDICATORS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</si>
  <si>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</si>
  <si>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</si>
  <si>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</si>
  <si>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</si>
  <si>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</si>
  <si>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</si>
  <si>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91-Day Treasury Bills</t>
  </si>
  <si>
    <t xml:space="preserve">  - discount rate [%]</t>
  </si>
  <si>
    <t xml:space="preserve">   - Effective yield (%)</t>
  </si>
  <si>
    <t xml:space="preserve">  - allotted [N$ mln]</t>
  </si>
  <si>
    <t xml:space="preserve">  - redeemed [N$ mln]</t>
  </si>
  <si>
    <t>182-Day Treasury Bills</t>
  </si>
  <si>
    <t xml:space="preserve">  - Effective yield(%)</t>
  </si>
  <si>
    <t>273-Day Treasury Bills</t>
  </si>
  <si>
    <t>365-Day Treasury Bills</t>
  </si>
  <si>
    <t>Debt outstanding (91,182, 273 &amp; 365 day TBs) [N$ mln]</t>
  </si>
  <si>
    <t>Capital Market</t>
  </si>
  <si>
    <t>Internal Registered Stock (IRS)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</si>
  <si>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</si>
  <si>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</si>
  <si>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</si>
  <si>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</si>
  <si>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</si>
  <si>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</si>
  <si>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</si>
  <si>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</si>
  <si>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</si>
  <si>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</si>
  <si>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</si>
  <si>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</si>
  <si>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</si>
  <si>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DevX</t>
  </si>
  <si>
    <t xml:space="preserve">    volume [000 shares]</t>
  </si>
  <si>
    <t>Namibia Consumer Price Index (NCPI) [Percentage Change]</t>
  </si>
  <si>
    <t>Twelve Months</t>
  </si>
  <si>
    <t>Since last December</t>
  </si>
  <si>
    <t>Month-on-Month</t>
  </si>
  <si>
    <t xml:space="preserve">       International reserves and exchange rates</t>
  </si>
  <si>
    <t>J</t>
  </si>
  <si>
    <t>F</t>
  </si>
  <si>
    <t>M</t>
  </si>
  <si>
    <t>A</t>
  </si>
  <si>
    <t>S</t>
  </si>
  <si>
    <t>O</t>
  </si>
  <si>
    <t>N</t>
  </si>
  <si>
    <t>D</t>
  </si>
  <si>
    <t xml:space="preserve">M </t>
  </si>
  <si>
    <t xml:space="preserve">         Foreign exchange reserves (NAD millions)</t>
  </si>
  <si>
    <t xml:space="preserve">   Change in reserves</t>
  </si>
  <si>
    <t>NAD per U.S dollar</t>
  </si>
  <si>
    <t>U.S dollar per NAD</t>
  </si>
  <si>
    <t xml:space="preserve">NAD per British pound </t>
  </si>
  <si>
    <t>British pound per NAD</t>
  </si>
  <si>
    <t xml:space="preserve">NAD per Japanese yen 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</si>
  <si>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</si>
  <si>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</si>
  <si>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</si>
  <si>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</si>
  <si>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</si>
  <si>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</si>
  <si>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</si>
  <si>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</si>
  <si>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</si>
  <si>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</si>
  <si>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</si>
  <si>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</si>
  <si>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</si>
  <si>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</si>
  <si>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</si>
  <si>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</si>
  <si>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</si>
  <si>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</si>
  <si>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Shares and other equity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</si>
  <si>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</si>
  <si>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</si>
  <si>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</si>
  <si>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</si>
  <si>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</si>
  <si>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</si>
  <si>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</si>
  <si>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</si>
  <si>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</si>
  <si>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</si>
  <si>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</si>
  <si>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</si>
  <si>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</si>
  <si>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</si>
  <si>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</si>
  <si>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</si>
  <si>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</si>
  <si>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</si>
  <si>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</si>
  <si>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</si>
  <si>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Shares and Equity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</si>
  <si>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</si>
  <si>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</si>
  <si>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</si>
  <si>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</si>
  <si>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</si>
  <si>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</si>
  <si>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</si>
  <si>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Foreign Reserves </t>
  </si>
  <si>
    <t xml:space="preserve">            Annual inflation (Namibia vs South Africa)</t>
  </si>
  <si>
    <t>Domestic and other sectors claims (month-on-month percentage changes)</t>
  </si>
  <si>
    <t>Money Supply (month-on-month  percentage changes)</t>
  </si>
  <si>
    <t>Domestic claims vs claims on other sectors (annual percentage changes)</t>
  </si>
  <si>
    <t>Money Supply (N$ Million)</t>
  </si>
  <si>
    <t xml:space="preserve">Components of Money Supply </t>
  </si>
  <si>
    <t>Annual percentage change</t>
  </si>
  <si>
    <t xml:space="preserve">Other Foreign Assets </t>
  </si>
  <si>
    <t xml:space="preserve">Other Liabilities </t>
  </si>
  <si>
    <t xml:space="preserve">             Selected interest rates</t>
  </si>
  <si>
    <t>U.S Dollar/Namibia Dollar exchange rate</t>
  </si>
  <si>
    <t>N$ Million</t>
  </si>
  <si>
    <t xml:space="preserve">Monetary and Financial Statistics </t>
  </si>
  <si>
    <t>Source: NSX</t>
  </si>
  <si>
    <t>Source: NSA &amp; STATSSA</t>
  </si>
  <si>
    <t>Namibia Stock Exchange</t>
  </si>
  <si>
    <t>Foreign exchange rates (average)</t>
  </si>
  <si>
    <t xml:space="preserve">   International reserves*</t>
  </si>
  <si>
    <t>*International Reserves of the Bank of Namibia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</si>
  <si>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</si>
  <si>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</si>
  <si>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</si>
  <si>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</si>
  <si>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</si>
  <si>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>.</t>
  </si>
</sst>
</file>

<file path=xl/styles.xml><?xml version="1.0" encoding="utf-8"?>
<styleSheet xmlns="http://schemas.openxmlformats.org/spreadsheetml/2006/main">
  <numFmts count="3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-409]mmm\-yy;@"/>
    <numFmt numFmtId="168" formatCode="#,##0.0"/>
    <numFmt numFmtId="169" formatCode="0.0000"/>
    <numFmt numFmtId="170" formatCode="_-[$€-2]* #,##0.00_-;\-[$€-2]* #,##0.00_-;_-[$€-2]* &quot;-&quot;??_-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[Black][&gt;0.05]#,##0.0;[Black][&lt;-0.05]\-#,##0.0;;"/>
    <numFmt numFmtId="177" formatCode="[Black][&gt;0.5]#,##0;[Black][&lt;-0.5]\-#,##0;;"/>
    <numFmt numFmtId="178" formatCode="0.0"/>
    <numFmt numFmtId="179" formatCode="#,##0.0_);\(#,##0.0\)"/>
    <numFmt numFmtId="180" formatCode="_(* #,##0.0000_);_(* \(#,##0.0000\);_(* &quot;-&quot;??_);_(@_)"/>
    <numFmt numFmtId="181" formatCode="_-* #,##0.00_-;\-* #,##0.00_-;_-* &quot;-&quot;??_-;_-@_-"/>
    <numFmt numFmtId="182" formatCode="_(* #,##0.0_);_(* \(#,##0.0\);_(* &quot;-&quot;??_);_(@_)"/>
    <numFmt numFmtId="183" formatCode="_ * #,##0.0000_ ;_ * \-#,##0.0000_ ;_ * &quot;-&quot;????_ ;_ @_ "/>
    <numFmt numFmtId="184" formatCode="_(&quot;$&quot;* #,##0_);_(&quot;$&quot;* \(#,##0\);_(&quot;$&quot;* &quot;-&quot;_);_(@_)"/>
    <numFmt numFmtId="185" formatCode="_(* #,##0_);_(* \(#,##0\);_(* &quot;-&quot;_);_(@_)"/>
    <numFmt numFmtId="186" formatCode="0.0%"/>
    <numFmt numFmtId="187" formatCode="_(* #,##0_);_(* \(#,##0\);_(* &quot;-&quot;??_);_(@_)"/>
    <numFmt numFmtId="188" formatCode="#,##0.000"/>
    <numFmt numFmtId="189" formatCode="0.000"/>
    <numFmt numFmtId="190" formatCode="#,##0.0000"/>
    <numFmt numFmtId="191" formatCode="#,##0.000_);\(#,##0.000\)"/>
    <numFmt numFmtId="192" formatCode="#,##0.000000"/>
    <numFmt numFmtId="193" formatCode="mmm\-yyyy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9"/>
      <color indexed="9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i/>
      <sz val="8"/>
      <color indexed="60"/>
      <name val="Arial"/>
      <family val="2"/>
    </font>
    <font>
      <sz val="14"/>
      <color indexed="8"/>
      <name val="Comic Sans MS"/>
      <family val="4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10"/>
      <color indexed="8"/>
      <name val="Calibri"/>
      <family val="2"/>
    </font>
    <font>
      <b/>
      <sz val="12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b/>
      <sz val="10"/>
      <color indexed="63"/>
      <name val="Comic Sans MS"/>
      <family val="4"/>
    </font>
    <font>
      <sz val="10"/>
      <color indexed="63"/>
      <name val="Comic Sans MS"/>
      <family val="4"/>
    </font>
    <font>
      <sz val="12"/>
      <name val="Arial MT"/>
      <family val="0"/>
    </font>
    <font>
      <i/>
      <sz val="8"/>
      <color indexed="16"/>
      <name val="Arial"/>
      <family val="2"/>
    </font>
    <font>
      <sz val="9.2"/>
      <color indexed="8"/>
      <name val="Calibri"/>
      <family val="0"/>
    </font>
    <font>
      <b/>
      <sz val="26"/>
      <color indexed="63"/>
      <name val="Comic Sans MS"/>
      <family val="0"/>
    </font>
    <font>
      <b/>
      <sz val="28"/>
      <color indexed="63"/>
      <name val="Comic Sans M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 tint="0.24998000264167786"/>
      <name val="Comic Sans MS"/>
      <family val="4"/>
    </font>
    <font>
      <sz val="8"/>
      <color theme="1" tint="0.24998000264167786"/>
      <name val="Comic Sans MS"/>
      <family val="4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thin"/>
      <bottom/>
    </border>
  </borders>
  <cellStyleXfs count="94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175" fontId="5" fillId="0" borderId="0" applyFont="0" applyFill="0" applyBorder="0" applyAlignment="0" applyProtection="0"/>
    <xf numFmtId="0" fontId="71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71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71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71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1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1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71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71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71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71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1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1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72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3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4" fillId="47" borderId="3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1" fontId="6" fillId="49" borderId="5">
      <alignment horizontal="right" vertical="center"/>
      <protection/>
    </xf>
    <xf numFmtId="0" fontId="7" fillId="49" borderId="5">
      <alignment horizontal="right" vertical="center"/>
      <protection/>
    </xf>
    <xf numFmtId="0" fontId="4" fillId="49" borderId="6">
      <alignment/>
      <protection/>
    </xf>
    <xf numFmtId="0" fontId="6" fillId="46" borderId="5">
      <alignment horizontal="center" vertical="center"/>
      <protection/>
    </xf>
    <xf numFmtId="1" fontId="6" fillId="49" borderId="5">
      <alignment horizontal="right" vertical="center"/>
      <protection/>
    </xf>
    <xf numFmtId="0" fontId="4" fillId="49" borderId="0">
      <alignment/>
      <protection/>
    </xf>
    <xf numFmtId="0" fontId="8" fillId="49" borderId="5">
      <alignment horizontal="left" vertical="center"/>
      <protection/>
    </xf>
    <xf numFmtId="0" fontId="8" fillId="49" borderId="5">
      <alignment/>
      <protection/>
    </xf>
    <xf numFmtId="0" fontId="7" fillId="49" borderId="5">
      <alignment horizontal="right" vertical="center"/>
      <protection/>
    </xf>
    <xf numFmtId="0" fontId="9" fillId="50" borderId="5">
      <alignment horizontal="left" vertical="center"/>
      <protection/>
    </xf>
    <xf numFmtId="0" fontId="9" fillId="50" borderId="5">
      <alignment horizontal="left" vertical="center"/>
      <protection/>
    </xf>
    <xf numFmtId="0" fontId="10" fillId="49" borderId="5">
      <alignment horizontal="left" vertical="center"/>
      <protection/>
    </xf>
    <xf numFmtId="0" fontId="11" fillId="49" borderId="6">
      <alignment/>
      <protection/>
    </xf>
    <xf numFmtId="0" fontId="6" fillId="51" borderId="5">
      <alignment horizontal="left"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2" fillId="0" borderId="0" applyProtection="0">
      <alignment/>
    </xf>
    <xf numFmtId="170" fontId="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" fontId="32" fillId="0" borderId="0" applyProtection="0">
      <alignment/>
    </xf>
    <xf numFmtId="3" fontId="32" fillId="0" borderId="0" applyProtection="0">
      <alignment/>
    </xf>
    <xf numFmtId="3" fontId="32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2" fontId="12" fillId="0" borderId="0" applyProtection="0">
      <alignment/>
    </xf>
    <xf numFmtId="0" fontId="76" fillId="5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77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78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79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8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80" fillId="53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81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82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83" fillId="45" borderId="17" applyNumberFormat="0" applyAlignment="0" applyProtection="0"/>
    <xf numFmtId="0" fontId="29" fillId="46" borderId="18" applyNumberFormat="0" applyAlignment="0" applyProtection="0"/>
    <xf numFmtId="0" fontId="29" fillId="46" borderId="1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5" fillId="0" borderId="19" applyNumberFormat="0" applyFill="0" applyAlignment="0" applyProtection="0"/>
    <xf numFmtId="0" fontId="12" fillId="0" borderId="20" applyProtection="0">
      <alignment/>
    </xf>
    <xf numFmtId="0" fontId="48" fillId="0" borderId="21" applyNumberFormat="0" applyFill="0" applyAlignment="0" applyProtection="0"/>
    <xf numFmtId="0" fontId="12" fillId="0" borderId="20" applyProtection="0">
      <alignment/>
    </xf>
    <xf numFmtId="0" fontId="8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94">
    <xf numFmtId="0" fontId="0" fillId="0" borderId="0" xfId="0" applyFont="1" applyAlignment="1">
      <alignment/>
    </xf>
    <xf numFmtId="0" fontId="36" fillId="0" borderId="0" xfId="479" applyFont="1">
      <alignment/>
      <protection/>
    </xf>
    <xf numFmtId="0" fontId="39" fillId="0" borderId="0" xfId="479" applyFont="1" applyBorder="1">
      <alignment/>
      <protection/>
    </xf>
    <xf numFmtId="0" fontId="39" fillId="0" borderId="0" xfId="479" applyFont="1">
      <alignment/>
      <protection/>
    </xf>
    <xf numFmtId="0" fontId="39" fillId="0" borderId="0" xfId="479" applyFont="1" applyAlignment="1">
      <alignment horizontal="center"/>
      <protection/>
    </xf>
    <xf numFmtId="179" fontId="39" fillId="0" borderId="0" xfId="479" applyNumberFormat="1" applyFont="1" applyAlignment="1">
      <alignment horizontal="center"/>
      <protection/>
    </xf>
    <xf numFmtId="168" fontId="36" fillId="0" borderId="0" xfId="479" applyNumberFormat="1" applyFont="1" applyBorder="1">
      <alignment/>
      <protection/>
    </xf>
    <xf numFmtId="0" fontId="36" fillId="0" borderId="22" xfId="479" applyFont="1" applyBorder="1">
      <alignment/>
      <protection/>
    </xf>
    <xf numFmtId="168" fontId="39" fillId="0" borderId="0" xfId="479" applyNumberFormat="1" applyFont="1" applyFill="1" applyBorder="1">
      <alignment/>
      <protection/>
    </xf>
    <xf numFmtId="0" fontId="40" fillId="0" borderId="0" xfId="479" applyFont="1" applyFill="1" applyBorder="1" applyAlignment="1">
      <alignment horizontal="left" indent="1"/>
      <protection/>
    </xf>
    <xf numFmtId="168" fontId="36" fillId="0" borderId="23" xfId="479" applyNumberFormat="1" applyFont="1" applyBorder="1">
      <alignment/>
      <protection/>
    </xf>
    <xf numFmtId="0" fontId="36" fillId="0" borderId="23" xfId="479" applyFont="1" applyBorder="1">
      <alignment/>
      <protection/>
    </xf>
    <xf numFmtId="0" fontId="38" fillId="0" borderId="0" xfId="508">
      <alignment/>
      <protection/>
    </xf>
    <xf numFmtId="0" fontId="55" fillId="0" borderId="0" xfId="509" applyFont="1">
      <alignment/>
      <protection/>
    </xf>
    <xf numFmtId="0" fontId="42" fillId="0" borderId="0" xfId="509" applyFont="1">
      <alignment/>
      <protection/>
    </xf>
    <xf numFmtId="17" fontId="44" fillId="46" borderId="24" xfId="509" applyNumberFormat="1" applyFont="1" applyFill="1" applyBorder="1" applyAlignment="1">
      <alignment horizontal="center"/>
      <protection/>
    </xf>
    <xf numFmtId="17" fontId="44" fillId="46" borderId="25" xfId="509" applyNumberFormat="1" applyFont="1" applyFill="1" applyBorder="1" applyAlignment="1">
      <alignment horizontal="center"/>
      <protection/>
    </xf>
    <xf numFmtId="17" fontId="44" fillId="46" borderId="26" xfId="509" applyNumberFormat="1" applyFont="1" applyFill="1" applyBorder="1" applyAlignment="1">
      <alignment horizontal="center"/>
      <protection/>
    </xf>
    <xf numFmtId="0" fontId="38" fillId="0" borderId="0" xfId="509">
      <alignment/>
      <protection/>
    </xf>
    <xf numFmtId="43" fontId="36" fillId="0" borderId="0" xfId="509" applyNumberFormat="1" applyFont="1">
      <alignment/>
      <protection/>
    </xf>
    <xf numFmtId="0" fontId="45" fillId="0" borderId="0" xfId="510" applyFont="1" applyFill="1" applyBorder="1">
      <alignment/>
      <protection/>
    </xf>
    <xf numFmtId="168" fontId="45" fillId="0" borderId="0" xfId="510" applyNumberFormat="1" applyFont="1" applyFill="1" applyBorder="1">
      <alignment/>
      <protection/>
    </xf>
    <xf numFmtId="178" fontId="45" fillId="0" borderId="0" xfId="510" applyNumberFormat="1" applyFont="1" applyFill="1" applyBorder="1">
      <alignment/>
      <protection/>
    </xf>
    <xf numFmtId="0" fontId="46" fillId="0" borderId="0" xfId="510" applyFont="1">
      <alignment/>
      <protection/>
    </xf>
    <xf numFmtId="0" fontId="38" fillId="0" borderId="0" xfId="510" applyFont="1">
      <alignment/>
      <protection/>
    </xf>
    <xf numFmtId="0" fontId="56" fillId="0" borderId="0" xfId="0" applyFont="1" applyAlignment="1">
      <alignment/>
    </xf>
    <xf numFmtId="167" fontId="49" fillId="46" borderId="27" xfId="508" applyNumberFormat="1" applyFont="1" applyFill="1" applyBorder="1" applyAlignment="1">
      <alignment horizontal="right"/>
      <protection/>
    </xf>
    <xf numFmtId="2" fontId="51" fillId="46" borderId="25" xfId="508" applyNumberFormat="1" applyFont="1" applyFill="1" applyBorder="1" applyAlignment="1">
      <alignment horizontal="right"/>
      <protection/>
    </xf>
    <xf numFmtId="2" fontId="51" fillId="46" borderId="26" xfId="508" applyNumberFormat="1" applyFont="1" applyFill="1" applyBorder="1" applyAlignment="1">
      <alignment horizontal="right"/>
      <protection/>
    </xf>
    <xf numFmtId="168" fontId="51" fillId="46" borderId="25" xfId="508" applyNumberFormat="1" applyFont="1" applyFill="1" applyBorder="1" applyAlignment="1">
      <alignment horizontal="right"/>
      <protection/>
    </xf>
    <xf numFmtId="168" fontId="51" fillId="46" borderId="26" xfId="508" applyNumberFormat="1" applyFont="1" applyFill="1" applyBorder="1" applyAlignment="1">
      <alignment horizontal="right"/>
      <protection/>
    </xf>
    <xf numFmtId="166" fontId="51" fillId="46" borderId="26" xfId="311" applyFont="1" applyFill="1" applyBorder="1" applyAlignment="1">
      <alignment horizontal="right"/>
    </xf>
    <xf numFmtId="2" fontId="51" fillId="46" borderId="26" xfId="311" applyNumberFormat="1" applyFont="1" applyFill="1" applyBorder="1" applyAlignment="1">
      <alignment horizontal="right"/>
    </xf>
    <xf numFmtId="2" fontId="51" fillId="46" borderId="26" xfId="311" applyNumberFormat="1" applyFont="1" applyFill="1" applyBorder="1" applyAlignment="1">
      <alignment/>
    </xf>
    <xf numFmtId="2" fontId="51" fillId="46" borderId="28" xfId="311" applyNumberFormat="1" applyFont="1" applyFill="1" applyBorder="1" applyAlignment="1">
      <alignment horizontal="right"/>
    </xf>
    <xf numFmtId="0" fontId="53" fillId="0" borderId="0" xfId="509" applyFont="1" applyBorder="1" applyAlignment="1">
      <alignment/>
      <protection/>
    </xf>
    <xf numFmtId="17" fontId="49" fillId="37" borderId="0" xfId="509" applyNumberFormat="1" applyFont="1" applyFill="1" applyBorder="1" applyAlignment="1">
      <alignment horizontal="center"/>
      <protection/>
    </xf>
    <xf numFmtId="17" fontId="49" fillId="37" borderId="29" xfId="509" applyNumberFormat="1" applyFont="1" applyFill="1" applyBorder="1" applyAlignment="1">
      <alignment horizontal="center"/>
      <protection/>
    </xf>
    <xf numFmtId="17" fontId="49" fillId="37" borderId="27" xfId="509" applyNumberFormat="1" applyFont="1" applyFill="1" applyBorder="1" applyAlignment="1">
      <alignment horizontal="center"/>
      <protection/>
    </xf>
    <xf numFmtId="0" fontId="42" fillId="46" borderId="26" xfId="509" applyFont="1" applyFill="1" applyBorder="1">
      <alignment/>
      <protection/>
    </xf>
    <xf numFmtId="0" fontId="42" fillId="46" borderId="24" xfId="509" applyFont="1" applyFill="1" applyBorder="1">
      <alignment/>
      <protection/>
    </xf>
    <xf numFmtId="166" fontId="42" fillId="46" borderId="26" xfId="311" applyNumberFormat="1" applyFont="1" applyFill="1" applyBorder="1" applyAlignment="1">
      <alignment horizontal="right"/>
    </xf>
    <xf numFmtId="166" fontId="42" fillId="46" borderId="24" xfId="311" applyNumberFormat="1" applyFont="1" applyFill="1" applyBorder="1" applyAlignment="1">
      <alignment horizontal="right"/>
    </xf>
    <xf numFmtId="4" fontId="42" fillId="46" borderId="26" xfId="311" applyNumberFormat="1" applyFont="1" applyFill="1" applyBorder="1" applyAlignment="1">
      <alignment horizontal="right"/>
    </xf>
    <xf numFmtId="180" fontId="42" fillId="46" borderId="26" xfId="311" applyNumberFormat="1" applyFont="1" applyFill="1" applyBorder="1" applyAlignment="1">
      <alignment horizontal="right"/>
    </xf>
    <xf numFmtId="169" fontId="42" fillId="46" borderId="26" xfId="311" applyNumberFormat="1" applyFont="1" applyFill="1" applyBorder="1" applyAlignment="1">
      <alignment horizontal="right"/>
    </xf>
    <xf numFmtId="0" fontId="39" fillId="46" borderId="0" xfId="0" applyFont="1" applyFill="1" applyBorder="1" applyAlignment="1">
      <alignment/>
    </xf>
    <xf numFmtId="168" fontId="39" fillId="46" borderId="30" xfId="0" applyNumberFormat="1" applyFont="1" applyFill="1" applyBorder="1" applyAlignment="1">
      <alignment/>
    </xf>
    <xf numFmtId="0" fontId="39" fillId="46" borderId="30" xfId="0" applyFont="1" applyFill="1" applyBorder="1" applyAlignment="1">
      <alignment/>
    </xf>
    <xf numFmtId="0" fontId="57" fillId="46" borderId="0" xfId="0" applyFont="1" applyFill="1" applyBorder="1" applyAlignment="1">
      <alignment/>
    </xf>
    <xf numFmtId="168" fontId="57" fillId="46" borderId="0" xfId="0" applyNumberFormat="1" applyFont="1" applyFill="1" applyBorder="1" applyAlignment="1">
      <alignment/>
    </xf>
    <xf numFmtId="168" fontId="58" fillId="46" borderId="0" xfId="0" applyNumberFormat="1" applyFont="1" applyFill="1" applyBorder="1" applyAlignment="1">
      <alignment/>
    </xf>
    <xf numFmtId="0" fontId="59" fillId="46" borderId="0" xfId="0" applyFont="1" applyFill="1" applyBorder="1" applyAlignment="1">
      <alignment horizontal="left" indent="1"/>
    </xf>
    <xf numFmtId="0" fontId="58" fillId="46" borderId="0" xfId="0" applyFont="1" applyFill="1" applyBorder="1" applyAlignment="1">
      <alignment horizontal="left" indent="2"/>
    </xf>
    <xf numFmtId="0" fontId="57" fillId="46" borderId="22" xfId="0" applyFont="1" applyFill="1" applyBorder="1" applyAlignment="1">
      <alignment/>
    </xf>
    <xf numFmtId="0" fontId="36" fillId="46" borderId="30" xfId="0" applyFont="1" applyFill="1" applyBorder="1" applyAlignment="1">
      <alignment/>
    </xf>
    <xf numFmtId="168" fontId="36" fillId="46" borderId="30" xfId="0" applyNumberFormat="1" applyFont="1" applyFill="1" applyBorder="1" applyAlignment="1">
      <alignment/>
    </xf>
    <xf numFmtId="0" fontId="57" fillId="46" borderId="0" xfId="0" applyFont="1" applyFill="1" applyBorder="1" applyAlignment="1">
      <alignment horizontal="left" indent="2"/>
    </xf>
    <xf numFmtId="0" fontId="59" fillId="46" borderId="0" xfId="0" applyFont="1" applyFill="1" applyBorder="1" applyAlignment="1">
      <alignment horizontal="left" indent="2"/>
    </xf>
    <xf numFmtId="0" fontId="58" fillId="46" borderId="0" xfId="0" applyFont="1" applyFill="1" applyBorder="1" applyAlignment="1">
      <alignment horizontal="left" indent="3"/>
    </xf>
    <xf numFmtId="0" fontId="58" fillId="46" borderId="0" xfId="0" applyFont="1" applyFill="1" applyBorder="1" applyAlignment="1">
      <alignment horizontal="left" indent="4"/>
    </xf>
    <xf numFmtId="0" fontId="58" fillId="46" borderId="22" xfId="0" applyFont="1" applyFill="1" applyBorder="1" applyAlignment="1">
      <alignment horizontal="left" indent="3"/>
    </xf>
    <xf numFmtId="0" fontId="41" fillId="49" borderId="0" xfId="485" applyNumberFormat="1" applyFont="1" applyFill="1" applyAlignment="1">
      <alignment horizontal="left"/>
      <protection/>
    </xf>
    <xf numFmtId="0" fontId="52" fillId="0" borderId="0" xfId="485" applyFont="1" applyAlignment="1">
      <alignment horizontal="left"/>
      <protection/>
    </xf>
    <xf numFmtId="0" fontId="58" fillId="0" borderId="0" xfId="479" applyFont="1" applyBorder="1">
      <alignment/>
      <protection/>
    </xf>
    <xf numFmtId="168" fontId="57" fillId="46" borderId="31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9" fillId="0" borderId="0" xfId="508" applyFont="1" applyAlignment="1">
      <alignment horizontal="center"/>
      <protection/>
    </xf>
    <xf numFmtId="43" fontId="0" fillId="0" borderId="0" xfId="0" applyNumberFormat="1" applyAlignment="1">
      <alignment/>
    </xf>
    <xf numFmtId="168" fontId="59" fillId="46" borderId="0" xfId="0" applyNumberFormat="1" applyFont="1" applyFill="1" applyBorder="1" applyAlignment="1">
      <alignment horizontal="left" indent="1"/>
    </xf>
    <xf numFmtId="168" fontId="57" fillId="46" borderId="0" xfId="0" applyNumberFormat="1" applyFont="1" applyFill="1" applyBorder="1" applyAlignment="1">
      <alignment horizontal="left"/>
    </xf>
    <xf numFmtId="168" fontId="58" fillId="46" borderId="0" xfId="0" applyNumberFormat="1" applyFont="1" applyFill="1" applyBorder="1" applyAlignment="1">
      <alignment horizontal="left" indent="2"/>
    </xf>
    <xf numFmtId="168" fontId="62" fillId="46" borderId="31" xfId="0" applyNumberFormat="1" applyFont="1" applyFill="1" applyBorder="1" applyAlignment="1">
      <alignment horizontal="left" indent="1"/>
    </xf>
    <xf numFmtId="0" fontId="57" fillId="46" borderId="0" xfId="0" applyFont="1" applyFill="1" applyBorder="1" applyAlignment="1">
      <alignment horizontal="left"/>
    </xf>
    <xf numFmtId="0" fontId="59" fillId="46" borderId="31" xfId="0" applyFont="1" applyFill="1" applyBorder="1" applyAlignment="1">
      <alignment horizontal="left" indent="1"/>
    </xf>
    <xf numFmtId="0" fontId="0" fillId="0" borderId="0" xfId="0" applyAlignment="1">
      <alignment/>
    </xf>
    <xf numFmtId="168" fontId="62" fillId="46" borderId="0" xfId="0" applyNumberFormat="1" applyFont="1" applyFill="1" applyBorder="1" applyAlignment="1">
      <alignment horizontal="left" indent="1"/>
    </xf>
    <xf numFmtId="0" fontId="42" fillId="57" borderId="32" xfId="0" applyFont="1" applyFill="1" applyBorder="1" applyAlignment="1">
      <alignment/>
    </xf>
    <xf numFmtId="0" fontId="54" fillId="57" borderId="33" xfId="0" applyFont="1" applyFill="1" applyBorder="1" applyAlignment="1">
      <alignment/>
    </xf>
    <xf numFmtId="0" fontId="42" fillId="57" borderId="34" xfId="0" applyFont="1" applyFill="1" applyBorder="1" applyAlignment="1">
      <alignment/>
    </xf>
    <xf numFmtId="17" fontId="54" fillId="57" borderId="33" xfId="0" applyNumberFormat="1" applyFont="1" applyFill="1" applyBorder="1" applyAlignment="1">
      <alignment/>
    </xf>
    <xf numFmtId="0" fontId="47" fillId="57" borderId="22" xfId="509" applyFont="1" applyFill="1" applyBorder="1" applyAlignment="1">
      <alignment horizontal="center"/>
      <protection/>
    </xf>
    <xf numFmtId="0" fontId="44" fillId="57" borderId="25" xfId="509" applyFont="1" applyFill="1" applyBorder="1" applyAlignment="1">
      <alignment horizontal="center"/>
      <protection/>
    </xf>
    <xf numFmtId="0" fontId="49" fillId="57" borderId="26" xfId="509" applyFont="1" applyFill="1" applyBorder="1" applyAlignment="1">
      <alignment horizontal="center"/>
      <protection/>
    </xf>
    <xf numFmtId="1" fontId="49" fillId="57" borderId="0" xfId="509" applyNumberFormat="1" applyFont="1" applyFill="1" applyBorder="1" applyAlignment="1">
      <alignment horizontal="center"/>
      <protection/>
    </xf>
    <xf numFmtId="1" fontId="49" fillId="57" borderId="35" xfId="509" applyNumberFormat="1" applyFont="1" applyFill="1" applyBorder="1" applyAlignment="1">
      <alignment horizontal="center"/>
      <protection/>
    </xf>
    <xf numFmtId="17" fontId="49" fillId="57" borderId="27" xfId="509" applyNumberFormat="1" applyFont="1" applyFill="1" applyBorder="1" applyAlignment="1">
      <alignment horizontal="center"/>
      <protection/>
    </xf>
    <xf numFmtId="0" fontId="67" fillId="49" borderId="0" xfId="509" applyFont="1" applyFill="1">
      <alignment/>
      <protection/>
    </xf>
    <xf numFmtId="0" fontId="43" fillId="57" borderId="0" xfId="0" applyFont="1" applyFill="1" applyBorder="1" applyAlignment="1">
      <alignment/>
    </xf>
    <xf numFmtId="0" fontId="50" fillId="57" borderId="0" xfId="0" applyFont="1" applyFill="1" applyBorder="1" applyAlignment="1">
      <alignment/>
    </xf>
    <xf numFmtId="0" fontId="50" fillId="57" borderId="0" xfId="0" applyFont="1" applyFill="1" applyBorder="1" applyAlignment="1">
      <alignment horizontal="center"/>
    </xf>
    <xf numFmtId="0" fontId="43" fillId="57" borderId="31" xfId="0" applyFont="1" applyFill="1" applyBorder="1" applyAlignment="1">
      <alignment/>
    </xf>
    <xf numFmtId="17" fontId="50" fillId="57" borderId="31" xfId="0" applyNumberFormat="1" applyFont="1" applyFill="1" applyBorder="1" applyAlignment="1">
      <alignment/>
    </xf>
    <xf numFmtId="0" fontId="50" fillId="57" borderId="31" xfId="0" applyFont="1" applyFill="1" applyBorder="1" applyAlignment="1">
      <alignment horizontal="center"/>
    </xf>
    <xf numFmtId="17" fontId="50" fillId="57" borderId="34" xfId="0" applyNumberFormat="1" applyFont="1" applyFill="1" applyBorder="1" applyAlignment="1">
      <alignment/>
    </xf>
    <xf numFmtId="0" fontId="50" fillId="57" borderId="36" xfId="508" applyFont="1" applyFill="1" applyBorder="1">
      <alignment/>
      <protection/>
    </xf>
    <xf numFmtId="0" fontId="43" fillId="57" borderId="37" xfId="508" applyFont="1" applyFill="1" applyBorder="1">
      <alignment/>
      <protection/>
    </xf>
    <xf numFmtId="0" fontId="50" fillId="57" borderId="37" xfId="508" applyFont="1" applyFill="1" applyBorder="1">
      <alignment/>
      <protection/>
    </xf>
    <xf numFmtId="0" fontId="43" fillId="57" borderId="38" xfId="508" applyFont="1" applyFill="1" applyBorder="1">
      <alignment/>
      <protection/>
    </xf>
    <xf numFmtId="9" fontId="1" fillId="0" borderId="0" xfId="923" applyFont="1" applyAlignment="1">
      <alignment/>
    </xf>
    <xf numFmtId="168" fontId="36" fillId="58" borderId="3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0" fillId="57" borderId="38" xfId="508" applyFont="1" applyFill="1" applyBorder="1">
      <alignment/>
      <protection/>
    </xf>
    <xf numFmtId="167" fontId="49" fillId="46" borderId="39" xfId="508" applyNumberFormat="1" applyFont="1" applyFill="1" applyBorder="1" applyAlignment="1">
      <alignment horizontal="right"/>
      <protection/>
    </xf>
    <xf numFmtId="0" fontId="43" fillId="0" borderId="0" xfId="508" applyFont="1" applyFill="1" applyBorder="1">
      <alignment/>
      <protection/>
    </xf>
    <xf numFmtId="166" fontId="51" fillId="0" borderId="0" xfId="311" applyFont="1" applyFill="1" applyBorder="1" applyAlignment="1">
      <alignment horizontal="right"/>
    </xf>
    <xf numFmtId="168" fontId="51" fillId="0" borderId="0" xfId="508" applyNumberFormat="1" applyFont="1" applyFill="1" applyBorder="1" applyAlignment="1">
      <alignment horizontal="right"/>
      <protection/>
    </xf>
    <xf numFmtId="168" fontId="87" fillId="58" borderId="22" xfId="547" applyNumberFormat="1" applyFont="1" applyFill="1" applyBorder="1" applyAlignment="1">
      <alignment horizontal="center"/>
      <protection/>
    </xf>
    <xf numFmtId="168" fontId="87" fillId="58" borderId="22" xfId="545" applyNumberFormat="1" applyFont="1" applyFill="1" applyBorder="1">
      <alignment/>
      <protection/>
    </xf>
    <xf numFmtId="168" fontId="87" fillId="58" borderId="22" xfId="545" applyNumberFormat="1" applyFont="1" applyFill="1" applyBorder="1" applyAlignment="1">
      <alignment horizontal="center"/>
      <protection/>
    </xf>
    <xf numFmtId="168" fontId="87" fillId="58" borderId="22" xfId="545" applyNumberFormat="1" applyFont="1" applyFill="1" applyBorder="1" applyAlignment="1">
      <alignment horizontal="right"/>
      <protection/>
    </xf>
    <xf numFmtId="3" fontId="87" fillId="58" borderId="22" xfId="545" applyNumberFormat="1" applyFont="1" applyFill="1" applyBorder="1">
      <alignment/>
      <protection/>
    </xf>
    <xf numFmtId="166" fontId="88" fillId="58" borderId="0" xfId="310" applyFont="1" applyFill="1" applyBorder="1" applyAlignment="1">
      <alignment/>
    </xf>
    <xf numFmtId="168" fontId="88" fillId="58" borderId="0" xfId="545" applyNumberFormat="1" applyFont="1" applyFill="1" applyBorder="1" applyAlignment="1">
      <alignment horizontal="center"/>
      <protection/>
    </xf>
    <xf numFmtId="168" fontId="88" fillId="58" borderId="0" xfId="545" applyNumberFormat="1" applyFont="1" applyFill="1" applyBorder="1" applyAlignment="1">
      <alignment horizontal="right"/>
      <protection/>
    </xf>
    <xf numFmtId="168" fontId="88" fillId="58" borderId="0" xfId="545" applyNumberFormat="1" applyFont="1" applyFill="1" applyBorder="1">
      <alignment/>
      <protection/>
    </xf>
    <xf numFmtId="168" fontId="87" fillId="58" borderId="0" xfId="545" applyNumberFormat="1" applyFont="1" applyFill="1" applyBorder="1" applyAlignment="1">
      <alignment horizontal="right"/>
      <protection/>
    </xf>
    <xf numFmtId="168" fontId="87" fillId="58" borderId="0" xfId="545" applyNumberFormat="1" applyFont="1" applyFill="1" applyBorder="1" applyAlignment="1">
      <alignment horizontal="center"/>
      <protection/>
    </xf>
    <xf numFmtId="168" fontId="87" fillId="58" borderId="0" xfId="545" applyNumberFormat="1" applyFont="1" applyFill="1" applyBorder="1">
      <alignment/>
      <protection/>
    </xf>
    <xf numFmtId="178" fontId="87" fillId="58" borderId="31" xfId="553" applyNumberFormat="1" applyFont="1" applyFill="1" applyBorder="1">
      <alignment/>
      <protection/>
    </xf>
    <xf numFmtId="168" fontId="87" fillId="58" borderId="31" xfId="553" applyNumberFormat="1" applyFont="1" applyFill="1" applyBorder="1">
      <alignment/>
      <protection/>
    </xf>
    <xf numFmtId="178" fontId="88" fillId="58" borderId="0" xfId="553" applyNumberFormat="1" applyFont="1" applyFill="1" applyBorder="1">
      <alignment/>
      <protection/>
    </xf>
    <xf numFmtId="168" fontId="88" fillId="58" borderId="0" xfId="553" applyNumberFormat="1" applyFont="1" applyFill="1" applyBorder="1">
      <alignment/>
      <protection/>
    </xf>
    <xf numFmtId="178" fontId="87" fillId="58" borderId="0" xfId="553" applyNumberFormat="1" applyFont="1" applyFill="1" applyBorder="1">
      <alignment/>
      <protection/>
    </xf>
    <xf numFmtId="178" fontId="87" fillId="58" borderId="31" xfId="548" applyNumberFormat="1" applyFont="1" applyFill="1" applyBorder="1">
      <alignment/>
      <protection/>
    </xf>
    <xf numFmtId="168" fontId="87" fillId="58" borderId="31" xfId="548" applyNumberFormat="1" applyFont="1" applyFill="1" applyBorder="1">
      <alignment/>
      <protection/>
    </xf>
    <xf numFmtId="178" fontId="88" fillId="58" borderId="0" xfId="548" applyNumberFormat="1" applyFont="1" applyFill="1" applyBorder="1">
      <alignment/>
      <protection/>
    </xf>
    <xf numFmtId="168" fontId="88" fillId="58" borderId="0" xfId="548" applyNumberFormat="1" applyFont="1" applyFill="1" applyBorder="1">
      <alignment/>
      <protection/>
    </xf>
    <xf numFmtId="178" fontId="87" fillId="58" borderId="0" xfId="548" applyNumberFormat="1" applyFont="1" applyFill="1" applyBorder="1">
      <alignment/>
      <protection/>
    </xf>
    <xf numFmtId="168" fontId="88" fillId="58" borderId="0" xfId="546" applyNumberFormat="1" applyFont="1" applyFill="1" applyBorder="1" applyAlignment="1">
      <alignment horizontal="center"/>
      <protection/>
    </xf>
    <xf numFmtId="168" fontId="88" fillId="58" borderId="0" xfId="546" applyNumberFormat="1" applyFont="1" applyFill="1" applyBorder="1">
      <alignment/>
      <protection/>
    </xf>
    <xf numFmtId="168" fontId="87" fillId="58" borderId="0" xfId="546" applyNumberFormat="1" applyFont="1" applyFill="1" applyBorder="1" applyAlignment="1">
      <alignment horizontal="center"/>
      <protection/>
    </xf>
    <xf numFmtId="168" fontId="87" fillId="58" borderId="0" xfId="546" applyNumberFormat="1" applyFont="1" applyFill="1" applyBorder="1">
      <alignment/>
      <protection/>
    </xf>
    <xf numFmtId="168" fontId="87" fillId="58" borderId="22" xfId="547" applyNumberFormat="1" applyFont="1" applyFill="1" applyBorder="1">
      <alignment/>
      <protection/>
    </xf>
    <xf numFmtId="168" fontId="88" fillId="58" borderId="0" xfId="547" applyNumberFormat="1" applyFont="1" applyFill="1" applyBorder="1" applyAlignment="1">
      <alignment horizontal="center"/>
      <protection/>
    </xf>
    <xf numFmtId="168" fontId="88" fillId="58" borderId="0" xfId="547" applyNumberFormat="1" applyFont="1" applyFill="1" applyBorder="1">
      <alignment/>
      <protection/>
    </xf>
    <xf numFmtId="168" fontId="87" fillId="58" borderId="0" xfId="547" applyNumberFormat="1" applyFont="1" applyFill="1" applyBorder="1" applyAlignment="1">
      <alignment horizontal="center"/>
      <protection/>
    </xf>
    <xf numFmtId="168" fontId="87" fillId="58" borderId="0" xfId="547" applyNumberFormat="1" applyFont="1" applyFill="1" applyBorder="1">
      <alignment/>
      <protection/>
    </xf>
    <xf numFmtId="168" fontId="87" fillId="58" borderId="0" xfId="548" applyNumberFormat="1" applyFont="1" applyFill="1" applyBorder="1">
      <alignment/>
      <protection/>
    </xf>
    <xf numFmtId="178" fontId="57" fillId="58" borderId="31" xfId="0" applyNumberFormat="1" applyFont="1" applyFill="1" applyBorder="1" applyAlignment="1">
      <alignment/>
    </xf>
    <xf numFmtId="168" fontId="57" fillId="58" borderId="31" xfId="0" applyNumberFormat="1" applyFont="1" applyFill="1" applyBorder="1" applyAlignment="1">
      <alignment/>
    </xf>
    <xf numFmtId="178" fontId="88" fillId="58" borderId="0" xfId="552" applyNumberFormat="1" applyFont="1" applyFill="1" applyBorder="1">
      <alignment/>
      <protection/>
    </xf>
    <xf numFmtId="168" fontId="88" fillId="58" borderId="0" xfId="552" applyNumberFormat="1" applyFont="1" applyFill="1" applyBorder="1">
      <alignment/>
      <protection/>
    </xf>
    <xf numFmtId="178" fontId="87" fillId="58" borderId="0" xfId="552" applyNumberFormat="1" applyFont="1" applyFill="1" applyBorder="1">
      <alignment/>
      <protection/>
    </xf>
    <xf numFmtId="168" fontId="87" fillId="58" borderId="0" xfId="552" applyNumberFormat="1" applyFont="1" applyFill="1" applyBorder="1">
      <alignment/>
      <protection/>
    </xf>
    <xf numFmtId="168" fontId="87" fillId="58" borderId="0" xfId="553" applyNumberFormat="1" applyFont="1" applyFill="1" applyBorder="1">
      <alignment/>
      <protection/>
    </xf>
    <xf numFmtId="178" fontId="87" fillId="58" borderId="30" xfId="553" applyNumberFormat="1" applyFont="1" applyFill="1" applyBorder="1">
      <alignment/>
      <protection/>
    </xf>
    <xf numFmtId="168" fontId="87" fillId="58" borderId="30" xfId="553" applyNumberFormat="1" applyFont="1" applyFill="1" applyBorder="1">
      <alignment/>
      <protection/>
    </xf>
    <xf numFmtId="0" fontId="41" fillId="57" borderId="40" xfId="0" applyFont="1" applyFill="1" applyBorder="1" applyAlignment="1">
      <alignment horizontal="center"/>
    </xf>
    <xf numFmtId="0" fontId="63" fillId="57" borderId="41" xfId="0" applyFont="1" applyFill="1" applyBorder="1" applyAlignment="1">
      <alignment horizontal="center"/>
    </xf>
    <xf numFmtId="0" fontId="63" fillId="57" borderId="42" xfId="0" applyFont="1" applyFill="1" applyBorder="1" applyAlignment="1">
      <alignment horizontal="center"/>
    </xf>
    <xf numFmtId="0" fontId="63" fillId="57" borderId="43" xfId="0" applyFont="1" applyFill="1" applyBorder="1" applyAlignment="1">
      <alignment horizontal="center"/>
    </xf>
    <xf numFmtId="168" fontId="54" fillId="57" borderId="44" xfId="0" applyNumberFormat="1" applyFont="1" applyFill="1" applyBorder="1" applyAlignment="1">
      <alignment horizontal="center"/>
    </xf>
    <xf numFmtId="0" fontId="0" fillId="57" borderId="45" xfId="0" applyFill="1" applyBorder="1" applyAlignment="1">
      <alignment horizontal="center"/>
    </xf>
    <xf numFmtId="0" fontId="0" fillId="57" borderId="46" xfId="0" applyFill="1" applyBorder="1" applyAlignment="1">
      <alignment horizontal="center"/>
    </xf>
    <xf numFmtId="0" fontId="41" fillId="57" borderId="41" xfId="0" applyFont="1" applyFill="1" applyBorder="1" applyAlignment="1">
      <alignment horizontal="center"/>
    </xf>
    <xf numFmtId="0" fontId="41" fillId="57" borderId="42" xfId="0" applyFont="1" applyFill="1" applyBorder="1" applyAlignment="1">
      <alignment horizontal="center"/>
    </xf>
    <xf numFmtId="0" fontId="41" fillId="57" borderId="43" xfId="0" applyFont="1" applyFill="1" applyBorder="1" applyAlignment="1">
      <alignment horizontal="center"/>
    </xf>
    <xf numFmtId="46" fontId="54" fillId="57" borderId="44" xfId="0" applyNumberFormat="1" applyFont="1" applyFill="1" applyBorder="1" applyAlignment="1">
      <alignment horizontal="center"/>
    </xf>
    <xf numFmtId="46" fontId="54" fillId="57" borderId="45" xfId="0" applyNumberFormat="1" applyFont="1" applyFill="1" applyBorder="1" applyAlignment="1">
      <alignment horizontal="center"/>
    </xf>
    <xf numFmtId="46" fontId="54" fillId="57" borderId="5" xfId="0" applyNumberFormat="1" applyFont="1" applyFill="1" applyBorder="1" applyAlignment="1">
      <alignment horizontal="center"/>
    </xf>
    <xf numFmtId="0" fontId="54" fillId="57" borderId="5" xfId="0" applyFont="1" applyFill="1" applyBorder="1" applyAlignment="1">
      <alignment horizontal="center"/>
    </xf>
    <xf numFmtId="46" fontId="54" fillId="57" borderId="46" xfId="0" applyNumberFormat="1" applyFont="1" applyFill="1" applyBorder="1" applyAlignment="1">
      <alignment horizontal="center"/>
    </xf>
    <xf numFmtId="0" fontId="53" fillId="57" borderId="41" xfId="0" applyFont="1" applyFill="1" applyBorder="1" applyAlignment="1">
      <alignment horizontal="center"/>
    </xf>
    <xf numFmtId="0" fontId="53" fillId="57" borderId="42" xfId="0" applyFont="1" applyFill="1" applyBorder="1" applyAlignment="1">
      <alignment horizontal="center"/>
    </xf>
    <xf numFmtId="0" fontId="53" fillId="57" borderId="43" xfId="0" applyFont="1" applyFill="1" applyBorder="1" applyAlignment="1">
      <alignment horizontal="center"/>
    </xf>
    <xf numFmtId="0" fontId="50" fillId="57" borderId="45" xfId="0" applyFont="1" applyFill="1" applyBorder="1" applyAlignment="1">
      <alignment horizontal="center"/>
    </xf>
    <xf numFmtId="0" fontId="50" fillId="49" borderId="0" xfId="485" applyNumberFormat="1" applyFont="1" applyFill="1" applyAlignment="1">
      <alignment horizontal="left"/>
      <protection/>
    </xf>
    <xf numFmtId="0" fontId="43" fillId="0" borderId="0" xfId="485" applyFont="1" applyAlignment="1">
      <alignment horizontal="left"/>
      <protection/>
    </xf>
    <xf numFmtId="0" fontId="64" fillId="49" borderId="0" xfId="485" applyNumberFormat="1" applyFont="1" applyFill="1" applyAlignment="1">
      <alignment horizontal="left"/>
      <protection/>
    </xf>
    <xf numFmtId="0" fontId="65" fillId="0" borderId="0" xfId="485" applyFont="1" applyAlignment="1">
      <alignment horizontal="left"/>
      <protection/>
    </xf>
    <xf numFmtId="0" fontId="4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4" fillId="37" borderId="47" xfId="509" applyFont="1" applyFill="1" applyBorder="1" applyAlignment="1">
      <alignment horizontal="center"/>
      <protection/>
    </xf>
    <xf numFmtId="0" fontId="42" fillId="37" borderId="22" xfId="509" applyFont="1" applyFill="1" applyBorder="1" applyAlignment="1">
      <alignment horizontal="center"/>
      <protection/>
    </xf>
    <xf numFmtId="0" fontId="42" fillId="37" borderId="22" xfId="509" applyFont="1" applyFill="1" applyBorder="1" applyAlignment="1">
      <alignment/>
      <protection/>
    </xf>
    <xf numFmtId="1" fontId="49" fillId="37" borderId="47" xfId="509" applyNumberFormat="1" applyFont="1" applyFill="1" applyBorder="1" applyAlignment="1">
      <alignment horizontal="center"/>
      <protection/>
    </xf>
    <xf numFmtId="1" fontId="49" fillId="37" borderId="22" xfId="509" applyNumberFormat="1" applyFont="1" applyFill="1" applyBorder="1" applyAlignment="1">
      <alignment horizontal="center"/>
      <protection/>
    </xf>
    <xf numFmtId="1" fontId="49" fillId="37" borderId="29" xfId="509" applyNumberFormat="1" applyFont="1" applyFill="1" applyBorder="1" applyAlignment="1">
      <alignment horizontal="center"/>
      <protection/>
    </xf>
    <xf numFmtId="1" fontId="49" fillId="57" borderId="47" xfId="509" applyNumberFormat="1" applyFont="1" applyFill="1" applyBorder="1" applyAlignment="1">
      <alignment horizontal="center"/>
      <protection/>
    </xf>
    <xf numFmtId="1" fontId="49" fillId="57" borderId="22" xfId="509" applyNumberFormat="1" applyFont="1" applyFill="1" applyBorder="1" applyAlignment="1">
      <alignment horizontal="center"/>
      <protection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0" fillId="57" borderId="0" xfId="0" applyFont="1" applyFill="1" applyBorder="1" applyAlignment="1">
      <alignment horizontal="center"/>
    </xf>
    <xf numFmtId="0" fontId="50" fillId="57" borderId="32" xfId="0" applyFont="1" applyFill="1" applyBorder="1" applyAlignment="1">
      <alignment horizontal="center"/>
    </xf>
    <xf numFmtId="0" fontId="41" fillId="57" borderId="48" xfId="0" applyFont="1" applyFill="1" applyBorder="1" applyAlignment="1">
      <alignment horizontal="center"/>
    </xf>
    <xf numFmtId="0" fontId="41" fillId="57" borderId="49" xfId="0" applyFont="1" applyFill="1" applyBorder="1" applyAlignment="1">
      <alignment horizontal="center"/>
    </xf>
    <xf numFmtId="0" fontId="41" fillId="57" borderId="0" xfId="0" applyFont="1" applyFill="1" applyBorder="1" applyAlignment="1">
      <alignment horizontal="center"/>
    </xf>
    <xf numFmtId="0" fontId="41" fillId="57" borderId="32" xfId="0" applyFont="1" applyFill="1" applyBorder="1" applyAlignment="1">
      <alignment horizontal="center"/>
    </xf>
    <xf numFmtId="0" fontId="41" fillId="57" borderId="30" xfId="0" applyFont="1" applyFill="1" applyBorder="1" applyAlignment="1">
      <alignment horizontal="center"/>
    </xf>
    <xf numFmtId="0" fontId="41" fillId="57" borderId="50" xfId="0" applyFont="1" applyFill="1" applyBorder="1" applyAlignment="1">
      <alignment horizontal="center"/>
    </xf>
  </cellXfs>
  <cellStyles count="930">
    <cellStyle name="Normal" xfId="0"/>
    <cellStyle name="=C:\WINNT35\SYSTEM32\COMMAND.COM" xfId="15"/>
    <cellStyle name="1 indent" xfId="16"/>
    <cellStyle name="2 indents" xfId="17"/>
    <cellStyle name="20% - Accent1" xfId="18"/>
    <cellStyle name="20% - Accent1 2" xfId="19"/>
    <cellStyle name="20% - Accent1 2 2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1 4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5" xfId="33"/>
    <cellStyle name="20% - Accent1 6" xfId="34"/>
    <cellStyle name="20% - Accent1 7" xfId="35"/>
    <cellStyle name="20% - Accent1 8" xfId="36"/>
    <cellStyle name="20% - Accent2" xfId="37"/>
    <cellStyle name="20% - Accent2 2" xfId="38"/>
    <cellStyle name="20% - Accent2 2 2" xfId="39"/>
    <cellStyle name="20% - Accent2 3" xfId="40"/>
    <cellStyle name="20% - Accent2 3 2" xfId="41"/>
    <cellStyle name="20% - Accent2 3 3" xfId="42"/>
    <cellStyle name="20% - Accent2 3 4" xfId="43"/>
    <cellStyle name="20% - Accent2 3 5" xfId="44"/>
    <cellStyle name="20% - Accent2 3 6" xfId="45"/>
    <cellStyle name="20% - Accent2 4" xfId="46"/>
    <cellStyle name="20% - Accent2 4 2" xfId="47"/>
    <cellStyle name="20% - Accent2 4 3" xfId="48"/>
    <cellStyle name="20% - Accent2 4 4" xfId="49"/>
    <cellStyle name="20% - Accent2 4 5" xfId="50"/>
    <cellStyle name="20% - Accent2 4 6" xfId="51"/>
    <cellStyle name="20% - Accent2 5" xfId="52"/>
    <cellStyle name="20% - Accent2 6" xfId="53"/>
    <cellStyle name="20% - Accent2 7" xfId="54"/>
    <cellStyle name="20% - Accent2 8" xfId="55"/>
    <cellStyle name="20% - Accent3" xfId="56"/>
    <cellStyle name="20% - Accent3 2" xfId="57"/>
    <cellStyle name="20% - Accent3 2 2" xfId="58"/>
    <cellStyle name="20% - Accent3 3" xfId="59"/>
    <cellStyle name="20% - Accent3 3 2" xfId="60"/>
    <cellStyle name="20% - Accent3 3 3" xfId="61"/>
    <cellStyle name="20% - Accent3 3 4" xfId="62"/>
    <cellStyle name="20% - Accent3 3 5" xfId="63"/>
    <cellStyle name="20% - Accent3 3 6" xfId="64"/>
    <cellStyle name="20% - Accent3 4" xfId="65"/>
    <cellStyle name="20% - Accent3 4 2" xfId="66"/>
    <cellStyle name="20% - Accent3 4 3" xfId="67"/>
    <cellStyle name="20% - Accent3 4 4" xfId="68"/>
    <cellStyle name="20% - Accent3 4 5" xfId="69"/>
    <cellStyle name="20% - Accent3 4 6" xfId="70"/>
    <cellStyle name="20% - Accent3 5" xfId="71"/>
    <cellStyle name="20% - Accent3 6" xfId="72"/>
    <cellStyle name="20% - Accent3 7" xfId="73"/>
    <cellStyle name="20% - Accent3 8" xfId="74"/>
    <cellStyle name="20% - Accent4" xfId="75"/>
    <cellStyle name="20% - Accent4 2" xfId="76"/>
    <cellStyle name="20% - Accent4 2 2" xfId="77"/>
    <cellStyle name="20% - Accent4 3" xfId="78"/>
    <cellStyle name="20% - Accent4 3 2" xfId="79"/>
    <cellStyle name="20% - Accent4 3 3" xfId="80"/>
    <cellStyle name="20% - Accent4 3 4" xfId="81"/>
    <cellStyle name="20% - Accent4 3 5" xfId="82"/>
    <cellStyle name="20% - Accent4 3 6" xfId="83"/>
    <cellStyle name="20% - Accent4 4" xfId="84"/>
    <cellStyle name="20% - Accent4 4 2" xfId="85"/>
    <cellStyle name="20% - Accent4 4 3" xfId="86"/>
    <cellStyle name="20% - Accent4 4 4" xfId="87"/>
    <cellStyle name="20% - Accent4 4 5" xfId="88"/>
    <cellStyle name="20% - Accent4 4 6" xfId="89"/>
    <cellStyle name="20% - Accent4 5" xfId="90"/>
    <cellStyle name="20% - Accent4 6" xfId="91"/>
    <cellStyle name="20% - Accent4 7" xfId="92"/>
    <cellStyle name="20% - Accent4 8" xfId="93"/>
    <cellStyle name="20% - Accent5" xfId="94"/>
    <cellStyle name="20% - Accent5 2" xfId="95"/>
    <cellStyle name="20% - Accent5 2 2" xfId="96"/>
    <cellStyle name="20% - Accent5 3" xfId="97"/>
    <cellStyle name="20% - Accent5 3 2" xfId="98"/>
    <cellStyle name="20% - Accent5 3 3" xfId="99"/>
    <cellStyle name="20% - Accent5 3 4" xfId="100"/>
    <cellStyle name="20% - Accent5 3 5" xfId="101"/>
    <cellStyle name="20% - Accent5 3 6" xfId="102"/>
    <cellStyle name="20% - Accent5 4" xfId="103"/>
    <cellStyle name="20% - Accent5 4 2" xfId="104"/>
    <cellStyle name="20% - Accent5 4 3" xfId="105"/>
    <cellStyle name="20% - Accent5 4 4" xfId="106"/>
    <cellStyle name="20% - Accent5 4 5" xfId="107"/>
    <cellStyle name="20% - Accent5 4 6" xfId="108"/>
    <cellStyle name="20% - Accent5 5" xfId="109"/>
    <cellStyle name="20% - Accent5 6" xfId="110"/>
    <cellStyle name="20% - Accent5 7" xfId="111"/>
    <cellStyle name="20% - Accent5 8" xfId="112"/>
    <cellStyle name="20% - Accent6" xfId="113"/>
    <cellStyle name="20% - Accent6 2" xfId="114"/>
    <cellStyle name="20% - Accent6 2 2" xfId="115"/>
    <cellStyle name="20% - Accent6 3" xfId="116"/>
    <cellStyle name="20% - Accent6 3 2" xfId="117"/>
    <cellStyle name="20% - Accent6 3 3" xfId="118"/>
    <cellStyle name="20% - Accent6 3 4" xfId="119"/>
    <cellStyle name="20% - Accent6 3 5" xfId="120"/>
    <cellStyle name="20% - Accent6 3 6" xfId="121"/>
    <cellStyle name="20% - Accent6 4" xfId="122"/>
    <cellStyle name="20% - Accent6 4 2" xfId="123"/>
    <cellStyle name="20% - Accent6 4 3" xfId="124"/>
    <cellStyle name="20% - Accent6 4 4" xfId="125"/>
    <cellStyle name="20% - Accent6 4 5" xfId="126"/>
    <cellStyle name="20% - Accent6 4 6" xfId="127"/>
    <cellStyle name="20% - Accent6 5" xfId="128"/>
    <cellStyle name="20% - Accent6 6" xfId="129"/>
    <cellStyle name="20% - Accent6 7" xfId="130"/>
    <cellStyle name="20% - Accent6 8" xfId="131"/>
    <cellStyle name="3 indents" xfId="132"/>
    <cellStyle name="4 indents" xfId="133"/>
    <cellStyle name="40% - Accent1" xfId="134"/>
    <cellStyle name="40% - Accent1 2" xfId="135"/>
    <cellStyle name="40% - Accent1 2 2" xfId="136"/>
    <cellStyle name="40% - Accent1 3" xfId="137"/>
    <cellStyle name="40% - Accent1 3 2" xfId="138"/>
    <cellStyle name="40% - Accent1 3 3" xfId="139"/>
    <cellStyle name="40% - Accent1 3 4" xfId="140"/>
    <cellStyle name="40% - Accent1 3 5" xfId="141"/>
    <cellStyle name="40% - Accent1 3 6" xfId="142"/>
    <cellStyle name="40% - Accent1 4" xfId="143"/>
    <cellStyle name="40% - Accent1 4 2" xfId="144"/>
    <cellStyle name="40% - Accent1 4 3" xfId="145"/>
    <cellStyle name="40% - Accent1 4 4" xfId="146"/>
    <cellStyle name="40% - Accent1 4 5" xfId="147"/>
    <cellStyle name="40% - Accent1 4 6" xfId="148"/>
    <cellStyle name="40% - Accent1 5" xfId="149"/>
    <cellStyle name="40% - Accent1 6" xfId="150"/>
    <cellStyle name="40% - Accent1 7" xfId="151"/>
    <cellStyle name="40% - Accent1 8" xfId="152"/>
    <cellStyle name="40% - Accent2" xfId="153"/>
    <cellStyle name="40% - Accent2 2" xfId="154"/>
    <cellStyle name="40% - Accent2 2 2" xfId="155"/>
    <cellStyle name="40% - Accent2 3" xfId="156"/>
    <cellStyle name="40% - Accent2 3 2" xfId="157"/>
    <cellStyle name="40% - Accent2 3 3" xfId="158"/>
    <cellStyle name="40% - Accent2 3 4" xfId="159"/>
    <cellStyle name="40% - Accent2 3 5" xfId="160"/>
    <cellStyle name="40% - Accent2 3 6" xfId="161"/>
    <cellStyle name="40% - Accent2 4" xfId="162"/>
    <cellStyle name="40% - Accent2 4 2" xfId="163"/>
    <cellStyle name="40% - Accent2 4 3" xfId="164"/>
    <cellStyle name="40% - Accent2 4 4" xfId="165"/>
    <cellStyle name="40% - Accent2 4 5" xfId="166"/>
    <cellStyle name="40% - Accent2 4 6" xfId="167"/>
    <cellStyle name="40% - Accent2 5" xfId="168"/>
    <cellStyle name="40% - Accent2 6" xfId="169"/>
    <cellStyle name="40% - Accent2 7" xfId="170"/>
    <cellStyle name="40% - Accent2 8" xfId="171"/>
    <cellStyle name="40% - Accent3" xfId="172"/>
    <cellStyle name="40% - Accent3 2" xfId="173"/>
    <cellStyle name="40% - Accent3 2 2" xfId="174"/>
    <cellStyle name="40% - Accent3 3" xfId="175"/>
    <cellStyle name="40% - Accent3 3 2" xfId="176"/>
    <cellStyle name="40% - Accent3 3 3" xfId="177"/>
    <cellStyle name="40% - Accent3 3 4" xfId="178"/>
    <cellStyle name="40% - Accent3 3 5" xfId="179"/>
    <cellStyle name="40% - Accent3 3 6" xfId="180"/>
    <cellStyle name="40% - Accent3 4" xfId="181"/>
    <cellStyle name="40% - Accent3 4 2" xfId="182"/>
    <cellStyle name="40% - Accent3 4 3" xfId="183"/>
    <cellStyle name="40% - Accent3 4 4" xfId="184"/>
    <cellStyle name="40% - Accent3 4 5" xfId="185"/>
    <cellStyle name="40% - Accent3 4 6" xfId="186"/>
    <cellStyle name="40% - Accent3 5" xfId="187"/>
    <cellStyle name="40% - Accent3 6" xfId="188"/>
    <cellStyle name="40% - Accent3 7" xfId="189"/>
    <cellStyle name="40% - Accent3 8" xfId="190"/>
    <cellStyle name="40% - Accent4" xfId="191"/>
    <cellStyle name="40% - Accent4 2" xfId="192"/>
    <cellStyle name="40% - Accent4 2 2" xfId="193"/>
    <cellStyle name="40% - Accent4 3" xfId="194"/>
    <cellStyle name="40% - Accent4 3 2" xfId="195"/>
    <cellStyle name="40% - Accent4 3 3" xfId="196"/>
    <cellStyle name="40% - Accent4 3 4" xfId="197"/>
    <cellStyle name="40% - Accent4 3 5" xfId="198"/>
    <cellStyle name="40% - Accent4 3 6" xfId="199"/>
    <cellStyle name="40% - Accent4 4" xfId="200"/>
    <cellStyle name="40% - Accent4 4 2" xfId="201"/>
    <cellStyle name="40% - Accent4 4 3" xfId="202"/>
    <cellStyle name="40% - Accent4 4 4" xfId="203"/>
    <cellStyle name="40% - Accent4 4 5" xfId="204"/>
    <cellStyle name="40% - Accent4 4 6" xfId="205"/>
    <cellStyle name="40% - Accent4 5" xfId="206"/>
    <cellStyle name="40% - Accent4 6" xfId="207"/>
    <cellStyle name="40% - Accent4 7" xfId="208"/>
    <cellStyle name="40% - Accent4 8" xfId="209"/>
    <cellStyle name="40% - Accent5" xfId="210"/>
    <cellStyle name="40% - Accent5 2" xfId="211"/>
    <cellStyle name="40% - Accent5 2 2" xfId="212"/>
    <cellStyle name="40% - Accent5 3" xfId="213"/>
    <cellStyle name="40% - Accent5 3 2" xfId="214"/>
    <cellStyle name="40% - Accent5 3 3" xfId="215"/>
    <cellStyle name="40% - Accent5 3 4" xfId="216"/>
    <cellStyle name="40% - Accent5 3 5" xfId="217"/>
    <cellStyle name="40% - Accent5 3 6" xfId="218"/>
    <cellStyle name="40% - Accent5 4" xfId="219"/>
    <cellStyle name="40% - Accent5 4 2" xfId="220"/>
    <cellStyle name="40% - Accent5 4 3" xfId="221"/>
    <cellStyle name="40% - Accent5 4 4" xfId="222"/>
    <cellStyle name="40% - Accent5 4 5" xfId="223"/>
    <cellStyle name="40% - Accent5 4 6" xfId="224"/>
    <cellStyle name="40% - Accent5 5" xfId="225"/>
    <cellStyle name="40% - Accent5 6" xfId="226"/>
    <cellStyle name="40% - Accent5 7" xfId="227"/>
    <cellStyle name="40% - Accent5 8" xfId="228"/>
    <cellStyle name="40% - Accent6" xfId="229"/>
    <cellStyle name="40% - Accent6 2" xfId="230"/>
    <cellStyle name="40% - Accent6 2 2" xfId="231"/>
    <cellStyle name="40% - Accent6 3" xfId="232"/>
    <cellStyle name="40% - Accent6 3 2" xfId="233"/>
    <cellStyle name="40% - Accent6 3 3" xfId="234"/>
    <cellStyle name="40% - Accent6 3 4" xfId="235"/>
    <cellStyle name="40% - Accent6 3 5" xfId="236"/>
    <cellStyle name="40% - Accent6 3 6" xfId="237"/>
    <cellStyle name="40% - Accent6 4" xfId="238"/>
    <cellStyle name="40% - Accent6 4 2" xfId="239"/>
    <cellStyle name="40% - Accent6 4 3" xfId="240"/>
    <cellStyle name="40% - Accent6 4 4" xfId="241"/>
    <cellStyle name="40% - Accent6 4 5" xfId="242"/>
    <cellStyle name="40% - Accent6 4 6" xfId="243"/>
    <cellStyle name="40% - Accent6 5" xfId="244"/>
    <cellStyle name="40% - Accent6 6" xfId="245"/>
    <cellStyle name="40% - Accent6 7" xfId="246"/>
    <cellStyle name="40% - Accent6 8" xfId="247"/>
    <cellStyle name="5 indents" xfId="248"/>
    <cellStyle name="60% - Accent1" xfId="249"/>
    <cellStyle name="60% - Accent1 2" xfId="250"/>
    <cellStyle name="60% - Accent1 3" xfId="251"/>
    <cellStyle name="60% - Accent2" xfId="252"/>
    <cellStyle name="60% - Accent2 2" xfId="253"/>
    <cellStyle name="60% - Accent2 3" xfId="254"/>
    <cellStyle name="60% - Accent3" xfId="255"/>
    <cellStyle name="60% - Accent3 2" xfId="256"/>
    <cellStyle name="60% - Accent3 3" xfId="257"/>
    <cellStyle name="60% - Accent4" xfId="258"/>
    <cellStyle name="60% - Accent4 2" xfId="259"/>
    <cellStyle name="60% - Accent4 3" xfId="260"/>
    <cellStyle name="60% - Accent5" xfId="261"/>
    <cellStyle name="60% - Accent5 2" xfId="262"/>
    <cellStyle name="60% - Accent5 3" xfId="263"/>
    <cellStyle name="60% - Accent6" xfId="264"/>
    <cellStyle name="60% - Accent6 2" xfId="265"/>
    <cellStyle name="60% - Accent6 3" xfId="266"/>
    <cellStyle name="Accent1" xfId="267"/>
    <cellStyle name="Accent1 2" xfId="268"/>
    <cellStyle name="Accent1 3" xfId="269"/>
    <cellStyle name="Accent2" xfId="270"/>
    <cellStyle name="Accent2 2" xfId="271"/>
    <cellStyle name="Accent2 3" xfId="272"/>
    <cellStyle name="Accent3" xfId="273"/>
    <cellStyle name="Accent3 2" xfId="274"/>
    <cellStyle name="Accent3 3" xfId="275"/>
    <cellStyle name="Accent4" xfId="276"/>
    <cellStyle name="Accent4 2" xfId="277"/>
    <cellStyle name="Accent4 3" xfId="278"/>
    <cellStyle name="Accent5" xfId="279"/>
    <cellStyle name="Accent5 2" xfId="280"/>
    <cellStyle name="Accent5 3" xfId="281"/>
    <cellStyle name="Accent6" xfId="282"/>
    <cellStyle name="Accent6 2" xfId="283"/>
    <cellStyle name="Accent6 3" xfId="284"/>
    <cellStyle name="Bad" xfId="285"/>
    <cellStyle name="Bad 2" xfId="286"/>
    <cellStyle name="Bad 3" xfId="287"/>
    <cellStyle name="Calculation" xfId="288"/>
    <cellStyle name="Calculation 2" xfId="289"/>
    <cellStyle name="Calculation 3" xfId="290"/>
    <cellStyle name="Check Cell" xfId="291"/>
    <cellStyle name="Check Cell 2" xfId="292"/>
    <cellStyle name="Check Cell 3" xfId="293"/>
    <cellStyle name="clsAltData" xfId="294"/>
    <cellStyle name="clsAltMRVData" xfId="295"/>
    <cellStyle name="clsBlank" xfId="296"/>
    <cellStyle name="clsColumnHeader" xfId="297"/>
    <cellStyle name="clsData" xfId="298"/>
    <cellStyle name="clsDefault" xfId="299"/>
    <cellStyle name="clsFooter" xfId="300"/>
    <cellStyle name="clsIndexTableTitle" xfId="301"/>
    <cellStyle name="clsMRVData" xfId="302"/>
    <cellStyle name="clsReportFooter" xfId="303"/>
    <cellStyle name="clsReportHeader" xfId="304"/>
    <cellStyle name="clsRowHeader" xfId="305"/>
    <cellStyle name="clsScale" xfId="306"/>
    <cellStyle name="clsSection" xfId="307"/>
    <cellStyle name="Comma" xfId="308"/>
    <cellStyle name="Comma [0]" xfId="309"/>
    <cellStyle name="Comma 10" xfId="310"/>
    <cellStyle name="Comma 10 2" xfId="311"/>
    <cellStyle name="Comma 10 3" xfId="312"/>
    <cellStyle name="Comma 11" xfId="313"/>
    <cellStyle name="Comma 12" xfId="314"/>
    <cellStyle name="Comma 19" xfId="315"/>
    <cellStyle name="Comma 2" xfId="316"/>
    <cellStyle name="Comma 2 2" xfId="317"/>
    <cellStyle name="Comma 2 2 2" xfId="318"/>
    <cellStyle name="Comma 2 2 3" xfId="319"/>
    <cellStyle name="Comma 2 3" xfId="320"/>
    <cellStyle name="Comma 2 3 2" xfId="321"/>
    <cellStyle name="Comma 2 3 3" xfId="322"/>
    <cellStyle name="Comma 2 4" xfId="323"/>
    <cellStyle name="Comma 2 4 2" xfId="324"/>
    <cellStyle name="Comma 2 5" xfId="325"/>
    <cellStyle name="Comma 2 5 2" xfId="326"/>
    <cellStyle name="Comma 2 5 3" xfId="327"/>
    <cellStyle name="Comma 2 5 3 2" xfId="328"/>
    <cellStyle name="Comma 2 6" xfId="329"/>
    <cellStyle name="Comma 2 7" xfId="330"/>
    <cellStyle name="Comma 2 7 2" xfId="331"/>
    <cellStyle name="Comma 2 8" xfId="332"/>
    <cellStyle name="Comma 3" xfId="333"/>
    <cellStyle name="Comma 3 2" xfId="334"/>
    <cellStyle name="Comma 3 3" xfId="335"/>
    <cellStyle name="Comma 4" xfId="336"/>
    <cellStyle name="Comma 4 2" xfId="337"/>
    <cellStyle name="Comma 4 3" xfId="338"/>
    <cellStyle name="Comma 4 3 2" xfId="339"/>
    <cellStyle name="Comma 5" xfId="340"/>
    <cellStyle name="Comma 5 2" xfId="341"/>
    <cellStyle name="Comma 5 2 2" xfId="342"/>
    <cellStyle name="Comma 5 3" xfId="343"/>
    <cellStyle name="Comma 5 4" xfId="344"/>
    <cellStyle name="Comma 6" xfId="345"/>
    <cellStyle name="Comma 6 2" xfId="346"/>
    <cellStyle name="Comma 7" xfId="347"/>
    <cellStyle name="Comma 7 2" xfId="348"/>
    <cellStyle name="Comma 7 3" xfId="349"/>
    <cellStyle name="Comma 7 4" xfId="350"/>
    <cellStyle name="Comma 8" xfId="351"/>
    <cellStyle name="Comma 8 2" xfId="352"/>
    <cellStyle name="Comma 8 3" xfId="353"/>
    <cellStyle name="Comma 9" xfId="354"/>
    <cellStyle name="Comma 9 2" xfId="355"/>
    <cellStyle name="Comma 9 3" xfId="356"/>
    <cellStyle name="Comma 9 4" xfId="357"/>
    <cellStyle name="Currency" xfId="358"/>
    <cellStyle name="Currency [0]" xfId="359"/>
    <cellStyle name="Currency 10" xfId="360"/>
    <cellStyle name="Currency 11" xfId="361"/>
    <cellStyle name="Currency 12" xfId="362"/>
    <cellStyle name="Currency 13" xfId="363"/>
    <cellStyle name="Currency 14" xfId="364"/>
    <cellStyle name="Currency 15" xfId="365"/>
    <cellStyle name="Currency 16" xfId="366"/>
    <cellStyle name="Currency 17" xfId="367"/>
    <cellStyle name="Currency 18" xfId="368"/>
    <cellStyle name="Currency 19" xfId="369"/>
    <cellStyle name="Currency 19 10" xfId="370"/>
    <cellStyle name="Currency 19 2" xfId="371"/>
    <cellStyle name="Currency 19 3" xfId="372"/>
    <cellStyle name="Currency 19 4" xfId="373"/>
    <cellStyle name="Currency 19 5" xfId="374"/>
    <cellStyle name="Currency 19 6" xfId="375"/>
    <cellStyle name="Currency 19 7" xfId="376"/>
    <cellStyle name="Currency 19 8" xfId="377"/>
    <cellStyle name="Currency 19 9" xfId="378"/>
    <cellStyle name="Currency 2" xfId="379"/>
    <cellStyle name="Currency 3" xfId="380"/>
    <cellStyle name="Currency 4" xfId="381"/>
    <cellStyle name="Currency 5" xfId="382"/>
    <cellStyle name="Currency 6" xfId="383"/>
    <cellStyle name="Currency 7" xfId="384"/>
    <cellStyle name="Currency 8" xfId="385"/>
    <cellStyle name="Currency 9" xfId="386"/>
    <cellStyle name="Date" xfId="387"/>
    <cellStyle name="Euro" xfId="388"/>
    <cellStyle name="Explanatory Text" xfId="389"/>
    <cellStyle name="Explanatory Text 2" xfId="390"/>
    <cellStyle name="Explanatory Text 3" xfId="391"/>
    <cellStyle name="F2" xfId="392"/>
    <cellStyle name="F2 2" xfId="393"/>
    <cellStyle name="F2 2 2" xfId="394"/>
    <cellStyle name="F3" xfId="395"/>
    <cellStyle name="F3 2" xfId="396"/>
    <cellStyle name="F3 2 2" xfId="397"/>
    <cellStyle name="F4" xfId="398"/>
    <cellStyle name="F4 2" xfId="399"/>
    <cellStyle name="F4 2 2" xfId="400"/>
    <cellStyle name="F5" xfId="401"/>
    <cellStyle name="F5 10" xfId="402"/>
    <cellStyle name="F5 11" xfId="403"/>
    <cellStyle name="F5 12" xfId="404"/>
    <cellStyle name="F5 13" xfId="405"/>
    <cellStyle name="F5 14" xfId="406"/>
    <cellStyle name="F5 2" xfId="407"/>
    <cellStyle name="F5 2 2" xfId="408"/>
    <cellStyle name="F5 3" xfId="409"/>
    <cellStyle name="F5 4" xfId="410"/>
    <cellStyle name="F5 5" xfId="411"/>
    <cellStyle name="F5 6" xfId="412"/>
    <cellStyle name="F5 7" xfId="413"/>
    <cellStyle name="F5 8" xfId="414"/>
    <cellStyle name="F5 9" xfId="415"/>
    <cellStyle name="F6" xfId="416"/>
    <cellStyle name="F6 2" xfId="417"/>
    <cellStyle name="F6 2 2" xfId="418"/>
    <cellStyle name="F7" xfId="419"/>
    <cellStyle name="F7 10" xfId="420"/>
    <cellStyle name="F7 11" xfId="421"/>
    <cellStyle name="F7 12" xfId="422"/>
    <cellStyle name="F7 13" xfId="423"/>
    <cellStyle name="F7 14" xfId="424"/>
    <cellStyle name="F7 2" xfId="425"/>
    <cellStyle name="F7 3" xfId="426"/>
    <cellStyle name="F7 4" xfId="427"/>
    <cellStyle name="F7 5" xfId="428"/>
    <cellStyle name="F7 6" xfId="429"/>
    <cellStyle name="F7 6 2" xfId="430"/>
    <cellStyle name="F7 7" xfId="431"/>
    <cellStyle name="F7 8" xfId="432"/>
    <cellStyle name="F7 9" xfId="433"/>
    <cellStyle name="F8" xfId="434"/>
    <cellStyle name="F8 2" xfId="435"/>
    <cellStyle name="F8 2 2" xfId="436"/>
    <cellStyle name="Fixed" xfId="437"/>
    <cellStyle name="Good" xfId="438"/>
    <cellStyle name="Good 2" xfId="439"/>
    <cellStyle name="Good 3" xfId="440"/>
    <cellStyle name="Heading 1" xfId="441"/>
    <cellStyle name="Heading 1 2" xfId="442"/>
    <cellStyle name="Heading 1 3" xfId="443"/>
    <cellStyle name="Heading 2" xfId="444"/>
    <cellStyle name="Heading 2 2" xfId="445"/>
    <cellStyle name="Heading 2 3" xfId="446"/>
    <cellStyle name="Heading 3" xfId="447"/>
    <cellStyle name="Heading 3 2" xfId="448"/>
    <cellStyle name="Heading 3 3" xfId="449"/>
    <cellStyle name="Heading 4" xfId="450"/>
    <cellStyle name="Heading 4 2" xfId="451"/>
    <cellStyle name="Heading 4 3" xfId="452"/>
    <cellStyle name="HEADING1" xfId="453"/>
    <cellStyle name="HEADING2" xfId="454"/>
    <cellStyle name="Hipervínculo" xfId="455"/>
    <cellStyle name="Hipervínculo visitado" xfId="456"/>
    <cellStyle name="imf-one decimal" xfId="457"/>
    <cellStyle name="imf-zero decimal" xfId="458"/>
    <cellStyle name="Input" xfId="459"/>
    <cellStyle name="Input 2" xfId="460"/>
    <cellStyle name="Input 3" xfId="461"/>
    <cellStyle name="Linked Cell" xfId="462"/>
    <cellStyle name="Linked Cell 2" xfId="463"/>
    <cellStyle name="Linked Cell 3" xfId="464"/>
    <cellStyle name="Neutral" xfId="465"/>
    <cellStyle name="Neutral 2" xfId="466"/>
    <cellStyle name="Neutral 3" xfId="467"/>
    <cellStyle name="Normal - Style1" xfId="468"/>
    <cellStyle name="Normal 10" xfId="469"/>
    <cellStyle name="Normal 10 2" xfId="470"/>
    <cellStyle name="Normal 11" xfId="471"/>
    <cellStyle name="Normal 11 2" xfId="472"/>
    <cellStyle name="Normal 12" xfId="473"/>
    <cellStyle name="Normal 12 2" xfId="474"/>
    <cellStyle name="Normal 12 3" xfId="475"/>
    <cellStyle name="Normal 13" xfId="476"/>
    <cellStyle name="Normal 13 2" xfId="477"/>
    <cellStyle name="Normal 13 3" xfId="478"/>
    <cellStyle name="Normal 14" xfId="479"/>
    <cellStyle name="Normal 14 2" xfId="480"/>
    <cellStyle name="Normal 15" xfId="481"/>
    <cellStyle name="Normal 15 2" xfId="482"/>
    <cellStyle name="Normal 16" xfId="483"/>
    <cellStyle name="Normal 16 2" xfId="484"/>
    <cellStyle name="Normal 17" xfId="485"/>
    <cellStyle name="Normal 17 2" xfId="486"/>
    <cellStyle name="Normal 17 3" xfId="487"/>
    <cellStyle name="Normal 18" xfId="488"/>
    <cellStyle name="Normal 19" xfId="489"/>
    <cellStyle name="Normal 2" xfId="490"/>
    <cellStyle name="Normal 2 2" xfId="491"/>
    <cellStyle name="Normal 2 2 2" xfId="492"/>
    <cellStyle name="Normal 2 2 2 2" xfId="493"/>
    <cellStyle name="Normal 2 2 3" xfId="494"/>
    <cellStyle name="Normal 2 2 3 2" xfId="495"/>
    <cellStyle name="Normal 2 3" xfId="496"/>
    <cellStyle name="Normal 2 3 2" xfId="497"/>
    <cellStyle name="Normal 2 3 3" xfId="498"/>
    <cellStyle name="Normal 2 4" xfId="499"/>
    <cellStyle name="Normal 2 4 2" xfId="500"/>
    <cellStyle name="Normal 2 4 3" xfId="501"/>
    <cellStyle name="Normal 2 5" xfId="502"/>
    <cellStyle name="Normal 2 6" xfId="503"/>
    <cellStyle name="Normal 2 7" xfId="504"/>
    <cellStyle name="Normal 2 8" xfId="505"/>
    <cellStyle name="Normal 2 9" xfId="506"/>
    <cellStyle name="Normal 20" xfId="507"/>
    <cellStyle name="Normal 21" xfId="508"/>
    <cellStyle name="Normal 22" xfId="509"/>
    <cellStyle name="Normal 23" xfId="510"/>
    <cellStyle name="Normal 24" xfId="511"/>
    <cellStyle name="Normal 25" xfId="512"/>
    <cellStyle name="Normal 26" xfId="513"/>
    <cellStyle name="Normal 27" xfId="514"/>
    <cellStyle name="Normal 28" xfId="515"/>
    <cellStyle name="Normal 29" xfId="516"/>
    <cellStyle name="Normal 3" xfId="517"/>
    <cellStyle name="Normal 3 2" xfId="518"/>
    <cellStyle name="Normal 3 3" xfId="519"/>
    <cellStyle name="Normal 3 4" xfId="520"/>
    <cellStyle name="Normal 3 5" xfId="521"/>
    <cellStyle name="Normal 3 6" xfId="522"/>
    <cellStyle name="Normal 3 7" xfId="523"/>
    <cellStyle name="Normal 30" xfId="524"/>
    <cellStyle name="Normal 31" xfId="525"/>
    <cellStyle name="Normal 32" xfId="526"/>
    <cellStyle name="Normal 33" xfId="527"/>
    <cellStyle name="Normal 34" xfId="528"/>
    <cellStyle name="Normal 35" xfId="529"/>
    <cellStyle name="Normal 36" xfId="530"/>
    <cellStyle name="Normal 37" xfId="531"/>
    <cellStyle name="Normal 38" xfId="532"/>
    <cellStyle name="Normal 39" xfId="533"/>
    <cellStyle name="Normal 4" xfId="534"/>
    <cellStyle name="Normal 4 2" xfId="535"/>
    <cellStyle name="Normal 4 2 2" xfId="536"/>
    <cellStyle name="Normal 4 3" xfId="537"/>
    <cellStyle name="Normal 4 4" xfId="538"/>
    <cellStyle name="Normal 40" xfId="539"/>
    <cellStyle name="Normal 41" xfId="540"/>
    <cellStyle name="Normal 42" xfId="541"/>
    <cellStyle name="Normal 43" xfId="542"/>
    <cellStyle name="Normal 44" xfId="543"/>
    <cellStyle name="Normal 45" xfId="544"/>
    <cellStyle name="Normal 46" xfId="545"/>
    <cellStyle name="Normal 47" xfId="546"/>
    <cellStyle name="Normal 48" xfId="547"/>
    <cellStyle name="Normal 49" xfId="548"/>
    <cellStyle name="Normal 5" xfId="549"/>
    <cellStyle name="Normal 5 2" xfId="550"/>
    <cellStyle name="Normal 5 3" xfId="551"/>
    <cellStyle name="Normal 50" xfId="552"/>
    <cellStyle name="Normal 51" xfId="553"/>
    <cellStyle name="Normal 52" xfId="554"/>
    <cellStyle name="Normal 6" xfId="555"/>
    <cellStyle name="Normal 6 2" xfId="556"/>
    <cellStyle name="Normal 7" xfId="557"/>
    <cellStyle name="Normal 7 2" xfId="558"/>
    <cellStyle name="Normal 8" xfId="559"/>
    <cellStyle name="Normal 8 2" xfId="560"/>
    <cellStyle name="Normal 9" xfId="561"/>
    <cellStyle name="Normal 9 2" xfId="562"/>
    <cellStyle name="Note" xfId="563"/>
    <cellStyle name="Note 10" xfId="564"/>
    <cellStyle name="Note 10 2" xfId="565"/>
    <cellStyle name="Note 10 3" xfId="566"/>
    <cellStyle name="Note 11" xfId="567"/>
    <cellStyle name="Note 11 2" xfId="568"/>
    <cellStyle name="Note 11 3" xfId="569"/>
    <cellStyle name="Note 12" xfId="570"/>
    <cellStyle name="Note 12 2" xfId="571"/>
    <cellStyle name="Note 12 3" xfId="572"/>
    <cellStyle name="Note 13" xfId="573"/>
    <cellStyle name="Note 13 2" xfId="574"/>
    <cellStyle name="Note 2" xfId="575"/>
    <cellStyle name="Note 2 10" xfId="576"/>
    <cellStyle name="Note 2 10 2" xfId="577"/>
    <cellStyle name="Note 2 10 3" xfId="578"/>
    <cellStyle name="Note 2 11" xfId="579"/>
    <cellStyle name="Note 2 2" xfId="580"/>
    <cellStyle name="Note 2 2 2" xfId="581"/>
    <cellStyle name="Note 2 2 2 2" xfId="582"/>
    <cellStyle name="Note 2 2 2 3" xfId="583"/>
    <cellStyle name="Note 2 2 3" xfId="584"/>
    <cellStyle name="Note 2 2 3 2" xfId="585"/>
    <cellStyle name="Note 2 2 3 3" xfId="586"/>
    <cellStyle name="Note 2 2 4" xfId="587"/>
    <cellStyle name="Note 2 2 4 2" xfId="588"/>
    <cellStyle name="Note 2 2 4 3" xfId="589"/>
    <cellStyle name="Note 2 2 5" xfId="590"/>
    <cellStyle name="Note 2 2 5 2" xfId="591"/>
    <cellStyle name="Note 2 2 5 3" xfId="592"/>
    <cellStyle name="Note 2 2 6" xfId="593"/>
    <cellStyle name="Note 2 2 6 2" xfId="594"/>
    <cellStyle name="Note 2 2 6 3" xfId="595"/>
    <cellStyle name="Note 2 2 7" xfId="596"/>
    <cellStyle name="Note 2 2 8" xfId="597"/>
    <cellStyle name="Note 2 3" xfId="598"/>
    <cellStyle name="Note 2 3 2" xfId="599"/>
    <cellStyle name="Note 2 3 2 2" xfId="600"/>
    <cellStyle name="Note 2 3 2 3" xfId="601"/>
    <cellStyle name="Note 2 3 3" xfId="602"/>
    <cellStyle name="Note 2 3 3 2" xfId="603"/>
    <cellStyle name="Note 2 3 3 3" xfId="604"/>
    <cellStyle name="Note 2 3 4" xfId="605"/>
    <cellStyle name="Note 2 3 4 2" xfId="606"/>
    <cellStyle name="Note 2 3 4 3" xfId="607"/>
    <cellStyle name="Note 2 3 5" xfId="608"/>
    <cellStyle name="Note 2 3 5 2" xfId="609"/>
    <cellStyle name="Note 2 3 5 3" xfId="610"/>
    <cellStyle name="Note 2 3 6" xfId="611"/>
    <cellStyle name="Note 2 3 6 2" xfId="612"/>
    <cellStyle name="Note 2 3 6 3" xfId="613"/>
    <cellStyle name="Note 2 3 7" xfId="614"/>
    <cellStyle name="Note 2 3 8" xfId="615"/>
    <cellStyle name="Note 2 4" xfId="616"/>
    <cellStyle name="Note 2 4 2" xfId="617"/>
    <cellStyle name="Note 2 4 2 2" xfId="618"/>
    <cellStyle name="Note 2 4 2 3" xfId="619"/>
    <cellStyle name="Note 2 4 3" xfId="620"/>
    <cellStyle name="Note 2 4 3 2" xfId="621"/>
    <cellStyle name="Note 2 4 3 3" xfId="622"/>
    <cellStyle name="Note 2 4 4" xfId="623"/>
    <cellStyle name="Note 2 4 4 2" xfId="624"/>
    <cellStyle name="Note 2 4 4 3" xfId="625"/>
    <cellStyle name="Note 2 4 5" xfId="626"/>
    <cellStyle name="Note 2 4 5 2" xfId="627"/>
    <cellStyle name="Note 2 4 5 3" xfId="628"/>
    <cellStyle name="Note 2 4 6" xfId="629"/>
    <cellStyle name="Note 2 4 6 2" xfId="630"/>
    <cellStyle name="Note 2 4 6 3" xfId="631"/>
    <cellStyle name="Note 2 4 7" xfId="632"/>
    <cellStyle name="Note 2 4 8" xfId="633"/>
    <cellStyle name="Note 2 5" xfId="634"/>
    <cellStyle name="Note 2 5 2" xfId="635"/>
    <cellStyle name="Note 2 5 2 2" xfId="636"/>
    <cellStyle name="Note 2 5 2 3" xfId="637"/>
    <cellStyle name="Note 2 5 3" xfId="638"/>
    <cellStyle name="Note 2 5 3 2" xfId="639"/>
    <cellStyle name="Note 2 5 3 3" xfId="640"/>
    <cellStyle name="Note 2 5 4" xfId="641"/>
    <cellStyle name="Note 2 5 4 2" xfId="642"/>
    <cellStyle name="Note 2 5 4 3" xfId="643"/>
    <cellStyle name="Note 2 5 5" xfId="644"/>
    <cellStyle name="Note 2 5 5 2" xfId="645"/>
    <cellStyle name="Note 2 5 5 3" xfId="646"/>
    <cellStyle name="Note 2 5 6" xfId="647"/>
    <cellStyle name="Note 2 5 6 2" xfId="648"/>
    <cellStyle name="Note 2 5 6 3" xfId="649"/>
    <cellStyle name="Note 2 5 7" xfId="650"/>
    <cellStyle name="Note 2 5 8" xfId="651"/>
    <cellStyle name="Note 2 6" xfId="652"/>
    <cellStyle name="Note 2 6 2" xfId="653"/>
    <cellStyle name="Note 2 6 3" xfId="654"/>
    <cellStyle name="Note 2 7" xfId="655"/>
    <cellStyle name="Note 2 7 2" xfId="656"/>
    <cellStyle name="Note 2 7 3" xfId="657"/>
    <cellStyle name="Note 2 8" xfId="658"/>
    <cellStyle name="Note 2 8 2" xfId="659"/>
    <cellStyle name="Note 2 8 3" xfId="660"/>
    <cellStyle name="Note 2 9" xfId="661"/>
    <cellStyle name="Note 2 9 2" xfId="662"/>
    <cellStyle name="Note 2 9 3" xfId="663"/>
    <cellStyle name="Note 3" xfId="664"/>
    <cellStyle name="Note 3 10" xfId="665"/>
    <cellStyle name="Note 3 2" xfId="666"/>
    <cellStyle name="Note 3 2 2" xfId="667"/>
    <cellStyle name="Note 3 2 2 2" xfId="668"/>
    <cellStyle name="Note 3 2 2 3" xfId="669"/>
    <cellStyle name="Note 3 2 3" xfId="670"/>
    <cellStyle name="Note 3 2 3 2" xfId="671"/>
    <cellStyle name="Note 3 2 3 3" xfId="672"/>
    <cellStyle name="Note 3 2 4" xfId="673"/>
    <cellStyle name="Note 3 2 4 2" xfId="674"/>
    <cellStyle name="Note 3 2 4 3" xfId="675"/>
    <cellStyle name="Note 3 2 5" xfId="676"/>
    <cellStyle name="Note 3 2 5 2" xfId="677"/>
    <cellStyle name="Note 3 2 5 3" xfId="678"/>
    <cellStyle name="Note 3 2 6" xfId="679"/>
    <cellStyle name="Note 3 2 6 2" xfId="680"/>
    <cellStyle name="Note 3 2 6 3" xfId="681"/>
    <cellStyle name="Note 3 2 7" xfId="682"/>
    <cellStyle name="Note 3 2 8" xfId="683"/>
    <cellStyle name="Note 3 3" xfId="684"/>
    <cellStyle name="Note 3 3 2" xfId="685"/>
    <cellStyle name="Note 3 3 2 2" xfId="686"/>
    <cellStyle name="Note 3 3 2 3" xfId="687"/>
    <cellStyle name="Note 3 3 3" xfId="688"/>
    <cellStyle name="Note 3 3 3 2" xfId="689"/>
    <cellStyle name="Note 3 3 3 3" xfId="690"/>
    <cellStyle name="Note 3 3 4" xfId="691"/>
    <cellStyle name="Note 3 3 4 2" xfId="692"/>
    <cellStyle name="Note 3 3 4 3" xfId="693"/>
    <cellStyle name="Note 3 3 5" xfId="694"/>
    <cellStyle name="Note 3 3 5 2" xfId="695"/>
    <cellStyle name="Note 3 3 5 3" xfId="696"/>
    <cellStyle name="Note 3 3 6" xfId="697"/>
    <cellStyle name="Note 3 3 6 2" xfId="698"/>
    <cellStyle name="Note 3 3 6 3" xfId="699"/>
    <cellStyle name="Note 3 3 7" xfId="700"/>
    <cellStyle name="Note 3 3 8" xfId="701"/>
    <cellStyle name="Note 3 4" xfId="702"/>
    <cellStyle name="Note 3 4 2" xfId="703"/>
    <cellStyle name="Note 3 4 3" xfId="704"/>
    <cellStyle name="Note 3 5" xfId="705"/>
    <cellStyle name="Note 3 5 2" xfId="706"/>
    <cellStyle name="Note 3 5 3" xfId="707"/>
    <cellStyle name="Note 3 6" xfId="708"/>
    <cellStyle name="Note 3 6 2" xfId="709"/>
    <cellStyle name="Note 3 6 3" xfId="710"/>
    <cellStyle name="Note 3 7" xfId="711"/>
    <cellStyle name="Note 3 7 2" xfId="712"/>
    <cellStyle name="Note 3 7 3" xfId="713"/>
    <cellStyle name="Note 3 8" xfId="714"/>
    <cellStyle name="Note 3 8 2" xfId="715"/>
    <cellStyle name="Note 3 8 3" xfId="716"/>
    <cellStyle name="Note 3 9" xfId="717"/>
    <cellStyle name="Note 4" xfId="718"/>
    <cellStyle name="Note 4 10" xfId="719"/>
    <cellStyle name="Note 4 2" xfId="720"/>
    <cellStyle name="Note 4 2 2" xfId="721"/>
    <cellStyle name="Note 4 2 2 2" xfId="722"/>
    <cellStyle name="Note 4 2 2 3" xfId="723"/>
    <cellStyle name="Note 4 2 3" xfId="724"/>
    <cellStyle name="Note 4 2 3 2" xfId="725"/>
    <cellStyle name="Note 4 2 3 3" xfId="726"/>
    <cellStyle name="Note 4 2 4" xfId="727"/>
    <cellStyle name="Note 4 2 4 2" xfId="728"/>
    <cellStyle name="Note 4 2 4 3" xfId="729"/>
    <cellStyle name="Note 4 2 5" xfId="730"/>
    <cellStyle name="Note 4 2 5 2" xfId="731"/>
    <cellStyle name="Note 4 2 5 3" xfId="732"/>
    <cellStyle name="Note 4 2 6" xfId="733"/>
    <cellStyle name="Note 4 2 6 2" xfId="734"/>
    <cellStyle name="Note 4 2 6 3" xfId="735"/>
    <cellStyle name="Note 4 2 7" xfId="736"/>
    <cellStyle name="Note 4 2 8" xfId="737"/>
    <cellStyle name="Note 4 3" xfId="738"/>
    <cellStyle name="Note 4 3 2" xfId="739"/>
    <cellStyle name="Note 4 3 2 2" xfId="740"/>
    <cellStyle name="Note 4 3 2 3" xfId="741"/>
    <cellStyle name="Note 4 3 3" xfId="742"/>
    <cellStyle name="Note 4 3 3 2" xfId="743"/>
    <cellStyle name="Note 4 3 3 3" xfId="744"/>
    <cellStyle name="Note 4 3 4" xfId="745"/>
    <cellStyle name="Note 4 3 4 2" xfId="746"/>
    <cellStyle name="Note 4 3 4 3" xfId="747"/>
    <cellStyle name="Note 4 3 5" xfId="748"/>
    <cellStyle name="Note 4 3 5 2" xfId="749"/>
    <cellStyle name="Note 4 3 5 3" xfId="750"/>
    <cellStyle name="Note 4 3 6" xfId="751"/>
    <cellStyle name="Note 4 3 6 2" xfId="752"/>
    <cellStyle name="Note 4 3 6 3" xfId="753"/>
    <cellStyle name="Note 4 3 7" xfId="754"/>
    <cellStyle name="Note 4 3 8" xfId="755"/>
    <cellStyle name="Note 4 4" xfId="756"/>
    <cellStyle name="Note 4 4 2" xfId="757"/>
    <cellStyle name="Note 4 4 3" xfId="758"/>
    <cellStyle name="Note 4 5" xfId="759"/>
    <cellStyle name="Note 4 5 2" xfId="760"/>
    <cellStyle name="Note 4 5 3" xfId="761"/>
    <cellStyle name="Note 4 6" xfId="762"/>
    <cellStyle name="Note 4 6 2" xfId="763"/>
    <cellStyle name="Note 4 6 3" xfId="764"/>
    <cellStyle name="Note 4 7" xfId="765"/>
    <cellStyle name="Note 4 7 2" xfId="766"/>
    <cellStyle name="Note 4 7 3" xfId="767"/>
    <cellStyle name="Note 4 8" xfId="768"/>
    <cellStyle name="Note 4 8 2" xfId="769"/>
    <cellStyle name="Note 4 8 3" xfId="770"/>
    <cellStyle name="Note 4 9" xfId="771"/>
    <cellStyle name="Note 5" xfId="772"/>
    <cellStyle name="Note 5 10" xfId="773"/>
    <cellStyle name="Note 5 2" xfId="774"/>
    <cellStyle name="Note 5 2 2" xfId="775"/>
    <cellStyle name="Note 5 2 2 2" xfId="776"/>
    <cellStyle name="Note 5 2 2 3" xfId="777"/>
    <cellStyle name="Note 5 2 3" xfId="778"/>
    <cellStyle name="Note 5 2 3 2" xfId="779"/>
    <cellStyle name="Note 5 2 3 3" xfId="780"/>
    <cellStyle name="Note 5 2 4" xfId="781"/>
    <cellStyle name="Note 5 2 4 2" xfId="782"/>
    <cellStyle name="Note 5 2 4 3" xfId="783"/>
    <cellStyle name="Note 5 2 5" xfId="784"/>
    <cellStyle name="Note 5 2 5 2" xfId="785"/>
    <cellStyle name="Note 5 2 5 3" xfId="786"/>
    <cellStyle name="Note 5 2 6" xfId="787"/>
    <cellStyle name="Note 5 2 6 2" xfId="788"/>
    <cellStyle name="Note 5 2 6 3" xfId="789"/>
    <cellStyle name="Note 5 2 7" xfId="790"/>
    <cellStyle name="Note 5 2 8" xfId="791"/>
    <cellStyle name="Note 5 3" xfId="792"/>
    <cellStyle name="Note 5 3 2" xfId="793"/>
    <cellStyle name="Note 5 3 2 2" xfId="794"/>
    <cellStyle name="Note 5 3 2 3" xfId="795"/>
    <cellStyle name="Note 5 3 3" xfId="796"/>
    <cellStyle name="Note 5 3 3 2" xfId="797"/>
    <cellStyle name="Note 5 3 3 3" xfId="798"/>
    <cellStyle name="Note 5 3 4" xfId="799"/>
    <cellStyle name="Note 5 3 4 2" xfId="800"/>
    <cellStyle name="Note 5 3 4 3" xfId="801"/>
    <cellStyle name="Note 5 3 5" xfId="802"/>
    <cellStyle name="Note 5 3 5 2" xfId="803"/>
    <cellStyle name="Note 5 3 5 3" xfId="804"/>
    <cellStyle name="Note 5 3 6" xfId="805"/>
    <cellStyle name="Note 5 3 6 2" xfId="806"/>
    <cellStyle name="Note 5 3 6 3" xfId="807"/>
    <cellStyle name="Note 5 3 7" xfId="808"/>
    <cellStyle name="Note 5 3 8" xfId="809"/>
    <cellStyle name="Note 5 4" xfId="810"/>
    <cellStyle name="Note 5 4 2" xfId="811"/>
    <cellStyle name="Note 5 4 3" xfId="812"/>
    <cellStyle name="Note 5 5" xfId="813"/>
    <cellStyle name="Note 5 5 2" xfId="814"/>
    <cellStyle name="Note 5 5 3" xfId="815"/>
    <cellStyle name="Note 5 6" xfId="816"/>
    <cellStyle name="Note 5 6 2" xfId="817"/>
    <cellStyle name="Note 5 6 3" xfId="818"/>
    <cellStyle name="Note 5 7" xfId="819"/>
    <cellStyle name="Note 5 7 2" xfId="820"/>
    <cellStyle name="Note 5 7 3" xfId="821"/>
    <cellStyle name="Note 5 8" xfId="822"/>
    <cellStyle name="Note 5 8 2" xfId="823"/>
    <cellStyle name="Note 5 8 3" xfId="824"/>
    <cellStyle name="Note 5 9" xfId="825"/>
    <cellStyle name="Note 6" xfId="826"/>
    <cellStyle name="Note 6 10" xfId="827"/>
    <cellStyle name="Note 6 2" xfId="828"/>
    <cellStyle name="Note 6 2 2" xfId="829"/>
    <cellStyle name="Note 6 2 2 2" xfId="830"/>
    <cellStyle name="Note 6 2 2 3" xfId="831"/>
    <cellStyle name="Note 6 2 3" xfId="832"/>
    <cellStyle name="Note 6 2 3 2" xfId="833"/>
    <cellStyle name="Note 6 2 3 3" xfId="834"/>
    <cellStyle name="Note 6 2 4" xfId="835"/>
    <cellStyle name="Note 6 2 4 2" xfId="836"/>
    <cellStyle name="Note 6 2 4 3" xfId="837"/>
    <cellStyle name="Note 6 2 5" xfId="838"/>
    <cellStyle name="Note 6 2 5 2" xfId="839"/>
    <cellStyle name="Note 6 2 5 3" xfId="840"/>
    <cellStyle name="Note 6 2 6" xfId="841"/>
    <cellStyle name="Note 6 2 6 2" xfId="842"/>
    <cellStyle name="Note 6 2 6 3" xfId="843"/>
    <cellStyle name="Note 6 2 7" xfId="844"/>
    <cellStyle name="Note 6 2 8" xfId="845"/>
    <cellStyle name="Note 6 3" xfId="846"/>
    <cellStyle name="Note 6 3 2" xfId="847"/>
    <cellStyle name="Note 6 3 2 2" xfId="848"/>
    <cellStyle name="Note 6 3 2 3" xfId="849"/>
    <cellStyle name="Note 6 3 3" xfId="850"/>
    <cellStyle name="Note 6 3 3 2" xfId="851"/>
    <cellStyle name="Note 6 3 3 3" xfId="852"/>
    <cellStyle name="Note 6 3 4" xfId="853"/>
    <cellStyle name="Note 6 3 4 2" xfId="854"/>
    <cellStyle name="Note 6 3 4 3" xfId="855"/>
    <cellStyle name="Note 6 3 5" xfId="856"/>
    <cellStyle name="Note 6 3 5 2" xfId="857"/>
    <cellStyle name="Note 6 3 5 3" xfId="858"/>
    <cellStyle name="Note 6 3 6" xfId="859"/>
    <cellStyle name="Note 6 3 6 2" xfId="860"/>
    <cellStyle name="Note 6 3 6 3" xfId="861"/>
    <cellStyle name="Note 6 3 7" xfId="862"/>
    <cellStyle name="Note 6 3 8" xfId="863"/>
    <cellStyle name="Note 6 4" xfId="864"/>
    <cellStyle name="Note 6 4 2" xfId="865"/>
    <cellStyle name="Note 6 4 3" xfId="866"/>
    <cellStyle name="Note 6 5" xfId="867"/>
    <cellStyle name="Note 6 5 2" xfId="868"/>
    <cellStyle name="Note 6 5 3" xfId="869"/>
    <cellStyle name="Note 6 6" xfId="870"/>
    <cellStyle name="Note 6 6 2" xfId="871"/>
    <cellStyle name="Note 6 6 3" xfId="872"/>
    <cellStyle name="Note 6 7" xfId="873"/>
    <cellStyle name="Note 6 7 2" xfId="874"/>
    <cellStyle name="Note 6 7 3" xfId="875"/>
    <cellStyle name="Note 6 8" xfId="876"/>
    <cellStyle name="Note 6 8 2" xfId="877"/>
    <cellStyle name="Note 6 8 3" xfId="878"/>
    <cellStyle name="Note 6 9" xfId="879"/>
    <cellStyle name="Note 7" xfId="880"/>
    <cellStyle name="Note 7 2" xfId="881"/>
    <cellStyle name="Note 7 2 2" xfId="882"/>
    <cellStyle name="Note 7 2 3" xfId="883"/>
    <cellStyle name="Note 7 3" xfId="884"/>
    <cellStyle name="Note 7 3 2" xfId="885"/>
    <cellStyle name="Note 7 3 3" xfId="886"/>
    <cellStyle name="Note 7 4" xfId="887"/>
    <cellStyle name="Note 7 4 2" xfId="888"/>
    <cellStyle name="Note 7 4 3" xfId="889"/>
    <cellStyle name="Note 7 5" xfId="890"/>
    <cellStyle name="Note 7 5 2" xfId="891"/>
    <cellStyle name="Note 7 5 3" xfId="892"/>
    <cellStyle name="Note 7 6" xfId="893"/>
    <cellStyle name="Note 7 6 2" xfId="894"/>
    <cellStyle name="Note 7 6 3" xfId="895"/>
    <cellStyle name="Note 7 7" xfId="896"/>
    <cellStyle name="Note 7 8" xfId="897"/>
    <cellStyle name="Note 8" xfId="898"/>
    <cellStyle name="Note 8 2" xfId="899"/>
    <cellStyle name="Note 8 2 2" xfId="900"/>
    <cellStyle name="Note 8 3" xfId="901"/>
    <cellStyle name="Note 9" xfId="902"/>
    <cellStyle name="Note 9 2" xfId="903"/>
    <cellStyle name="Note 9 2 2" xfId="904"/>
    <cellStyle name="Note 9 2 3" xfId="905"/>
    <cellStyle name="Note 9 3" xfId="906"/>
    <cellStyle name="Note 9 3 2" xfId="907"/>
    <cellStyle name="Note 9 3 3" xfId="908"/>
    <cellStyle name="Note 9 4" xfId="909"/>
    <cellStyle name="Note 9 4 2" xfId="910"/>
    <cellStyle name="Note 9 4 3" xfId="911"/>
    <cellStyle name="Note 9 5" xfId="912"/>
    <cellStyle name="Note 9 5 2" xfId="913"/>
    <cellStyle name="Note 9 5 3" xfId="914"/>
    <cellStyle name="Note 9 6" xfId="915"/>
    <cellStyle name="Note 9 6 2" xfId="916"/>
    <cellStyle name="Note 9 6 3" xfId="917"/>
    <cellStyle name="Note 9 7" xfId="918"/>
    <cellStyle name="Note 9 8" xfId="919"/>
    <cellStyle name="Output" xfId="920"/>
    <cellStyle name="Output 2" xfId="921"/>
    <cellStyle name="Output 3" xfId="922"/>
    <cellStyle name="Percent" xfId="923"/>
    <cellStyle name="Percent 2" xfId="924"/>
    <cellStyle name="Percent 2 2" xfId="925"/>
    <cellStyle name="Percent 3" xfId="926"/>
    <cellStyle name="Percent 3 2" xfId="927"/>
    <cellStyle name="Percent 3 3" xfId="928"/>
    <cellStyle name="Percent 4" xfId="929"/>
    <cellStyle name="Percent 5" xfId="930"/>
    <cellStyle name="Percent 6" xfId="931"/>
    <cellStyle name="percentage difference one decimal" xfId="932"/>
    <cellStyle name="percentage difference zero decimal" xfId="933"/>
    <cellStyle name="Title" xfId="934"/>
    <cellStyle name="Title 2" xfId="935"/>
    <cellStyle name="Title 3" xfId="936"/>
    <cellStyle name="Total" xfId="937"/>
    <cellStyle name="Total 2" xfId="938"/>
    <cellStyle name="Total 2 2" xfId="939"/>
    <cellStyle name="Total 3" xfId="940"/>
    <cellStyle name="Warning Text" xfId="941"/>
    <cellStyle name="Warning Text 2" xfId="942"/>
    <cellStyle name="Warning Text 3" xfId="9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525"/>
          <c:w val="0.8965"/>
          <c:h val="0.94625"/>
        </c:manualLayout>
      </c:layout>
      <c:barChart>
        <c:barDir val="col"/>
        <c:grouping val="clustered"/>
        <c:varyColors val="0"/>
        <c:axId val="31196601"/>
        <c:axId val="34465390"/>
      </c:barChart>
      <c:catAx>
        <c:axId val="31196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65390"/>
        <c:crosses val="autoZero"/>
        <c:auto val="1"/>
        <c:lblOffset val="100"/>
        <c:tickLblSkip val="1"/>
        <c:noMultiLvlLbl val="0"/>
      </c:catAx>
      <c:valAx>
        <c:axId val="344653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966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6"/>
          <c:y val="0.49825"/>
          <c:w val="0.012"/>
          <c:h val="0.0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0.008</cdr:y>
    </cdr:from>
    <cdr:to>
      <cdr:x>0.959</cdr:x>
      <cdr:y>0.49425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66675"/>
          <a:ext cx="6172200" cy="4219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0.12325</cdr:x>
      <cdr:y>0.57275</cdr:y>
    </cdr:from>
    <cdr:to>
      <cdr:x>0.96375</cdr:x>
      <cdr:y>0.894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790575" y="4962525"/>
          <a:ext cx="5448300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0.4635</cdr:x>
      <cdr:y>0.70875</cdr:y>
    </cdr:from>
    <cdr:to>
      <cdr:x>0.607</cdr:x>
      <cdr:y>0.81575</cdr:y>
    </cdr:to>
    <cdr:sp fLocksText="0">
      <cdr:nvSpPr>
        <cdr:cNvPr id="3" name="TextBox 4"/>
        <cdr:cNvSpPr txBox="1">
          <a:spLocks noChangeArrowheads="1"/>
        </cdr:cNvSpPr>
      </cdr:nvSpPr>
      <cdr:spPr>
        <a:xfrm>
          <a:off x="3000375" y="614362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0.03575</cdr:x>
      <cdr:y>0.534</cdr:y>
    </cdr:from>
    <cdr:to>
      <cdr:x>0.941</cdr:x>
      <cdr:y>0.971</cdr:y>
    </cdr:to>
    <cdr:sp>
      <cdr:nvSpPr>
        <cdr:cNvPr id="4" name="TextBox 5"/>
        <cdr:cNvSpPr txBox="1">
          <a:spLocks noChangeArrowheads="1"/>
        </cdr:cNvSpPr>
      </cdr:nvSpPr>
      <cdr:spPr>
        <a:xfrm>
          <a:off x="228600" y="4629150"/>
          <a:ext cx="5867400" cy="3790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BANK OF NAMIBIA 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RESEARCH DEPARTMENT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Statistical Release of Selected data</a:t>
          </a:r>
        </a:p>
      </cdr:txBody>
    </cdr:sp>
  </cdr:relSizeAnchor>
  <cdr:relSizeAnchor xmlns:cdr="http://schemas.openxmlformats.org/drawingml/2006/chartDrawing">
    <cdr:from>
      <cdr:x>0.05525</cdr:x>
      <cdr:y>0.273</cdr:y>
    </cdr:from>
    <cdr:to>
      <cdr:x>0.6175</cdr:x>
      <cdr:y>0.375</cdr:y>
    </cdr:to>
    <cdr:sp fLocksText="0">
      <cdr:nvSpPr>
        <cdr:cNvPr id="5" name="TextBox 6"/>
        <cdr:cNvSpPr txBox="1">
          <a:spLocks noChangeArrowheads="1"/>
        </cdr:cNvSpPr>
      </cdr:nvSpPr>
      <cdr:spPr>
        <a:xfrm>
          <a:off x="352425" y="2362200"/>
          <a:ext cx="363855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0.02225</cdr:x>
      <cdr:y>0.271</cdr:y>
    </cdr:from>
    <cdr:to>
      <cdr:x>0.64725</cdr:x>
      <cdr:y>0.36375</cdr:y>
    </cdr:to>
    <cdr:sp>
      <cdr:nvSpPr>
        <cdr:cNvPr id="6" name="TextBox 7"/>
        <cdr:cNvSpPr txBox="1">
          <a:spLocks noChangeArrowheads="1"/>
        </cdr:cNvSpPr>
      </cdr:nvSpPr>
      <cdr:spPr>
        <a:xfrm>
          <a:off x="142875" y="2343150"/>
          <a:ext cx="40481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March </a:t>
          </a: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2014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6</xdr:row>
      <xdr:rowOff>190500</xdr:rowOff>
    </xdr:from>
    <xdr:to>
      <xdr:col>11</xdr:col>
      <xdr:colOff>0</xdr:colOff>
      <xdr:row>24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352550"/>
          <a:ext cx="6086475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28</xdr:row>
      <xdr:rowOff>0</xdr:rowOff>
    </xdr:from>
    <xdr:to>
      <xdr:col>11</xdr:col>
      <xdr:colOff>28575</xdr:colOff>
      <xdr:row>45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5410200"/>
          <a:ext cx="611505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5</xdr:row>
      <xdr:rowOff>9525</xdr:rowOff>
    </xdr:from>
    <xdr:to>
      <xdr:col>12</xdr:col>
      <xdr:colOff>0</xdr:colOff>
      <xdr:row>23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81075"/>
          <a:ext cx="67532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26</xdr:row>
      <xdr:rowOff>200025</xdr:rowOff>
    </xdr:from>
    <xdr:to>
      <xdr:col>11</xdr:col>
      <xdr:colOff>600075</xdr:colOff>
      <xdr:row>46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5172075"/>
          <a:ext cx="672465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49</xdr:row>
      <xdr:rowOff>247650</xdr:rowOff>
    </xdr:from>
    <xdr:to>
      <xdr:col>13</xdr:col>
      <xdr:colOff>38100</xdr:colOff>
      <xdr:row>66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9696450"/>
          <a:ext cx="685800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9525</xdr:rowOff>
    </xdr:from>
    <xdr:to>
      <xdr:col>13</xdr:col>
      <xdr:colOff>9525</xdr:colOff>
      <xdr:row>48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5457825"/>
          <a:ext cx="6829425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9525</xdr:rowOff>
    </xdr:from>
    <xdr:to>
      <xdr:col>13</xdr:col>
      <xdr:colOff>19050</xdr:colOff>
      <xdr:row>25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638175"/>
          <a:ext cx="6838950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12</xdr:col>
      <xdr:colOff>9525</xdr:colOff>
      <xdr:row>19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76225"/>
          <a:ext cx="672465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23</xdr:row>
      <xdr:rowOff>180975</xdr:rowOff>
    </xdr:from>
    <xdr:to>
      <xdr:col>12</xdr:col>
      <xdr:colOff>9525</xdr:colOff>
      <xdr:row>43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4714875"/>
          <a:ext cx="6705600" cy="3686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nusers\departments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55"/>
  <sheetViews>
    <sheetView zoomScalePageLayoutView="0" workbookViewId="0" topLeftCell="A19">
      <selection activeCell="G55" sqref="G55"/>
    </sheetView>
  </sheetViews>
  <sheetFormatPr defaultColWidth="9.140625" defaultRowHeight="15"/>
  <cols>
    <col min="3" max="3" width="37.57421875" style="0" customWidth="1"/>
    <col min="4" max="7" width="11.00390625" style="0" bestFit="1" customWidth="1"/>
    <col min="8" max="8" width="9.7109375" style="0" bestFit="1" customWidth="1"/>
    <col min="9" max="12" width="10.28125" style="0" bestFit="1" customWidth="1"/>
  </cols>
  <sheetData>
    <row r="2" ht="15.75" thickBot="1"/>
    <row r="3" spans="3:12" ht="20.25" thickBot="1">
      <c r="C3" s="157" t="s">
        <v>153</v>
      </c>
      <c r="D3" s="158"/>
      <c r="E3" s="158"/>
      <c r="F3" s="158"/>
      <c r="G3" s="158"/>
      <c r="H3" s="158"/>
      <c r="I3" s="158"/>
      <c r="J3" s="159"/>
      <c r="K3" s="159"/>
      <c r="L3" s="159"/>
    </row>
    <row r="4" spans="3:12" ht="18">
      <c r="C4" s="165" t="s">
        <v>0</v>
      </c>
      <c r="D4" s="166"/>
      <c r="E4" s="166"/>
      <c r="F4" s="166"/>
      <c r="G4" s="166"/>
      <c r="H4" s="166"/>
      <c r="I4" s="166"/>
      <c r="J4" s="167"/>
      <c r="K4" s="167"/>
      <c r="L4" s="167"/>
    </row>
    <row r="5" spans="3:12" ht="16.5">
      <c r="C5" s="78"/>
      <c r="D5" s="154" t="s">
        <v>152</v>
      </c>
      <c r="E5" s="155"/>
      <c r="F5" s="156"/>
      <c r="G5" s="162" t="s">
        <v>1</v>
      </c>
      <c r="H5" s="163"/>
      <c r="I5" s="79" t="s">
        <v>2</v>
      </c>
      <c r="J5" s="160" t="s">
        <v>3</v>
      </c>
      <c r="K5" s="168"/>
      <c r="L5" s="168"/>
    </row>
    <row r="6" spans="3:14" ht="15.75">
      <c r="C6" s="80"/>
      <c r="D6" s="81">
        <v>41334</v>
      </c>
      <c r="E6" s="81">
        <v>41671</v>
      </c>
      <c r="F6" s="81">
        <v>41699</v>
      </c>
      <c r="G6" s="79" t="s">
        <v>4</v>
      </c>
      <c r="H6" s="79" t="s">
        <v>5</v>
      </c>
      <c r="I6" s="79" t="s">
        <v>4</v>
      </c>
      <c r="J6" s="81">
        <v>41640</v>
      </c>
      <c r="K6" s="81">
        <v>41671</v>
      </c>
      <c r="L6" s="81">
        <v>41699</v>
      </c>
      <c r="M6" s="100"/>
      <c r="N6" s="100"/>
    </row>
    <row r="7" spans="3:14" ht="15">
      <c r="C7" s="46"/>
      <c r="D7" s="47"/>
      <c r="E7" s="47"/>
      <c r="F7" s="47"/>
      <c r="G7" s="48"/>
      <c r="H7" s="48"/>
      <c r="I7" s="48"/>
      <c r="J7" s="46"/>
      <c r="K7" s="46"/>
      <c r="L7" s="46"/>
      <c r="M7" s="100"/>
      <c r="N7" s="100"/>
    </row>
    <row r="8" spans="3:14" ht="15.75">
      <c r="C8" s="49" t="s">
        <v>6</v>
      </c>
      <c r="D8" s="120">
        <v>23213.62633198863</v>
      </c>
      <c r="E8" s="120">
        <v>26189.111780842646</v>
      </c>
      <c r="F8" s="120">
        <v>24080.650301702048</v>
      </c>
      <c r="G8" s="120">
        <v>-2108.4614791405984</v>
      </c>
      <c r="H8" s="119">
        <v>867.0239697134166</v>
      </c>
      <c r="I8" s="120">
        <v>-8.050908701237205</v>
      </c>
      <c r="J8" s="120">
        <v>0.5425800793816388</v>
      </c>
      <c r="K8" s="120">
        <v>3.117731859623179</v>
      </c>
      <c r="L8" s="120">
        <v>3.73497857385017</v>
      </c>
      <c r="M8" s="100"/>
      <c r="N8" s="100"/>
    </row>
    <row r="9" spans="3:14" ht="15.75">
      <c r="C9" s="49" t="s">
        <v>7</v>
      </c>
      <c r="D9" s="120">
        <v>55167.70138422524</v>
      </c>
      <c r="E9" s="120">
        <v>64194.860479186325</v>
      </c>
      <c r="F9" s="120">
        <v>67006.40199879996</v>
      </c>
      <c r="G9" s="118">
        <v>2811.5415196136382</v>
      </c>
      <c r="H9" s="119">
        <v>11838.700614574722</v>
      </c>
      <c r="I9" s="120">
        <v>4.379698777482685</v>
      </c>
      <c r="J9" s="120">
        <v>19.75657757296802</v>
      </c>
      <c r="K9" s="120">
        <v>23.14802729832498</v>
      </c>
      <c r="L9" s="120">
        <v>21.45947776965002</v>
      </c>
      <c r="M9" s="100"/>
      <c r="N9" s="100"/>
    </row>
    <row r="10" spans="3:14" ht="15">
      <c r="C10" s="52" t="s">
        <v>8</v>
      </c>
      <c r="D10" s="117">
        <v>-1108.3773935149993</v>
      </c>
      <c r="E10" s="117">
        <v>-321.78127717177904</v>
      </c>
      <c r="F10" s="117">
        <v>2325.6055346984776</v>
      </c>
      <c r="G10" s="116">
        <v>2647.3868118702567</v>
      </c>
      <c r="H10" s="115">
        <v>3433.982928213477</v>
      </c>
      <c r="I10" s="117">
        <v>-822.7286668568294</v>
      </c>
      <c r="J10" s="117">
        <v>-37.345274548897514</v>
      </c>
      <c r="K10" s="117">
        <v>-89.66299029020512</v>
      </c>
      <c r="L10" s="117">
        <v>-309.8207296815465</v>
      </c>
      <c r="M10" s="100"/>
      <c r="N10" s="100"/>
    </row>
    <row r="11" spans="3:14" ht="15">
      <c r="C11" s="52" t="s">
        <v>9</v>
      </c>
      <c r="D11" s="117">
        <v>56276.078777740244</v>
      </c>
      <c r="E11" s="117">
        <v>64516.641756358105</v>
      </c>
      <c r="F11" s="117">
        <v>64680.79646410149</v>
      </c>
      <c r="G11" s="116">
        <v>164.1547077433861</v>
      </c>
      <c r="H11" s="115">
        <v>8404.717686361248</v>
      </c>
      <c r="I11" s="117">
        <v>0.2544377749283714</v>
      </c>
      <c r="J11" s="117">
        <v>15.473433501908513</v>
      </c>
      <c r="K11" s="117">
        <v>16.790987353951177</v>
      </c>
      <c r="L11" s="117">
        <v>14.934796220531442</v>
      </c>
      <c r="M11" s="100"/>
      <c r="N11" s="100"/>
    </row>
    <row r="12" spans="3:14" ht="15">
      <c r="C12" s="53" t="s">
        <v>10</v>
      </c>
      <c r="D12" s="117">
        <v>1479.98043893</v>
      </c>
      <c r="E12" s="117">
        <v>1879.8095839399998</v>
      </c>
      <c r="F12" s="117">
        <v>1758.14808361</v>
      </c>
      <c r="G12" s="116">
        <v>-121.66150032999985</v>
      </c>
      <c r="H12" s="115">
        <v>278.16764467999997</v>
      </c>
      <c r="I12" s="117">
        <v>-6.472011919154205</v>
      </c>
      <c r="J12" s="117">
        <v>33.76983994588863</v>
      </c>
      <c r="K12" s="117">
        <v>30.838899847698777</v>
      </c>
      <c r="L12" s="117">
        <v>18.795359544151157</v>
      </c>
      <c r="M12" s="100"/>
      <c r="N12" s="100"/>
    </row>
    <row r="13" spans="3:14" ht="15">
      <c r="C13" s="53" t="s">
        <v>11</v>
      </c>
      <c r="D13" s="117">
        <v>31.75561973</v>
      </c>
      <c r="E13" s="117">
        <v>160.51367468</v>
      </c>
      <c r="F13" s="117">
        <v>160.21617358999998</v>
      </c>
      <c r="G13" s="116">
        <v>-0.29750109000002567</v>
      </c>
      <c r="H13" s="115">
        <v>128.46055385999998</v>
      </c>
      <c r="I13" s="117">
        <v>-0.18534314325126736</v>
      </c>
      <c r="J13" s="117">
        <v>177.88432539700722</v>
      </c>
      <c r="K13" s="117">
        <v>401.0864499609321</v>
      </c>
      <c r="L13" s="117">
        <v>404.5285683360209</v>
      </c>
      <c r="M13" s="100"/>
      <c r="N13" s="100"/>
    </row>
    <row r="14" spans="3:14" ht="15">
      <c r="C14" s="53" t="s">
        <v>12</v>
      </c>
      <c r="D14" s="117">
        <v>1499.6380269699998</v>
      </c>
      <c r="E14" s="117">
        <v>1511.9929011599997</v>
      </c>
      <c r="F14" s="117">
        <v>1581.00563832</v>
      </c>
      <c r="G14" s="116">
        <v>69.01273716000014</v>
      </c>
      <c r="H14" s="115">
        <v>81.36761135000006</v>
      </c>
      <c r="I14" s="117">
        <v>4.564355897904919</v>
      </c>
      <c r="J14" s="117">
        <v>22.72013717471951</v>
      </c>
      <c r="K14" s="117">
        <v>33.11168836903276</v>
      </c>
      <c r="L14" s="117">
        <v>5.425816756220987</v>
      </c>
      <c r="M14" s="100"/>
      <c r="N14" s="100"/>
    </row>
    <row r="15" spans="3:14" ht="15">
      <c r="C15" s="53" t="s">
        <v>13</v>
      </c>
      <c r="D15" s="117">
        <v>20537.83002505916</v>
      </c>
      <c r="E15" s="117">
        <v>23670.830735774147</v>
      </c>
      <c r="F15" s="117">
        <v>23364.87210674119</v>
      </c>
      <c r="G15" s="116">
        <v>-305.9586290329571</v>
      </c>
      <c r="H15" s="115">
        <v>2827.0420816820297</v>
      </c>
      <c r="I15" s="117">
        <v>-1.2925555188502802</v>
      </c>
      <c r="J15" s="117">
        <v>13.229313141086745</v>
      </c>
      <c r="K15" s="117">
        <v>17.636610503468912</v>
      </c>
      <c r="L15" s="117">
        <v>13.765047613270848</v>
      </c>
      <c r="M15" s="100"/>
      <c r="N15" s="100"/>
    </row>
    <row r="16" spans="3:14" ht="15">
      <c r="C16" s="53" t="s">
        <v>14</v>
      </c>
      <c r="D16" s="117">
        <v>32726.874667051085</v>
      </c>
      <c r="E16" s="117">
        <v>37293.49486080396</v>
      </c>
      <c r="F16" s="117">
        <v>37816.5544618403</v>
      </c>
      <c r="G16" s="116">
        <v>523.059601036337</v>
      </c>
      <c r="H16" s="115">
        <v>5089.6797947892155</v>
      </c>
      <c r="I16" s="117">
        <v>1.4025491657154414</v>
      </c>
      <c r="J16" s="117">
        <v>15.458402037501543</v>
      </c>
      <c r="K16" s="117">
        <v>14.699082324430151</v>
      </c>
      <c r="L16" s="117">
        <v>15.55433547454785</v>
      </c>
      <c r="M16" s="100"/>
      <c r="N16" s="100"/>
    </row>
    <row r="17" spans="3:14" ht="15.75">
      <c r="C17" s="49" t="s">
        <v>15</v>
      </c>
      <c r="D17" s="114">
        <v>16816.250064478827</v>
      </c>
      <c r="E17" s="114">
        <v>22187.485665200933</v>
      </c>
      <c r="F17" s="114">
        <v>23069.646799344122</v>
      </c>
      <c r="G17" s="116">
        <v>882.161134143189</v>
      </c>
      <c r="H17" s="115">
        <v>6253.396734865295</v>
      </c>
      <c r="I17" s="117">
        <v>3.975940074754748</v>
      </c>
      <c r="J17" s="117">
        <v>28.728917257540104</v>
      </c>
      <c r="K17" s="117">
        <v>37.96334430765308</v>
      </c>
      <c r="L17" s="117">
        <v>37.186630258754434</v>
      </c>
      <c r="M17" s="100"/>
      <c r="N17" s="100"/>
    </row>
    <row r="18" spans="3:14" ht="16.5" thickBot="1">
      <c r="C18" s="54" t="s">
        <v>16</v>
      </c>
      <c r="D18" s="113">
        <v>61565.077651735046</v>
      </c>
      <c r="E18" s="113">
        <v>68196.48659482803</v>
      </c>
      <c r="F18" s="113">
        <v>68017.40550115789</v>
      </c>
      <c r="G18" s="112">
        <v>-179.0810936701455</v>
      </c>
      <c r="H18" s="111">
        <v>6452.327849422843</v>
      </c>
      <c r="I18" s="110">
        <v>-0.2625957767210354</v>
      </c>
      <c r="J18" s="110">
        <v>8.784540938509142</v>
      </c>
      <c r="K18" s="110">
        <v>10.990849783171672</v>
      </c>
      <c r="L18" s="110">
        <v>10.48050036931276</v>
      </c>
      <c r="M18" s="100"/>
      <c r="N18" s="100"/>
    </row>
    <row r="19" spans="3:14" ht="15.75" thickBot="1">
      <c r="C19" s="11"/>
      <c r="D19" s="6"/>
      <c r="E19" s="6"/>
      <c r="F19" s="6"/>
      <c r="G19" s="6"/>
      <c r="H19" s="6"/>
      <c r="I19" s="6"/>
      <c r="J19" s="6"/>
      <c r="K19" s="6"/>
      <c r="L19" s="10"/>
      <c r="M19" s="100"/>
      <c r="N19" s="100"/>
    </row>
    <row r="20" spans="3:12" ht="18">
      <c r="C20" s="151" t="s">
        <v>146</v>
      </c>
      <c r="D20" s="152"/>
      <c r="E20" s="152"/>
      <c r="F20" s="152"/>
      <c r="G20" s="152"/>
      <c r="H20" s="152"/>
      <c r="I20" s="152"/>
      <c r="J20" s="153"/>
      <c r="K20" s="153"/>
      <c r="L20" s="153"/>
    </row>
    <row r="21" spans="3:12" ht="16.5">
      <c r="C21" s="78"/>
      <c r="D21" s="154" t="s">
        <v>152</v>
      </c>
      <c r="E21" s="155"/>
      <c r="F21" s="156"/>
      <c r="G21" s="162" t="s">
        <v>1</v>
      </c>
      <c r="H21" s="163"/>
      <c r="I21" s="79" t="s">
        <v>2</v>
      </c>
      <c r="J21" s="160" t="s">
        <v>3</v>
      </c>
      <c r="K21" s="168"/>
      <c r="L21" s="168"/>
    </row>
    <row r="22" spans="3:12" ht="15.75">
      <c r="C22" s="80"/>
      <c r="D22" s="81">
        <f>D6</f>
        <v>41334</v>
      </c>
      <c r="E22" s="81">
        <f>E6</f>
        <v>41671</v>
      </c>
      <c r="F22" s="81">
        <f>F6</f>
        <v>41699</v>
      </c>
      <c r="G22" s="79" t="s">
        <v>4</v>
      </c>
      <c r="H22" s="79" t="s">
        <v>5</v>
      </c>
      <c r="I22" s="79" t="s">
        <v>4</v>
      </c>
      <c r="J22" s="81">
        <f>J6</f>
        <v>41640</v>
      </c>
      <c r="K22" s="81">
        <f>K6</f>
        <v>41671</v>
      </c>
      <c r="L22" s="81">
        <f>L6</f>
        <v>41699</v>
      </c>
    </row>
    <row r="23" spans="3:12" ht="15">
      <c r="C23" s="55"/>
      <c r="D23" s="56"/>
      <c r="E23" s="101"/>
      <c r="F23" s="56"/>
      <c r="G23" s="56"/>
      <c r="H23" s="56"/>
      <c r="I23" s="56"/>
      <c r="J23" s="56"/>
      <c r="K23" s="56"/>
      <c r="L23" s="56"/>
    </row>
    <row r="24" spans="3:12" ht="15.75">
      <c r="C24" s="49" t="s">
        <v>17</v>
      </c>
      <c r="D24" s="134">
        <v>61565.07747616427</v>
      </c>
      <c r="E24" s="134">
        <v>68196.48622598808</v>
      </c>
      <c r="F24" s="134">
        <v>68017.40564842135</v>
      </c>
      <c r="G24" s="134">
        <v>-179.08057756672497</v>
      </c>
      <c r="H24" s="133">
        <v>6452.328172257083</v>
      </c>
      <c r="I24" s="134">
        <v>-0.2625950213524074</v>
      </c>
      <c r="J24" s="134">
        <v>8.784540938509142</v>
      </c>
      <c r="K24" s="134">
        <v>10.990849783171672</v>
      </c>
      <c r="L24" s="134">
        <v>10.48050036931276</v>
      </c>
    </row>
    <row r="25" spans="3:12" ht="15">
      <c r="C25" s="52" t="s">
        <v>18</v>
      </c>
      <c r="D25" s="132">
        <v>1887.5498963199998</v>
      </c>
      <c r="E25" s="132">
        <v>2083.29800014</v>
      </c>
      <c r="F25" s="132">
        <v>2115.4366500700007</v>
      </c>
      <c r="G25" s="132">
        <v>32.13864993000061</v>
      </c>
      <c r="H25" s="131">
        <v>227.88675375000093</v>
      </c>
      <c r="I25" s="132">
        <v>1.5426813604122336</v>
      </c>
      <c r="J25" s="132">
        <v>27.32089056238523</v>
      </c>
      <c r="K25" s="132">
        <v>22.87829438423</v>
      </c>
      <c r="L25" s="132">
        <v>12.073151241950898</v>
      </c>
    </row>
    <row r="26" spans="3:12" ht="15">
      <c r="C26" s="52" t="s">
        <v>19</v>
      </c>
      <c r="D26" s="132">
        <v>24515.95900718969</v>
      </c>
      <c r="E26" s="132">
        <v>31814.753154691418</v>
      </c>
      <c r="F26" s="132">
        <v>32241.290141596543</v>
      </c>
      <c r="G26" s="132">
        <v>426.53698690512465</v>
      </c>
      <c r="H26" s="131">
        <v>7725.331134406853</v>
      </c>
      <c r="I26" s="132">
        <v>1.3406892859774626</v>
      </c>
      <c r="J26" s="132">
        <v>23.94586711253441</v>
      </c>
      <c r="K26" s="132">
        <v>31.134296188545097</v>
      </c>
      <c r="L26" s="132">
        <v>31.5114376400339</v>
      </c>
    </row>
    <row r="27" spans="3:12" ht="15">
      <c r="C27" s="52" t="s">
        <v>20</v>
      </c>
      <c r="D27" s="132">
        <v>35161.56857265458</v>
      </c>
      <c r="E27" s="132">
        <v>34298.43507115665</v>
      </c>
      <c r="F27" s="132">
        <v>33660.67885675481</v>
      </c>
      <c r="G27" s="132">
        <v>-637.7562144018448</v>
      </c>
      <c r="H27" s="131">
        <v>-1500.8897158997715</v>
      </c>
      <c r="I27" s="132">
        <v>-1.8594323999877398</v>
      </c>
      <c r="J27" s="132">
        <v>-2.7156392960208846</v>
      </c>
      <c r="K27" s="132">
        <v>-3.3485495966127132</v>
      </c>
      <c r="L27" s="132">
        <v>-4.268551651211104</v>
      </c>
    </row>
    <row r="28" spans="3:12" ht="15">
      <c r="C28" s="52" t="s">
        <v>21</v>
      </c>
      <c r="D28" s="132">
        <v>0</v>
      </c>
      <c r="E28" s="132">
        <v>0</v>
      </c>
      <c r="F28" s="132">
        <v>0</v>
      </c>
      <c r="G28" s="132">
        <v>0</v>
      </c>
      <c r="H28" s="131">
        <v>0</v>
      </c>
      <c r="I28" s="132">
        <v>0</v>
      </c>
      <c r="J28" s="132">
        <v>0</v>
      </c>
      <c r="K28" s="132">
        <v>0</v>
      </c>
      <c r="L28" s="132">
        <v>0</v>
      </c>
    </row>
    <row r="29" spans="3:12" ht="15">
      <c r="C29" s="9"/>
      <c r="D29" s="8"/>
      <c r="E29" s="8"/>
      <c r="F29" s="8"/>
      <c r="G29" s="8"/>
      <c r="H29" s="8"/>
      <c r="I29" s="8"/>
      <c r="J29" s="8"/>
      <c r="K29" s="8"/>
      <c r="L29" s="8"/>
    </row>
    <row r="30" spans="3:12" ht="15">
      <c r="C30" s="9"/>
      <c r="D30" s="8"/>
      <c r="E30" s="8"/>
      <c r="F30" s="8"/>
      <c r="G30" s="8"/>
      <c r="H30" s="8"/>
      <c r="I30" s="8"/>
      <c r="J30" s="8"/>
      <c r="K30" s="8"/>
      <c r="L30" s="8"/>
    </row>
    <row r="31" spans="3:12" ht="15.75" thickBot="1">
      <c r="C31" s="7"/>
      <c r="D31" s="6"/>
      <c r="E31" s="6"/>
      <c r="F31" s="6"/>
      <c r="G31" s="6"/>
      <c r="H31" s="6"/>
      <c r="I31" s="6"/>
      <c r="J31" s="6"/>
      <c r="K31" s="6"/>
      <c r="L31" s="1"/>
    </row>
    <row r="32" spans="3:12" ht="19.5">
      <c r="C32" s="150" t="s">
        <v>22</v>
      </c>
      <c r="D32" s="150"/>
      <c r="E32" s="150"/>
      <c r="F32" s="150"/>
      <c r="G32" s="150"/>
      <c r="H32" s="150"/>
      <c r="I32" s="150"/>
      <c r="J32" s="150"/>
      <c r="K32" s="150"/>
      <c r="L32" s="150"/>
    </row>
    <row r="33" spans="3:12" ht="15.75">
      <c r="C33" s="78"/>
      <c r="D33" s="154" t="s">
        <v>152</v>
      </c>
      <c r="E33" s="155"/>
      <c r="F33" s="156"/>
      <c r="G33" s="160" t="s">
        <v>23</v>
      </c>
      <c r="H33" s="164"/>
      <c r="I33" s="79" t="s">
        <v>2</v>
      </c>
      <c r="J33" s="160" t="s">
        <v>3</v>
      </c>
      <c r="K33" s="161"/>
      <c r="L33" s="161"/>
    </row>
    <row r="34" spans="3:12" ht="15.75">
      <c r="C34" s="80"/>
      <c r="D34" s="81">
        <f>D6</f>
        <v>41334</v>
      </c>
      <c r="E34" s="81">
        <f>E6</f>
        <v>41671</v>
      </c>
      <c r="F34" s="81">
        <f>F6</f>
        <v>41699</v>
      </c>
      <c r="G34" s="79" t="s">
        <v>4</v>
      </c>
      <c r="H34" s="79" t="s">
        <v>5</v>
      </c>
      <c r="I34" s="79" t="s">
        <v>4</v>
      </c>
      <c r="J34" s="81">
        <f>J22</f>
        <v>41640</v>
      </c>
      <c r="K34" s="81">
        <f>K22</f>
        <v>41671</v>
      </c>
      <c r="L34" s="81">
        <f>L22</f>
        <v>41699</v>
      </c>
    </row>
    <row r="35" spans="3:12" ht="15"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3:12" ht="15.75">
      <c r="C36" s="57" t="s">
        <v>24</v>
      </c>
      <c r="D36" s="139">
        <v>53386.02047720025</v>
      </c>
      <c r="E36" s="139">
        <v>61029.695767718105</v>
      </c>
      <c r="F36" s="139">
        <v>61303.86152171149</v>
      </c>
      <c r="G36" s="139">
        <v>274.1657539933876</v>
      </c>
      <c r="H36" s="138">
        <v>7917.841044511246</v>
      </c>
      <c r="I36" s="139">
        <v>0.449233361799599</v>
      </c>
      <c r="J36" s="139">
        <v>14.361807070798092</v>
      </c>
      <c r="K36" s="139">
        <v>15.71645643431679</v>
      </c>
      <c r="L36" s="139">
        <v>14.831300354917342</v>
      </c>
    </row>
    <row r="37" spans="3:12" ht="15">
      <c r="C37" s="58" t="s">
        <v>10</v>
      </c>
      <c r="D37" s="137">
        <v>1476.24642593</v>
      </c>
      <c r="E37" s="137">
        <v>1865.1594819399998</v>
      </c>
      <c r="F37" s="137">
        <v>1743.49798161</v>
      </c>
      <c r="G37" s="137">
        <v>-121.66150032999985</v>
      </c>
      <c r="H37" s="136">
        <v>267.2515556799999</v>
      </c>
      <c r="I37" s="137">
        <v>-6.52284705452944</v>
      </c>
      <c r="J37" s="137">
        <v>34.09852526173188</v>
      </c>
      <c r="K37" s="137">
        <v>30.15749392373882</v>
      </c>
      <c r="L37" s="137">
        <v>18.10345149602227</v>
      </c>
    </row>
    <row r="38" spans="3:12" ht="15.75">
      <c r="C38" s="58" t="s">
        <v>25</v>
      </c>
      <c r="D38" s="139">
        <v>20510.62202505916</v>
      </c>
      <c r="E38" s="139">
        <v>23545.692735774148</v>
      </c>
      <c r="F38" s="139">
        <v>23290.16810674119</v>
      </c>
      <c r="G38" s="139">
        <v>-255.52462903295964</v>
      </c>
      <c r="H38" s="138">
        <v>2779.546081682027</v>
      </c>
      <c r="I38" s="139">
        <v>-1.0852287588240217</v>
      </c>
      <c r="J38" s="139">
        <v>12.605843905567166</v>
      </c>
      <c r="K38" s="139">
        <v>17.144270041529115</v>
      </c>
      <c r="L38" s="139">
        <v>13.551739573212721</v>
      </c>
    </row>
    <row r="39" spans="3:12" ht="15">
      <c r="C39" s="59" t="s">
        <v>26</v>
      </c>
      <c r="D39" s="137">
        <v>15609.797421985691</v>
      </c>
      <c r="E39" s="137">
        <v>16829.208160503636</v>
      </c>
      <c r="F39" s="137">
        <v>16639.4317059398</v>
      </c>
      <c r="G39" s="137">
        <v>-189.7764545638347</v>
      </c>
      <c r="H39" s="136">
        <v>1029.6342839541103</v>
      </c>
      <c r="I39" s="137">
        <v>-1.1276612229993084</v>
      </c>
      <c r="J39" s="137">
        <v>4.432663259842395</v>
      </c>
      <c r="K39" s="137">
        <v>8.983921983220666</v>
      </c>
      <c r="L39" s="137">
        <v>6.5960771694827836</v>
      </c>
    </row>
    <row r="40" spans="3:12" ht="15">
      <c r="C40" s="60" t="s">
        <v>27</v>
      </c>
      <c r="D40" s="137">
        <v>6049.196326</v>
      </c>
      <c r="E40" s="137">
        <v>6842.482879</v>
      </c>
      <c r="F40" s="137">
        <v>6714.280087</v>
      </c>
      <c r="G40" s="137">
        <v>-128.20279200000004</v>
      </c>
      <c r="H40" s="136">
        <v>665.0837609999999</v>
      </c>
      <c r="I40" s="137">
        <v>-1.873629708208146</v>
      </c>
      <c r="J40" s="137">
        <v>11.253743578874532</v>
      </c>
      <c r="K40" s="137">
        <v>14.241209674800666</v>
      </c>
      <c r="L40" s="137">
        <v>10.931581658760905</v>
      </c>
    </row>
    <row r="41" spans="3:12" ht="15">
      <c r="C41" s="60" t="s">
        <v>28</v>
      </c>
      <c r="D41" s="137">
        <v>3970.01433559682</v>
      </c>
      <c r="E41" s="137">
        <v>3894.5110868015113</v>
      </c>
      <c r="F41" s="137">
        <v>4014.446688060261</v>
      </c>
      <c r="G41" s="137">
        <v>119.93560125874956</v>
      </c>
      <c r="H41" s="136">
        <v>44.43235246344102</v>
      </c>
      <c r="I41" s="137">
        <v>3.079606106789913</v>
      </c>
      <c r="J41" s="137">
        <v>2.9044634688271564</v>
      </c>
      <c r="K41" s="137">
        <v>-2.0136488975100453</v>
      </c>
      <c r="L41" s="137">
        <v>1.119198791426057</v>
      </c>
    </row>
    <row r="42" spans="3:12" ht="15">
      <c r="C42" s="60" t="s">
        <v>29</v>
      </c>
      <c r="D42" s="137">
        <v>5565.165060388872</v>
      </c>
      <c r="E42" s="137">
        <v>6067.905569872124</v>
      </c>
      <c r="F42" s="137">
        <v>5886.315161909543</v>
      </c>
      <c r="G42" s="137">
        <v>-181.59040796258068</v>
      </c>
      <c r="H42" s="136">
        <v>321.15010152067134</v>
      </c>
      <c r="I42" s="137">
        <v>-2.992637342021253</v>
      </c>
      <c r="J42" s="137">
        <v>-1.323837308645126</v>
      </c>
      <c r="K42" s="137">
        <v>11.20324143393634</v>
      </c>
      <c r="L42" s="137">
        <v>5.7707201500009075</v>
      </c>
    </row>
    <row r="43" spans="3:12" ht="15">
      <c r="C43" s="59" t="s">
        <v>30</v>
      </c>
      <c r="D43" s="137">
        <v>2880.412225593468</v>
      </c>
      <c r="E43" s="137">
        <v>3396.043034930513</v>
      </c>
      <c r="F43" s="137">
        <v>3308.1210764713855</v>
      </c>
      <c r="G43" s="137">
        <v>-87.92195845912738</v>
      </c>
      <c r="H43" s="136">
        <v>427.7088508779175</v>
      </c>
      <c r="I43" s="137">
        <v>-2.5889530125146476</v>
      </c>
      <c r="J43" s="137">
        <v>13.725683902408603</v>
      </c>
      <c r="K43" s="137">
        <v>18.535631476678958</v>
      </c>
      <c r="L43" s="137">
        <v>14.848876389204824</v>
      </c>
    </row>
    <row r="44" spans="3:12" ht="15">
      <c r="C44" s="59" t="s">
        <v>31</v>
      </c>
      <c r="D44" s="137">
        <v>129.098</v>
      </c>
      <c r="E44" s="137">
        <v>162.53</v>
      </c>
      <c r="F44" s="137">
        <v>156.476</v>
      </c>
      <c r="G44" s="137">
        <v>-6.054000000000002</v>
      </c>
      <c r="H44" s="136">
        <v>27.377999999999986</v>
      </c>
      <c r="I44" s="137">
        <v>-3.724850796775981</v>
      </c>
      <c r="J44" s="137">
        <v>22.223465473145776</v>
      </c>
      <c r="K44" s="137">
        <v>26.250621426795927</v>
      </c>
      <c r="L44" s="137">
        <v>21.207144959643042</v>
      </c>
    </row>
    <row r="45" spans="3:12" ht="15">
      <c r="C45" s="59" t="s">
        <v>32</v>
      </c>
      <c r="D45" s="137">
        <v>1891.31437748</v>
      </c>
      <c r="E45" s="137">
        <v>3157.9115403399996</v>
      </c>
      <c r="F45" s="137">
        <v>3186.1393243300004</v>
      </c>
      <c r="G45" s="137">
        <v>28.227783990000717</v>
      </c>
      <c r="H45" s="136">
        <v>1294.8249468500003</v>
      </c>
      <c r="I45" s="137">
        <v>0.8938750699445351</v>
      </c>
      <c r="J45" s="137">
        <v>91.3499839201562</v>
      </c>
      <c r="K45" s="137">
        <v>89.76838499064638</v>
      </c>
      <c r="L45" s="137">
        <v>68.46164562949252</v>
      </c>
    </row>
    <row r="46" spans="3:12" ht="15.75">
      <c r="C46" s="58" t="s">
        <v>33</v>
      </c>
      <c r="D46" s="139">
        <v>32640.758433671082</v>
      </c>
      <c r="E46" s="139">
        <v>37212.817632753955</v>
      </c>
      <c r="F46" s="139">
        <v>37738.2437651703</v>
      </c>
      <c r="G46" s="139">
        <v>525.4261324163454</v>
      </c>
      <c r="H46" s="138">
        <v>5097.485331499218</v>
      </c>
      <c r="I46" s="139">
        <v>1.4119493385361825</v>
      </c>
      <c r="J46" s="139">
        <v>15.351331373398432</v>
      </c>
      <c r="K46" s="139">
        <v>14.72297676548192</v>
      </c>
      <c r="L46" s="139">
        <v>15.616932865876166</v>
      </c>
    </row>
    <row r="47" spans="3:12" ht="15">
      <c r="C47" s="59" t="s">
        <v>34</v>
      </c>
      <c r="D47" s="137">
        <v>26253.543757234143</v>
      </c>
      <c r="E47" s="137">
        <v>29744.547944550657</v>
      </c>
      <c r="F47" s="137">
        <v>29967.268588811414</v>
      </c>
      <c r="G47" s="137">
        <v>222.72064426075667</v>
      </c>
      <c r="H47" s="136">
        <v>3713.7248315772704</v>
      </c>
      <c r="I47" s="137">
        <v>0.7487780438820223</v>
      </c>
      <c r="J47" s="137">
        <v>14.193967993188483</v>
      </c>
      <c r="K47" s="137">
        <v>14.371596229335083</v>
      </c>
      <c r="L47" s="137">
        <v>14.145613506191745</v>
      </c>
    </row>
    <row r="48" spans="3:12" ht="15">
      <c r="C48" s="60" t="s">
        <v>27</v>
      </c>
      <c r="D48" s="137">
        <v>21933.12268755</v>
      </c>
      <c r="E48" s="137">
        <v>24645.005865649997</v>
      </c>
      <c r="F48" s="137">
        <v>24840.392646289998</v>
      </c>
      <c r="G48" s="137">
        <v>195.38678064000123</v>
      </c>
      <c r="H48" s="136">
        <v>2907.2699587399984</v>
      </c>
      <c r="I48" s="137">
        <v>0.7928047641990205</v>
      </c>
      <c r="J48" s="137">
        <v>13.080094693116992</v>
      </c>
      <c r="K48" s="137">
        <v>13.46642009015396</v>
      </c>
      <c r="L48" s="137">
        <v>13.25515750837552</v>
      </c>
    </row>
    <row r="49" spans="3:12" ht="15">
      <c r="C49" s="60" t="s">
        <v>35</v>
      </c>
      <c r="D49" s="137">
        <v>2409.1820788419977</v>
      </c>
      <c r="E49" s="137">
        <v>2823.235227817142</v>
      </c>
      <c r="F49" s="137">
        <v>2892.7364963743767</v>
      </c>
      <c r="G49" s="137">
        <v>69.50126855723465</v>
      </c>
      <c r="H49" s="136">
        <v>483.5544175323789</v>
      </c>
      <c r="I49" s="137">
        <v>2.461759752515251</v>
      </c>
      <c r="J49" s="137">
        <v>20.897837547890298</v>
      </c>
      <c r="K49" s="137">
        <v>18.37635296193232</v>
      </c>
      <c r="L49" s="137">
        <v>20.071310582087886</v>
      </c>
    </row>
    <row r="50" spans="3:12" ht="15">
      <c r="C50" s="60" t="s">
        <v>29</v>
      </c>
      <c r="D50" s="137">
        <v>1911.238990842147</v>
      </c>
      <c r="E50" s="137">
        <v>2276.3068510835183</v>
      </c>
      <c r="F50" s="137">
        <v>2234.139446147037</v>
      </c>
      <c r="G50" s="137">
        <v>-42.16740493648149</v>
      </c>
      <c r="H50" s="136">
        <v>322.9004553048899</v>
      </c>
      <c r="I50" s="137">
        <v>-1.852448184497177</v>
      </c>
      <c r="J50" s="137">
        <v>18.566053919989756</v>
      </c>
      <c r="K50" s="137">
        <v>19.687011848210247</v>
      </c>
      <c r="L50" s="137">
        <v>16.89482355959109</v>
      </c>
    </row>
    <row r="51" spans="3:12" ht="15">
      <c r="C51" s="59" t="s">
        <v>30</v>
      </c>
      <c r="D51" s="137">
        <v>5064.128097796938</v>
      </c>
      <c r="E51" s="137">
        <v>5736.091075193294</v>
      </c>
      <c r="F51" s="137">
        <v>5984.623563368895</v>
      </c>
      <c r="G51" s="137">
        <v>248.53248817560052</v>
      </c>
      <c r="H51" s="136">
        <v>920.4954655719566</v>
      </c>
      <c r="I51" s="137">
        <v>4.332784903824518</v>
      </c>
      <c r="J51" s="137">
        <v>15.257574969762455</v>
      </c>
      <c r="K51" s="137">
        <v>12.638346284315638</v>
      </c>
      <c r="L51" s="137">
        <v>18.176780835627014</v>
      </c>
    </row>
    <row r="52" spans="3:12" ht="15">
      <c r="C52" s="59" t="s">
        <v>31</v>
      </c>
      <c r="D52" s="137">
        <v>4.765</v>
      </c>
      <c r="E52" s="137">
        <v>4.765</v>
      </c>
      <c r="F52" s="137">
        <v>4.236</v>
      </c>
      <c r="G52" s="137">
        <v>-0.5289999999999999</v>
      </c>
      <c r="H52" s="136">
        <v>-0.5289999999999999</v>
      </c>
      <c r="I52" s="137">
        <v>-11.101783840503671</v>
      </c>
      <c r="J52" s="137">
        <v>7.680684966003515</v>
      </c>
      <c r="K52" s="137">
        <v>24.477533960292575</v>
      </c>
      <c r="L52" s="137">
        <v>-11.101783840503677</v>
      </c>
    </row>
    <row r="53" spans="3:12" ht="15">
      <c r="C53" s="59" t="s">
        <v>32</v>
      </c>
      <c r="D53" s="137">
        <v>1318.3215786399996</v>
      </c>
      <c r="E53" s="137">
        <v>1727.4136130100003</v>
      </c>
      <c r="F53" s="137">
        <v>1782.1156129899998</v>
      </c>
      <c r="G53" s="137">
        <v>54.70199997999953</v>
      </c>
      <c r="H53" s="136">
        <v>463.7940343500002</v>
      </c>
      <c r="I53" s="137">
        <v>3.166699600374334</v>
      </c>
      <c r="J53" s="137">
        <v>40.44962650598865</v>
      </c>
      <c r="K53" s="137">
        <v>29.504840311900637</v>
      </c>
      <c r="L53" s="137">
        <v>35.18064498560791</v>
      </c>
    </row>
    <row r="54" spans="3:12" ht="16.5" thickBot="1">
      <c r="C54" s="61" t="s">
        <v>36</v>
      </c>
      <c r="D54" s="135">
        <v>234.64001846999997</v>
      </c>
      <c r="E54" s="135">
        <v>271.18539919</v>
      </c>
      <c r="F54" s="135">
        <v>275.44964980000003</v>
      </c>
      <c r="G54" s="135">
        <v>4.264250610000033</v>
      </c>
      <c r="H54" s="109">
        <v>40.80963133000006</v>
      </c>
      <c r="I54" s="135">
        <v>1.5724484514051513</v>
      </c>
      <c r="J54" s="135">
        <v>35.98231180594487</v>
      </c>
      <c r="K54" s="135">
        <v>33.01597701806478</v>
      </c>
      <c r="L54" s="135">
        <v>17.39244294136373</v>
      </c>
    </row>
    <row r="55" spans="3:12" ht="15">
      <c r="C55" s="64" t="s">
        <v>37</v>
      </c>
      <c r="D55" s="3"/>
      <c r="E55" s="5"/>
      <c r="F55" s="5"/>
      <c r="G55" s="4"/>
      <c r="H55" s="4"/>
      <c r="I55" s="3"/>
      <c r="J55" s="3"/>
      <c r="K55" s="3"/>
      <c r="L55" s="2"/>
    </row>
  </sheetData>
  <sheetProtection/>
  <mergeCells count="13">
    <mergeCell ref="C4:L4"/>
    <mergeCell ref="J5:L5"/>
    <mergeCell ref="J21:L21"/>
    <mergeCell ref="C32:L32"/>
    <mergeCell ref="C20:L20"/>
    <mergeCell ref="D5:F5"/>
    <mergeCell ref="C3:L3"/>
    <mergeCell ref="D33:F33"/>
    <mergeCell ref="D21:F21"/>
    <mergeCell ref="J33:L33"/>
    <mergeCell ref="G5:H5"/>
    <mergeCell ref="G33:H33"/>
    <mergeCell ref="G21:H2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6:N27"/>
  <sheetViews>
    <sheetView zoomScalePageLayoutView="0" workbookViewId="0" topLeftCell="A13">
      <selection activeCell="M38" sqref="M38"/>
    </sheetView>
  </sheetViews>
  <sheetFormatPr defaultColWidth="9.140625" defaultRowHeight="15"/>
  <sheetData>
    <row r="6" spans="3:14" ht="16.5">
      <c r="C6" s="169" t="s">
        <v>143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</row>
    <row r="27" spans="3:12" ht="19.5">
      <c r="C27" s="62" t="s">
        <v>142</v>
      </c>
      <c r="D27" s="63"/>
      <c r="E27" s="63"/>
      <c r="F27" s="63"/>
      <c r="G27" s="63"/>
      <c r="H27" s="63"/>
      <c r="I27" s="63"/>
      <c r="J27" s="63"/>
      <c r="K27" s="63"/>
      <c r="L27" s="63"/>
    </row>
  </sheetData>
  <sheetProtection/>
  <mergeCells count="1">
    <mergeCell ref="C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N27"/>
  <sheetViews>
    <sheetView zoomScalePageLayoutView="0" workbookViewId="0" topLeftCell="A10">
      <selection activeCell="A26" sqref="A26"/>
    </sheetView>
  </sheetViews>
  <sheetFormatPr defaultColWidth="9.140625" defaultRowHeight="15"/>
  <cols>
    <col min="2" max="2" width="9.7109375" style="0" customWidth="1"/>
  </cols>
  <sheetData>
    <row r="4" spans="3:14" ht="16.5">
      <c r="C4" s="171" t="s">
        <v>145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</row>
    <row r="27" spans="3:14" ht="16.5">
      <c r="C27" s="171" t="s">
        <v>144</v>
      </c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</row>
  </sheetData>
  <sheetProtection/>
  <mergeCells count="2">
    <mergeCell ref="C27:N27"/>
    <mergeCell ref="C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1"/>
  <sheetViews>
    <sheetView tabSelected="1" zoomScalePageLayoutView="0" workbookViewId="0" topLeftCell="A74">
      <selection activeCell="D93" sqref="D93"/>
    </sheetView>
  </sheetViews>
  <sheetFormatPr defaultColWidth="9.140625" defaultRowHeight="15"/>
  <cols>
    <col min="2" max="2" width="56.8515625" style="0" customWidth="1"/>
    <col min="3" max="3" width="18.7109375" style="0" customWidth="1"/>
    <col min="4" max="4" width="15.8515625" style="0" customWidth="1"/>
  </cols>
  <sheetData>
    <row r="1" spans="2:4" ht="15.75" thickBot="1">
      <c r="B1" s="68" t="s">
        <v>38</v>
      </c>
      <c r="C1" s="12"/>
      <c r="D1" s="12"/>
    </row>
    <row r="2" spans="2:4" ht="17.25" thickBot="1">
      <c r="B2" s="96" t="s">
        <v>39</v>
      </c>
      <c r="C2" s="26">
        <v>41674</v>
      </c>
      <c r="D2" s="26">
        <v>41703</v>
      </c>
    </row>
    <row r="3" spans="2:4" ht="15.75">
      <c r="B3" s="97"/>
      <c r="C3" s="27"/>
      <c r="D3" s="27"/>
    </row>
    <row r="4" spans="2:4" ht="15.75">
      <c r="B4" s="97" t="s">
        <v>40</v>
      </c>
      <c r="C4" s="28">
        <v>5.5</v>
      </c>
      <c r="D4" s="28">
        <v>5.5</v>
      </c>
    </row>
    <row r="5" spans="2:4" ht="15.75">
      <c r="B5" s="97"/>
      <c r="C5" s="28"/>
      <c r="D5" s="28"/>
    </row>
    <row r="6" spans="2:4" ht="15.75">
      <c r="B6" s="97" t="s">
        <v>41</v>
      </c>
      <c r="C6" s="28">
        <v>9.25</v>
      </c>
      <c r="D6" s="28">
        <v>9.25</v>
      </c>
    </row>
    <row r="7" spans="2:4" ht="15.75">
      <c r="B7" s="97"/>
      <c r="C7" s="28"/>
      <c r="D7" s="28"/>
    </row>
    <row r="8" spans="2:4" ht="15.75">
      <c r="B8" s="97" t="s">
        <v>42</v>
      </c>
      <c r="C8" s="28">
        <v>10.25</v>
      </c>
      <c r="D8" s="28">
        <v>10.25</v>
      </c>
    </row>
    <row r="9" spans="2:4" ht="15.75">
      <c r="B9" s="97"/>
      <c r="C9" s="28"/>
      <c r="D9" s="28"/>
    </row>
    <row r="10" spans="2:4" ht="15.75">
      <c r="B10" s="97" t="s">
        <v>43</v>
      </c>
      <c r="C10" s="28">
        <v>8.38</v>
      </c>
      <c r="D10" s="28">
        <v>8.47</v>
      </c>
    </row>
    <row r="11" spans="2:4" ht="15.75">
      <c r="B11" s="97"/>
      <c r="C11" s="28"/>
      <c r="D11" s="28"/>
    </row>
    <row r="12" spans="2:4" ht="15.75">
      <c r="B12" s="97" t="s">
        <v>44</v>
      </c>
      <c r="C12" s="28">
        <v>4.02</v>
      </c>
      <c r="D12" s="28">
        <v>4.18</v>
      </c>
    </row>
    <row r="13" spans="2:4" ht="15.75">
      <c r="B13" s="97"/>
      <c r="C13" s="28"/>
      <c r="D13" s="28"/>
    </row>
    <row r="14" spans="2:4" ht="16.5">
      <c r="B14" s="98" t="s">
        <v>45</v>
      </c>
      <c r="C14" s="28"/>
      <c r="D14" s="28"/>
    </row>
    <row r="15" spans="2:4" ht="15.75">
      <c r="B15" s="97"/>
      <c r="C15" s="28"/>
      <c r="D15" s="28"/>
    </row>
    <row r="16" spans="2:4" ht="15.75">
      <c r="B16" s="97" t="s">
        <v>46</v>
      </c>
      <c r="C16" s="28">
        <v>0</v>
      </c>
      <c r="D16" s="28">
        <v>5.78</v>
      </c>
    </row>
    <row r="17" spans="2:4" ht="15.75">
      <c r="B17" s="97" t="s">
        <v>47</v>
      </c>
      <c r="C17" s="28">
        <v>0</v>
      </c>
      <c r="D17" s="28">
        <v>5.99</v>
      </c>
    </row>
    <row r="18" spans="2:4" ht="15.75">
      <c r="B18" s="97" t="s">
        <v>48</v>
      </c>
      <c r="C18" s="28">
        <v>0</v>
      </c>
      <c r="D18" s="28">
        <v>250</v>
      </c>
    </row>
    <row r="19" spans="2:4" ht="15.75">
      <c r="B19" s="97" t="s">
        <v>49</v>
      </c>
      <c r="C19" s="28">
        <v>0</v>
      </c>
      <c r="D19" s="28">
        <v>250</v>
      </c>
    </row>
    <row r="20" spans="2:4" ht="15.75">
      <c r="B20" s="97"/>
      <c r="C20" s="28"/>
      <c r="D20" s="28"/>
    </row>
    <row r="21" spans="2:4" ht="16.5">
      <c r="B21" s="98" t="s">
        <v>50</v>
      </c>
      <c r="C21" s="28"/>
      <c r="D21" s="28"/>
    </row>
    <row r="22" spans="2:4" ht="15.75">
      <c r="B22" s="97"/>
      <c r="C22" s="28"/>
      <c r="D22" s="28"/>
    </row>
    <row r="23" spans="2:4" ht="15.75">
      <c r="B23" s="97" t="s">
        <v>46</v>
      </c>
      <c r="C23" s="28">
        <v>6.13</v>
      </c>
      <c r="D23" s="28">
        <v>6.24</v>
      </c>
    </row>
    <row r="24" spans="2:4" ht="15.75">
      <c r="B24" s="97" t="s">
        <v>51</v>
      </c>
      <c r="C24" s="28">
        <v>6.43</v>
      </c>
      <c r="D24" s="28">
        <v>6.54</v>
      </c>
    </row>
    <row r="25" spans="2:4" ht="15.75">
      <c r="B25" s="97" t="s">
        <v>48</v>
      </c>
      <c r="C25" s="28">
        <v>250</v>
      </c>
      <c r="D25" s="28">
        <v>240.53</v>
      </c>
    </row>
    <row r="26" spans="2:4" ht="15.75">
      <c r="B26" s="97" t="s">
        <v>49</v>
      </c>
      <c r="C26" s="28">
        <v>250</v>
      </c>
      <c r="D26" s="28">
        <v>280</v>
      </c>
    </row>
    <row r="27" spans="2:4" ht="15.75">
      <c r="B27" s="97"/>
      <c r="C27" s="28"/>
      <c r="D27" s="28"/>
    </row>
    <row r="28" spans="2:4" ht="16.5">
      <c r="B28" s="98" t="s">
        <v>52</v>
      </c>
      <c r="C28" s="28"/>
      <c r="D28" s="28"/>
    </row>
    <row r="29" spans="2:4" ht="16.5">
      <c r="B29" s="98"/>
      <c r="C29" s="28"/>
      <c r="D29" s="28"/>
    </row>
    <row r="30" spans="2:4" ht="15.75">
      <c r="B30" s="97" t="s">
        <v>46</v>
      </c>
      <c r="C30" s="28">
        <v>6.86</v>
      </c>
      <c r="D30" s="28">
        <v>0</v>
      </c>
    </row>
    <row r="31" spans="2:4" ht="15.75">
      <c r="B31" s="97" t="s">
        <v>51</v>
      </c>
      <c r="C31" s="28">
        <v>6.74</v>
      </c>
      <c r="D31" s="28">
        <v>0</v>
      </c>
    </row>
    <row r="32" spans="2:4" ht="15.75">
      <c r="B32" s="97" t="s">
        <v>48</v>
      </c>
      <c r="C32" s="28">
        <v>220</v>
      </c>
      <c r="D32" s="28">
        <v>0</v>
      </c>
    </row>
    <row r="33" spans="2:4" ht="15.75">
      <c r="B33" s="97" t="s">
        <v>49</v>
      </c>
      <c r="C33" s="28">
        <v>220</v>
      </c>
      <c r="D33" s="28">
        <v>0</v>
      </c>
    </row>
    <row r="34" spans="2:4" ht="15.75">
      <c r="B34" s="97"/>
      <c r="C34" s="28"/>
      <c r="D34" s="28"/>
    </row>
    <row r="35" spans="2:4" ht="16.5">
      <c r="B35" s="98" t="s">
        <v>53</v>
      </c>
      <c r="C35" s="28"/>
      <c r="D35" s="28"/>
    </row>
    <row r="36" spans="2:4" ht="15.75">
      <c r="B36" s="97"/>
      <c r="C36" s="28"/>
      <c r="D36" s="28"/>
    </row>
    <row r="37" spans="2:4" ht="15.75">
      <c r="B37" s="97" t="s">
        <v>46</v>
      </c>
      <c r="C37" s="28">
        <v>6.53</v>
      </c>
      <c r="D37" s="28">
        <v>0</v>
      </c>
    </row>
    <row r="38" spans="2:4" ht="15.75">
      <c r="B38" s="97" t="s">
        <v>51</v>
      </c>
      <c r="C38" s="28">
        <v>6.99</v>
      </c>
      <c r="D38" s="28">
        <v>0</v>
      </c>
    </row>
    <row r="39" spans="2:4" ht="15.75">
      <c r="B39" s="97" t="s">
        <v>48</v>
      </c>
      <c r="C39" s="28">
        <v>250</v>
      </c>
      <c r="D39" s="28">
        <v>0</v>
      </c>
    </row>
    <row r="40" spans="2:4" ht="15.75">
      <c r="B40" s="97" t="s">
        <v>49</v>
      </c>
      <c r="C40" s="28">
        <v>270</v>
      </c>
      <c r="D40" s="28">
        <v>0</v>
      </c>
    </row>
    <row r="41" spans="2:4" ht="15.75">
      <c r="B41" s="97"/>
      <c r="C41" s="28"/>
      <c r="D41" s="28"/>
    </row>
    <row r="42" spans="2:4" ht="15.75">
      <c r="B42" s="97"/>
      <c r="C42" s="28"/>
      <c r="D42" s="28"/>
    </row>
    <row r="43" spans="2:4" ht="15.75">
      <c r="B43" s="97"/>
      <c r="C43" s="28"/>
      <c r="D43" s="28"/>
    </row>
    <row r="44" spans="2:4" ht="16.5">
      <c r="B44" s="98" t="s">
        <v>54</v>
      </c>
      <c r="C44" s="28">
        <v>8212.72</v>
      </c>
      <c r="D44" s="28">
        <v>8173.25</v>
      </c>
    </row>
    <row r="45" spans="2:4" ht="15.75">
      <c r="B45" s="97"/>
      <c r="C45" s="28"/>
      <c r="D45" s="28"/>
    </row>
    <row r="46" spans="2:4" ht="15.75">
      <c r="B46" s="97"/>
      <c r="C46" s="28"/>
      <c r="D46" s="28"/>
    </row>
    <row r="47" spans="2:4" ht="16.5" thickBot="1">
      <c r="B47" s="97"/>
      <c r="C47" s="28"/>
      <c r="D47" s="28"/>
    </row>
    <row r="48" spans="2:4" ht="17.25" thickBot="1">
      <c r="B48" s="96" t="s">
        <v>55</v>
      </c>
      <c r="C48" s="26">
        <v>41676</v>
      </c>
      <c r="D48" s="26">
        <v>41705</v>
      </c>
    </row>
    <row r="49" spans="2:4" ht="15.75">
      <c r="B49" s="97"/>
      <c r="C49" s="29" t="s">
        <v>165</v>
      </c>
      <c r="D49" s="29"/>
    </row>
    <row r="50" spans="2:4" ht="16.5">
      <c r="B50" s="98" t="s">
        <v>56</v>
      </c>
      <c r="C50" s="30"/>
      <c r="D50" s="30"/>
    </row>
    <row r="51" spans="2:4" ht="15.75">
      <c r="B51" s="97"/>
      <c r="C51" s="28"/>
      <c r="D51" s="28"/>
    </row>
    <row r="52" spans="2:4" ht="15.75">
      <c r="B52" s="97" t="s">
        <v>57</v>
      </c>
      <c r="C52" s="31">
        <v>11271.04</v>
      </c>
      <c r="D52" s="31">
        <v>11456.04</v>
      </c>
    </row>
    <row r="53" spans="2:4" s="76" customFormat="1" ht="15.75">
      <c r="B53" s="97"/>
      <c r="C53" s="31"/>
      <c r="D53" s="31"/>
    </row>
    <row r="54" spans="2:4" s="76" customFormat="1" ht="15.75">
      <c r="B54" s="97"/>
      <c r="C54" s="31"/>
      <c r="D54" s="31"/>
    </row>
    <row r="55" spans="1:4" s="102" customFormat="1" ht="15.75">
      <c r="A55" s="103"/>
      <c r="B55" s="106"/>
      <c r="C55" s="107"/>
      <c r="D55" s="107"/>
    </row>
    <row r="56" spans="1:4" s="102" customFormat="1" ht="15.75">
      <c r="A56" s="103"/>
      <c r="B56" s="106"/>
      <c r="C56" s="108"/>
      <c r="D56" s="108"/>
    </row>
    <row r="57" spans="2:4" ht="17.25" thickBot="1">
      <c r="B57" s="104" t="s">
        <v>58</v>
      </c>
      <c r="C57" s="105">
        <v>41676</v>
      </c>
      <c r="D57" s="105">
        <v>41705</v>
      </c>
    </row>
    <row r="58" spans="2:4" ht="15.75">
      <c r="B58" s="97"/>
      <c r="C58" s="29"/>
      <c r="D58" s="29"/>
    </row>
    <row r="59" spans="2:4" ht="16.5">
      <c r="B59" s="98" t="s">
        <v>59</v>
      </c>
      <c r="C59" s="30"/>
      <c r="D59" s="30"/>
    </row>
    <row r="60" spans="2:4" ht="15.75">
      <c r="B60" s="97"/>
      <c r="C60" s="30"/>
      <c r="D60" s="30"/>
    </row>
    <row r="61" spans="2:4" ht="15.75">
      <c r="B61" s="97" t="s">
        <v>60</v>
      </c>
      <c r="C61" s="32">
        <v>16.503511</v>
      </c>
      <c r="D61" s="32">
        <v>14.592965</v>
      </c>
    </row>
    <row r="62" spans="2:4" ht="15.75">
      <c r="B62" s="97" t="s">
        <v>61</v>
      </c>
      <c r="C62" s="32">
        <v>1181.540932</v>
      </c>
      <c r="D62" s="32">
        <v>1926.482412</v>
      </c>
    </row>
    <row r="63" spans="2:4" ht="15.75">
      <c r="B63" s="97" t="s">
        <v>62</v>
      </c>
      <c r="C63" s="32">
        <v>1039.76</v>
      </c>
      <c r="D63" s="32">
        <v>1084</v>
      </c>
    </row>
    <row r="64" spans="2:4" ht="15.75">
      <c r="B64" s="97" t="s">
        <v>63</v>
      </c>
      <c r="C64" s="32">
        <v>1440.397</v>
      </c>
      <c r="D64" s="32">
        <v>1515.071</v>
      </c>
    </row>
    <row r="65" spans="2:4" ht="15.75">
      <c r="B65" s="97" t="s">
        <v>64</v>
      </c>
      <c r="C65" s="32">
        <v>379.285</v>
      </c>
      <c r="D65" s="32">
        <v>392.773</v>
      </c>
    </row>
    <row r="66" spans="2:4" ht="15.75">
      <c r="B66" s="97" t="s">
        <v>65</v>
      </c>
      <c r="C66" s="32">
        <v>914.099</v>
      </c>
      <c r="D66" s="32">
        <v>949.598</v>
      </c>
    </row>
    <row r="67" spans="2:4" ht="15.75">
      <c r="B67" s="97" t="s">
        <v>66</v>
      </c>
      <c r="C67" s="32">
        <v>37.528</v>
      </c>
      <c r="D67" s="32">
        <v>38.332</v>
      </c>
    </row>
    <row r="68" spans="2:4" ht="15.75">
      <c r="B68" s="97" t="s">
        <v>67</v>
      </c>
      <c r="C68" s="32">
        <v>109.485</v>
      </c>
      <c r="D68" s="32">
        <v>123.545</v>
      </c>
    </row>
    <row r="69" spans="2:4" ht="15.75">
      <c r="B69" s="97" t="s">
        <v>68</v>
      </c>
      <c r="C69" s="32">
        <v>9.921</v>
      </c>
      <c r="D69" s="32">
        <v>10.823</v>
      </c>
    </row>
    <row r="70" spans="2:4" ht="15.75">
      <c r="B70" s="97"/>
      <c r="C70" s="31"/>
      <c r="D70" s="31"/>
    </row>
    <row r="71" spans="2:4" ht="16.5">
      <c r="B71" s="98" t="s">
        <v>69</v>
      </c>
      <c r="C71" s="31"/>
      <c r="D71" s="31"/>
    </row>
    <row r="72" spans="2:4" ht="15.75">
      <c r="B72" s="97"/>
      <c r="C72" s="31"/>
      <c r="D72" s="31"/>
    </row>
    <row r="73" spans="2:4" ht="15.75">
      <c r="B73" s="97" t="s">
        <v>60</v>
      </c>
      <c r="C73" s="32">
        <v>7.162584</v>
      </c>
      <c r="D73" s="32">
        <v>0.716811</v>
      </c>
    </row>
    <row r="74" spans="2:4" ht="15.75">
      <c r="B74" s="97" t="s">
        <v>61</v>
      </c>
      <c r="C74" s="32">
        <v>58.273129</v>
      </c>
      <c r="D74" s="32">
        <v>68.959162</v>
      </c>
    </row>
    <row r="75" spans="2:4" ht="15.75">
      <c r="B75" s="97" t="s">
        <v>62</v>
      </c>
      <c r="C75" s="32">
        <v>336.82</v>
      </c>
      <c r="D75" s="32">
        <v>339.52</v>
      </c>
    </row>
    <row r="76" spans="2:4" ht="15.75">
      <c r="B76" s="97" t="s">
        <v>63</v>
      </c>
      <c r="C76" s="32">
        <v>19.066</v>
      </c>
      <c r="D76" s="32">
        <v>19.244</v>
      </c>
    </row>
    <row r="77" spans="2:4" ht="15.75">
      <c r="B77" s="97" t="s">
        <v>64</v>
      </c>
      <c r="C77" s="28">
        <v>0</v>
      </c>
      <c r="D77" s="28">
        <v>0</v>
      </c>
    </row>
    <row r="78" spans="2:4" ht="15.75">
      <c r="B78" s="97" t="s">
        <v>65</v>
      </c>
      <c r="C78" s="32">
        <v>13.012</v>
      </c>
      <c r="D78" s="32">
        <v>13.184</v>
      </c>
    </row>
    <row r="79" spans="2:4" ht="15.75">
      <c r="B79" s="97" t="s">
        <v>66</v>
      </c>
      <c r="C79" s="32">
        <v>6.053</v>
      </c>
      <c r="D79" s="32">
        <v>6.06</v>
      </c>
    </row>
    <row r="80" spans="2:4" ht="15.75">
      <c r="B80" s="97" t="s">
        <v>67</v>
      </c>
      <c r="C80" s="33">
        <v>0</v>
      </c>
      <c r="D80" s="33">
        <v>0</v>
      </c>
    </row>
    <row r="81" spans="2:4" ht="15.75">
      <c r="B81" s="97" t="s">
        <v>68</v>
      </c>
      <c r="C81" s="33">
        <v>0</v>
      </c>
      <c r="D81" s="33">
        <v>0</v>
      </c>
    </row>
    <row r="82" spans="2:4" ht="15.75">
      <c r="B82" s="97"/>
      <c r="C82" s="32"/>
      <c r="D82" s="32"/>
    </row>
    <row r="83" spans="2:4" ht="16.5">
      <c r="B83" s="98" t="s">
        <v>70</v>
      </c>
      <c r="C83" s="32"/>
      <c r="D83" s="32"/>
    </row>
    <row r="84" spans="2:4" ht="15.75">
      <c r="B84" s="97" t="s">
        <v>71</v>
      </c>
      <c r="C84" s="32">
        <v>0</v>
      </c>
      <c r="D84" s="32">
        <v>0</v>
      </c>
    </row>
    <row r="85" spans="2:4" ht="15.75">
      <c r="B85" s="97" t="s">
        <v>63</v>
      </c>
      <c r="C85" s="32">
        <v>1.528</v>
      </c>
      <c r="D85" s="32">
        <v>1.52</v>
      </c>
    </row>
    <row r="86" spans="2:4" ht="16.5" thickBot="1">
      <c r="B86" s="97"/>
      <c r="C86" s="28"/>
      <c r="D86" s="28"/>
    </row>
    <row r="87" spans="2:4" ht="17.25" thickBot="1">
      <c r="B87" s="96" t="s">
        <v>72</v>
      </c>
      <c r="C87" s="26">
        <v>41676</v>
      </c>
      <c r="D87" s="26">
        <v>41705</v>
      </c>
    </row>
    <row r="88" spans="2:4" ht="15.75">
      <c r="B88" s="97"/>
      <c r="C88" s="29"/>
      <c r="D88" s="29"/>
    </row>
    <row r="89" spans="2:4" ht="15.75">
      <c r="B89" s="97" t="s">
        <v>73</v>
      </c>
      <c r="C89" s="28">
        <v>5.2</v>
      </c>
      <c r="D89" s="28">
        <v>5.2</v>
      </c>
    </row>
    <row r="90" spans="2:4" ht="15.75">
      <c r="B90" s="97" t="s">
        <v>74</v>
      </c>
      <c r="C90" s="32">
        <v>5.2</v>
      </c>
      <c r="D90" s="32">
        <v>5.2</v>
      </c>
    </row>
    <row r="91" spans="2:4" ht="16.5" thickBot="1">
      <c r="B91" s="99" t="s">
        <v>75</v>
      </c>
      <c r="C91" s="34">
        <v>0.7</v>
      </c>
      <c r="D91" s="34">
        <v>0.6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O68"/>
  <sheetViews>
    <sheetView zoomScalePageLayoutView="0" workbookViewId="0" topLeftCell="A1">
      <selection activeCell="P22" sqref="P22"/>
    </sheetView>
  </sheetViews>
  <sheetFormatPr defaultColWidth="9.140625" defaultRowHeight="15"/>
  <cols>
    <col min="4" max="4" width="10.8515625" style="0" customWidth="1"/>
  </cols>
  <sheetData>
    <row r="3" spans="4:14" ht="19.5">
      <c r="D3" s="175" t="s">
        <v>150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28" spans="4:15" ht="19.5">
      <c r="D28" s="67" t="s">
        <v>156</v>
      </c>
      <c r="E28" s="67"/>
      <c r="F28" s="67"/>
      <c r="G28" s="67"/>
      <c r="I28" s="67"/>
      <c r="J28" s="67"/>
      <c r="K28" s="67"/>
      <c r="L28" s="67"/>
      <c r="M28" s="67"/>
      <c r="N28" s="67"/>
      <c r="O28" s="67"/>
    </row>
    <row r="48" spans="4:5" ht="15">
      <c r="D48" t="s">
        <v>154</v>
      </c>
      <c r="E48" s="66"/>
    </row>
    <row r="50" spans="3:13" ht="19.5">
      <c r="C50" s="173" t="s">
        <v>141</v>
      </c>
      <c r="D50" s="174"/>
      <c r="E50" s="174"/>
      <c r="F50" s="174"/>
      <c r="G50" s="174"/>
      <c r="H50" s="174"/>
      <c r="I50" s="174"/>
      <c r="J50" s="174"/>
      <c r="K50" s="174"/>
      <c r="L50" s="174"/>
      <c r="M50" s="174"/>
    </row>
    <row r="68" ht="15">
      <c r="D68" t="s">
        <v>155</v>
      </c>
    </row>
  </sheetData>
  <sheetProtection/>
  <mergeCells count="2">
    <mergeCell ref="C50:M50"/>
    <mergeCell ref="D3:N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A22"/>
  <sheetViews>
    <sheetView zoomScalePageLayoutView="0" workbookViewId="0" topLeftCell="AQ1">
      <selection activeCell="BA20" sqref="BA20"/>
    </sheetView>
  </sheetViews>
  <sheetFormatPr defaultColWidth="9.140625" defaultRowHeight="15"/>
  <cols>
    <col min="2" max="2" width="42.8515625" style="0" customWidth="1"/>
    <col min="3" max="3" width="11.140625" style="0" hidden="1" customWidth="1"/>
    <col min="4" max="5" width="12.7109375" style="0" hidden="1" customWidth="1"/>
    <col min="6" max="6" width="12.421875" style="0" hidden="1" customWidth="1"/>
    <col min="7" max="7" width="12.7109375" style="0" hidden="1" customWidth="1"/>
    <col min="8" max="8" width="12.421875" style="0" hidden="1" customWidth="1"/>
    <col min="9" max="9" width="12.7109375" style="0" hidden="1" customWidth="1"/>
    <col min="10" max="11" width="12.421875" style="0" hidden="1" customWidth="1"/>
    <col min="12" max="12" width="12.140625" style="0" hidden="1" customWidth="1"/>
    <col min="13" max="13" width="12.421875" style="0" hidden="1" customWidth="1"/>
    <col min="14" max="14" width="12.7109375" style="0" hidden="1" customWidth="1"/>
    <col min="15" max="15" width="12.140625" style="0" hidden="1" customWidth="1"/>
    <col min="16" max="16" width="12.7109375" style="0" hidden="1" customWidth="1"/>
    <col min="17" max="17" width="11.421875" style="0" hidden="1" customWidth="1"/>
    <col min="18" max="18" width="12.7109375" style="0" hidden="1" customWidth="1"/>
    <col min="19" max="19" width="12.421875" style="0" hidden="1" customWidth="1"/>
    <col min="20" max="20" width="12.7109375" style="0" hidden="1" customWidth="1"/>
    <col min="21" max="21" width="12.421875" style="0" hidden="1" customWidth="1"/>
    <col min="22" max="22" width="12.140625" style="0" hidden="1" customWidth="1"/>
    <col min="23" max="23" width="12.7109375" style="0" hidden="1" customWidth="1"/>
    <col min="24" max="24" width="12.421875" style="0" hidden="1" customWidth="1"/>
    <col min="25" max="28" width="12.7109375" style="0" hidden="1" customWidth="1"/>
    <col min="29" max="30" width="12.421875" style="0" hidden="1" customWidth="1"/>
    <col min="31" max="31" width="12.140625" style="0" hidden="1" customWidth="1"/>
    <col min="32" max="35" width="12.7109375" style="0" hidden="1" customWidth="1"/>
    <col min="36" max="36" width="12.421875" style="0" hidden="1" customWidth="1"/>
    <col min="37" max="38" width="12.7109375" style="0" hidden="1" customWidth="1"/>
    <col min="39" max="39" width="12.421875" style="0" hidden="1" customWidth="1"/>
    <col min="40" max="41" width="12.7109375" style="0" hidden="1" customWidth="1"/>
    <col min="42" max="42" width="12.7109375" style="0" bestFit="1" customWidth="1"/>
    <col min="43" max="53" width="12.7109375" style="76" bestFit="1" customWidth="1"/>
  </cols>
  <sheetData>
    <row r="2" spans="2:53" ht="18">
      <c r="B2" s="35" t="s">
        <v>76</v>
      </c>
      <c r="C2" s="14"/>
      <c r="D2" s="1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</row>
    <row r="3" spans="2:53" ht="16.5" thickBot="1">
      <c r="B3" s="82"/>
      <c r="C3" s="176">
        <v>2010</v>
      </c>
      <c r="D3" s="177"/>
      <c r="E3" s="177"/>
      <c r="F3" s="177"/>
      <c r="G3" s="177"/>
      <c r="H3" s="178"/>
      <c r="I3" s="178"/>
      <c r="J3" s="178"/>
      <c r="K3" s="178"/>
      <c r="L3" s="178"/>
      <c r="M3" s="36"/>
      <c r="N3" s="37"/>
      <c r="O3" s="179">
        <v>2011</v>
      </c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  <c r="AA3" s="182">
        <v>2012</v>
      </c>
      <c r="AB3" s="183"/>
      <c r="AC3" s="183"/>
      <c r="AD3" s="183"/>
      <c r="AE3" s="183"/>
      <c r="AF3" s="183"/>
      <c r="AG3" s="85"/>
      <c r="AH3" s="85"/>
      <c r="AI3" s="85"/>
      <c r="AJ3" s="85"/>
      <c r="AK3" s="85"/>
      <c r="AL3" s="86"/>
      <c r="AM3" s="85">
        <v>2013</v>
      </c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>
        <v>2014</v>
      </c>
      <c r="AZ3" s="85"/>
      <c r="BA3" s="85"/>
    </row>
    <row r="4" spans="2:53" ht="15.75" thickBot="1">
      <c r="B4" s="83"/>
      <c r="C4" s="38" t="s">
        <v>77</v>
      </c>
      <c r="D4" s="38" t="s">
        <v>78</v>
      </c>
      <c r="E4" s="38" t="s">
        <v>79</v>
      </c>
      <c r="F4" s="38" t="s">
        <v>80</v>
      </c>
      <c r="G4" s="38" t="s">
        <v>79</v>
      </c>
      <c r="H4" s="38" t="s">
        <v>77</v>
      </c>
      <c r="I4" s="38" t="s">
        <v>77</v>
      </c>
      <c r="J4" s="38" t="s">
        <v>80</v>
      </c>
      <c r="K4" s="38" t="s">
        <v>81</v>
      </c>
      <c r="L4" s="38" t="s">
        <v>82</v>
      </c>
      <c r="M4" s="38" t="s">
        <v>83</v>
      </c>
      <c r="N4" s="38" t="s">
        <v>84</v>
      </c>
      <c r="O4" s="38" t="s">
        <v>77</v>
      </c>
      <c r="P4" s="38" t="s">
        <v>78</v>
      </c>
      <c r="Q4" s="38" t="s">
        <v>79</v>
      </c>
      <c r="R4" s="38" t="s">
        <v>80</v>
      </c>
      <c r="S4" s="38" t="s">
        <v>79</v>
      </c>
      <c r="T4" s="38" t="s">
        <v>77</v>
      </c>
      <c r="U4" s="38" t="s">
        <v>77</v>
      </c>
      <c r="V4" s="38" t="s">
        <v>80</v>
      </c>
      <c r="W4" s="38" t="s">
        <v>81</v>
      </c>
      <c r="X4" s="38" t="s">
        <v>82</v>
      </c>
      <c r="Y4" s="38" t="s">
        <v>83</v>
      </c>
      <c r="Z4" s="38" t="s">
        <v>84</v>
      </c>
      <c r="AA4" s="87" t="s">
        <v>77</v>
      </c>
      <c r="AB4" s="87" t="s">
        <v>78</v>
      </c>
      <c r="AC4" s="87" t="s">
        <v>85</v>
      </c>
      <c r="AD4" s="87" t="s">
        <v>80</v>
      </c>
      <c r="AE4" s="87" t="s">
        <v>79</v>
      </c>
      <c r="AF4" s="87" t="s">
        <v>77</v>
      </c>
      <c r="AG4" s="87" t="s">
        <v>77</v>
      </c>
      <c r="AH4" s="87" t="s">
        <v>80</v>
      </c>
      <c r="AI4" s="87" t="s">
        <v>81</v>
      </c>
      <c r="AJ4" s="87" t="s">
        <v>82</v>
      </c>
      <c r="AK4" s="87" t="s">
        <v>83</v>
      </c>
      <c r="AL4" s="87" t="s">
        <v>84</v>
      </c>
      <c r="AM4" s="87" t="s">
        <v>77</v>
      </c>
      <c r="AN4" s="87" t="s">
        <v>78</v>
      </c>
      <c r="AO4" s="87" t="s">
        <v>79</v>
      </c>
      <c r="AP4" s="87" t="s">
        <v>80</v>
      </c>
      <c r="AQ4" s="87" t="s">
        <v>79</v>
      </c>
      <c r="AR4" s="87" t="s">
        <v>77</v>
      </c>
      <c r="AS4" s="87" t="s">
        <v>77</v>
      </c>
      <c r="AT4" s="87" t="s">
        <v>80</v>
      </c>
      <c r="AU4" s="87" t="s">
        <v>81</v>
      </c>
      <c r="AV4" s="87" t="s">
        <v>82</v>
      </c>
      <c r="AW4" s="87" t="s">
        <v>83</v>
      </c>
      <c r="AX4" s="87" t="s">
        <v>84</v>
      </c>
      <c r="AY4" s="87" t="s">
        <v>77</v>
      </c>
      <c r="AZ4" s="87" t="s">
        <v>78</v>
      </c>
      <c r="BA4" s="87" t="s">
        <v>79</v>
      </c>
    </row>
    <row r="5" spans="2:53" ht="15">
      <c r="B5" s="84" t="s">
        <v>86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</row>
    <row r="6" spans="2:53" ht="15">
      <c r="B6" s="84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</row>
    <row r="7" spans="2:53" ht="15">
      <c r="B7" s="84" t="s">
        <v>158</v>
      </c>
      <c r="C7" s="41">
        <v>14520.922611</v>
      </c>
      <c r="D7" s="41">
        <v>14462.015262</v>
      </c>
      <c r="E7" s="41">
        <v>12874.951005</v>
      </c>
      <c r="F7" s="41">
        <v>13251.042838</v>
      </c>
      <c r="G7" s="41">
        <v>12769.593756</v>
      </c>
      <c r="H7" s="41">
        <v>12313.473451</v>
      </c>
      <c r="I7" s="41">
        <v>12255.074</v>
      </c>
      <c r="J7" s="41">
        <v>11877.683015</v>
      </c>
      <c r="K7" s="41">
        <v>11440.370491</v>
      </c>
      <c r="L7" s="41">
        <v>11632.135877</v>
      </c>
      <c r="M7" s="41">
        <v>10152.259461</v>
      </c>
      <c r="N7" s="41">
        <v>10207.751081</v>
      </c>
      <c r="O7" s="41">
        <v>11251.635091</v>
      </c>
      <c r="P7" s="41">
        <v>10635.363496</v>
      </c>
      <c r="Q7" s="41">
        <v>9182.569397</v>
      </c>
      <c r="R7" s="41">
        <v>10720.82985136</v>
      </c>
      <c r="S7" s="41">
        <v>10870.00599552</v>
      </c>
      <c r="T7" s="41">
        <v>10939.26998279</v>
      </c>
      <c r="U7" s="41">
        <v>11792.99347974</v>
      </c>
      <c r="V7" s="41">
        <v>11219.288621</v>
      </c>
      <c r="W7" s="41">
        <v>10707.68713882</v>
      </c>
      <c r="X7" s="41">
        <v>11885.45786528</v>
      </c>
      <c r="Y7" s="41">
        <v>14954.35578629</v>
      </c>
      <c r="Z7" s="41">
        <v>14406.0434783</v>
      </c>
      <c r="AA7" s="41">
        <v>14984.43940588</v>
      </c>
      <c r="AB7" s="42">
        <v>13322.65105929</v>
      </c>
      <c r="AC7" s="42">
        <v>12051.0496203</v>
      </c>
      <c r="AD7" s="42">
        <v>15022.17812774</v>
      </c>
      <c r="AE7" s="42">
        <v>13711.68932015</v>
      </c>
      <c r="AF7" s="42">
        <v>14205.05890894</v>
      </c>
      <c r="AG7" s="42">
        <v>15749.76955764</v>
      </c>
      <c r="AH7" s="42">
        <v>14843.75163203</v>
      </c>
      <c r="AI7" s="42">
        <v>13598.21825604</v>
      </c>
      <c r="AJ7" s="42">
        <v>14915.79059281</v>
      </c>
      <c r="AK7" s="42">
        <v>15277.82833648</v>
      </c>
      <c r="AL7" s="42">
        <v>14729.23800083</v>
      </c>
      <c r="AM7" s="42">
        <v>17446.51008113</v>
      </c>
      <c r="AN7" s="42">
        <v>16290.98126449</v>
      </c>
      <c r="AO7" s="42">
        <v>14846.98944402</v>
      </c>
      <c r="AP7" s="42">
        <v>17590.05691268</v>
      </c>
      <c r="AQ7" s="42">
        <v>17163.449834</v>
      </c>
      <c r="AR7" s="42">
        <v>16057.608614469997</v>
      </c>
      <c r="AS7" s="42">
        <v>18130.55230715</v>
      </c>
      <c r="AT7" s="42">
        <v>16898.37655637</v>
      </c>
      <c r="AU7" s="42">
        <v>14503.02867799</v>
      </c>
      <c r="AV7" s="42">
        <v>15850.996529</v>
      </c>
      <c r="AW7" s="42">
        <v>14753.26291297</v>
      </c>
      <c r="AX7" s="42">
        <v>15709.476880619999</v>
      </c>
      <c r="AY7" s="42">
        <v>18613.060123310002</v>
      </c>
      <c r="AZ7" s="42">
        <v>16641.90364911</v>
      </c>
      <c r="BA7" s="42">
        <v>14594.63080116</v>
      </c>
    </row>
    <row r="8" spans="2:53" ht="15">
      <c r="B8" s="84" t="s">
        <v>87</v>
      </c>
      <c r="C8" s="43">
        <v>697.7431379999998</v>
      </c>
      <c r="D8" s="43">
        <v>-58.90734899999916</v>
      </c>
      <c r="E8" s="43">
        <v>-1587.064257</v>
      </c>
      <c r="F8" s="43">
        <v>376.0918329999986</v>
      </c>
      <c r="G8" s="43">
        <v>-481.4490819999992</v>
      </c>
      <c r="H8" s="43">
        <v>-456.12030500000037</v>
      </c>
      <c r="I8" s="43">
        <v>-58.39945099999932</v>
      </c>
      <c r="J8" s="43">
        <v>-377.390985</v>
      </c>
      <c r="K8" s="43">
        <v>-437.31252400000085</v>
      </c>
      <c r="L8" s="43">
        <v>191.76538600000094</v>
      </c>
      <c r="M8" s="43">
        <v>-1479.876416000001</v>
      </c>
      <c r="N8" s="43">
        <v>55.491620000000694</v>
      </c>
      <c r="O8" s="43">
        <v>1043.8840099999998</v>
      </c>
      <c r="P8" s="43">
        <v>-616.2715950000002</v>
      </c>
      <c r="Q8" s="43">
        <v>-1452.7940990000006</v>
      </c>
      <c r="R8" s="43">
        <v>1538.260454360001</v>
      </c>
      <c r="S8" s="43">
        <v>149.17614415999924</v>
      </c>
      <c r="T8" s="43">
        <v>69.26398727000014</v>
      </c>
      <c r="U8" s="43">
        <v>853.7234969500005</v>
      </c>
      <c r="V8" s="43">
        <v>-573.7048587400004</v>
      </c>
      <c r="W8" s="43">
        <v>-511.60148217999995</v>
      </c>
      <c r="X8" s="43">
        <v>1177.7707264599994</v>
      </c>
      <c r="Y8" s="43">
        <v>3068.8979210100006</v>
      </c>
      <c r="Z8" s="43">
        <v>-548.3123079899997</v>
      </c>
      <c r="AA8" s="43">
        <v>578.3959275800007</v>
      </c>
      <c r="AB8" s="43">
        <v>-1661.7883465900013</v>
      </c>
      <c r="AC8" s="43">
        <f>AC7-AB7</f>
        <v>-1271.6014389899992</v>
      </c>
      <c r="AD8" s="43">
        <f aca="true" t="shared" si="0" ref="AD8:BA8">AD7-AC7</f>
        <v>2971.1285074400002</v>
      </c>
      <c r="AE8" s="43">
        <f t="shared" si="0"/>
        <v>-1310.4888075899999</v>
      </c>
      <c r="AF8" s="43">
        <f t="shared" si="0"/>
        <v>493.3695887899994</v>
      </c>
      <c r="AG8" s="43">
        <f t="shared" si="0"/>
        <v>1544.7106487</v>
      </c>
      <c r="AH8" s="43">
        <f t="shared" si="0"/>
        <v>-906.01792561</v>
      </c>
      <c r="AI8" s="43">
        <f t="shared" si="0"/>
        <v>-1245.5333759900004</v>
      </c>
      <c r="AJ8" s="43">
        <f t="shared" si="0"/>
        <v>1317.5723367700011</v>
      </c>
      <c r="AK8" s="43">
        <f t="shared" si="0"/>
        <v>362.03774367000005</v>
      </c>
      <c r="AL8" s="43">
        <f t="shared" si="0"/>
        <v>-548.5903356500003</v>
      </c>
      <c r="AM8" s="43">
        <f t="shared" si="0"/>
        <v>2717.2720802999993</v>
      </c>
      <c r="AN8" s="43">
        <f t="shared" si="0"/>
        <v>-1155.5288166400005</v>
      </c>
      <c r="AO8" s="43">
        <f t="shared" si="0"/>
        <v>-1443.9918204699989</v>
      </c>
      <c r="AP8" s="43">
        <f t="shared" si="0"/>
        <v>2743.0674686599996</v>
      </c>
      <c r="AQ8" s="43">
        <f t="shared" si="0"/>
        <v>-426.607078680001</v>
      </c>
      <c r="AR8" s="43">
        <f t="shared" si="0"/>
        <v>-1105.8412195300025</v>
      </c>
      <c r="AS8" s="43">
        <f t="shared" si="0"/>
        <v>2072.9436926800026</v>
      </c>
      <c r="AT8" s="43">
        <f t="shared" si="0"/>
        <v>-1232.1757507799994</v>
      </c>
      <c r="AU8" s="43">
        <f t="shared" si="0"/>
        <v>-2395.34787838</v>
      </c>
      <c r="AV8" s="43">
        <f t="shared" si="0"/>
        <v>1347.9678510100002</v>
      </c>
      <c r="AW8" s="43">
        <f t="shared" si="0"/>
        <v>-1097.7336160300001</v>
      </c>
      <c r="AX8" s="43">
        <f t="shared" si="0"/>
        <v>956.2139676499992</v>
      </c>
      <c r="AY8" s="43">
        <f t="shared" si="0"/>
        <v>2903.5832426900033</v>
      </c>
      <c r="AZ8" s="43">
        <f t="shared" si="0"/>
        <v>-1971.156474200001</v>
      </c>
      <c r="BA8" s="43">
        <f t="shared" si="0"/>
        <v>-2047.272847950002</v>
      </c>
    </row>
    <row r="9" spans="2:53" ht="15">
      <c r="B9" s="84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</row>
    <row r="10" spans="2:53" ht="15">
      <c r="B10" s="84" t="s">
        <v>157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</row>
    <row r="11" spans="2:53" ht="15">
      <c r="B11" s="84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</row>
    <row r="12" spans="2:53" ht="15">
      <c r="B12" s="84" t="s">
        <v>88</v>
      </c>
      <c r="C12" s="44">
        <v>7.4527</v>
      </c>
      <c r="D12" s="44">
        <v>7.7585</v>
      </c>
      <c r="E12" s="44">
        <v>7.4258</v>
      </c>
      <c r="F12" s="44">
        <v>7.3434</v>
      </c>
      <c r="G12" s="44">
        <v>7.6332</v>
      </c>
      <c r="H12" s="44">
        <v>7.6473</v>
      </c>
      <c r="I12" s="44">
        <v>7.5468</v>
      </c>
      <c r="J12" s="44">
        <v>7.2973</v>
      </c>
      <c r="K12" s="44">
        <v>7.1389</v>
      </c>
      <c r="L12" s="44">
        <v>6.9177</v>
      </c>
      <c r="M12" s="44">
        <v>6.972</v>
      </c>
      <c r="N12" s="44">
        <v>6.8294</v>
      </c>
      <c r="O12" s="44">
        <v>6.9021</v>
      </c>
      <c r="P12" s="44">
        <v>7.1911</v>
      </c>
      <c r="Q12" s="44">
        <v>6.9086</v>
      </c>
      <c r="R12" s="44">
        <v>6.7324</v>
      </c>
      <c r="S12" s="44">
        <v>6.861</v>
      </c>
      <c r="T12" s="44">
        <v>6.7565</v>
      </c>
      <c r="U12" s="44">
        <v>6.7931</v>
      </c>
      <c r="V12" s="44">
        <v>7.0535</v>
      </c>
      <c r="W12" s="44">
        <v>8.035</v>
      </c>
      <c r="X12" s="44">
        <v>7.8511</v>
      </c>
      <c r="Y12" s="44">
        <v>8.3657</v>
      </c>
      <c r="Z12" s="44">
        <v>8.1502</v>
      </c>
      <c r="AA12" s="44">
        <v>7.8175</v>
      </c>
      <c r="AB12" s="44">
        <v>7.4665</v>
      </c>
      <c r="AC12" s="44">
        <v>7.6732</v>
      </c>
      <c r="AD12" s="44">
        <v>7.7301</v>
      </c>
      <c r="AE12" s="44">
        <v>8.4705</v>
      </c>
      <c r="AF12" s="44">
        <v>8.3145</v>
      </c>
      <c r="AG12" s="44">
        <v>8.301</v>
      </c>
      <c r="AH12" s="44">
        <v>8.4301</v>
      </c>
      <c r="AI12" s="44">
        <v>8.2225</v>
      </c>
      <c r="AJ12" s="44">
        <v>8.6548</v>
      </c>
      <c r="AK12" s="44">
        <v>8.77195</v>
      </c>
      <c r="AL12" s="44">
        <v>8.4726</v>
      </c>
      <c r="AM12" s="44">
        <v>9.0527</v>
      </c>
      <c r="AN12" s="44">
        <v>8.8396</v>
      </c>
      <c r="AO12" s="44">
        <v>9.2335</v>
      </c>
      <c r="AP12" s="44">
        <v>8.981</v>
      </c>
      <c r="AQ12" s="44">
        <v>10.195</v>
      </c>
      <c r="AR12" s="44">
        <v>9.95</v>
      </c>
      <c r="AS12" s="44">
        <v>9.8285</v>
      </c>
      <c r="AT12" s="44">
        <v>10.3318</v>
      </c>
      <c r="AU12" s="44">
        <v>10.0075</v>
      </c>
      <c r="AV12" s="44">
        <v>9.9502</v>
      </c>
      <c r="AW12" s="44">
        <v>10.1812</v>
      </c>
      <c r="AX12" s="44">
        <v>10.4499</v>
      </c>
      <c r="AY12" s="44">
        <v>11.2101</v>
      </c>
      <c r="AZ12" s="44">
        <v>10.7193</v>
      </c>
      <c r="BA12" s="44">
        <v>10.6039</v>
      </c>
    </row>
    <row r="13" spans="2:53" ht="15">
      <c r="B13" s="84" t="s">
        <v>89</v>
      </c>
      <c r="C13" s="44">
        <v>0.13417955908596885</v>
      </c>
      <c r="D13" s="44">
        <v>0.1289</v>
      </c>
      <c r="E13" s="44">
        <v>0.1347</v>
      </c>
      <c r="F13" s="44">
        <v>0.1362</v>
      </c>
      <c r="G13" s="44">
        <v>0.13100665513808102</v>
      </c>
      <c r="H13" s="44">
        <v>0.13076510663894444</v>
      </c>
      <c r="I13" s="44">
        <v>0.13250649281814808</v>
      </c>
      <c r="J13" s="44">
        <v>0.13703698628259767</v>
      </c>
      <c r="K13" s="44">
        <v>0.1400776029920576</v>
      </c>
      <c r="L13" s="44">
        <v>0.1445567168278474</v>
      </c>
      <c r="M13" s="44">
        <v>0.1434</v>
      </c>
      <c r="N13" s="44">
        <v>0.146425747503441</v>
      </c>
      <c r="O13" s="44">
        <v>0.14488344127149708</v>
      </c>
      <c r="P13" s="44">
        <v>0.13906078346845407</v>
      </c>
      <c r="Q13" s="44">
        <v>0.14474712676953363</v>
      </c>
      <c r="R13" s="44">
        <v>0.1485354405561167</v>
      </c>
      <c r="S13" s="44">
        <v>0.14575134819997085</v>
      </c>
      <c r="T13" s="44">
        <v>0.148</v>
      </c>
      <c r="U13" s="44">
        <v>0.14720819655238404</v>
      </c>
      <c r="V13" s="44">
        <v>0.14177358758063374</v>
      </c>
      <c r="W13" s="44">
        <v>0.12445550715619166</v>
      </c>
      <c r="X13" s="44">
        <v>0.12737068691011452</v>
      </c>
      <c r="Y13" s="44">
        <v>0.11953572325089352</v>
      </c>
      <c r="Z13" s="44">
        <v>0.12269637554906629</v>
      </c>
      <c r="AA13" s="44">
        <v>0.12791813239526703</v>
      </c>
      <c r="AB13" s="44">
        <v>0.13393156097234313</v>
      </c>
      <c r="AC13" s="44">
        <v>0.13032372413074075</v>
      </c>
      <c r="AD13" s="44">
        <v>0.12936443254291666</v>
      </c>
      <c r="AE13" s="44">
        <v>0.11805678531373591</v>
      </c>
      <c r="AF13" s="44">
        <v>0.1202718143003187</v>
      </c>
      <c r="AG13" s="44">
        <v>0.12046741356463077</v>
      </c>
      <c r="AH13" s="44">
        <v>0.11862255489258729</v>
      </c>
      <c r="AI13" s="44">
        <v>0.12161751292186075</v>
      </c>
      <c r="AJ13" s="44">
        <v>0.1155428201691547</v>
      </c>
      <c r="AK13" s="44">
        <v>0.11399973780060306</v>
      </c>
      <c r="AL13" s="44">
        <v>0.11802752401860114</v>
      </c>
      <c r="AM13" s="45">
        <v>0.11046428137461752</v>
      </c>
      <c r="AN13" s="45">
        <v>0.11312729082763925</v>
      </c>
      <c r="AO13" s="45">
        <f aca="true" t="shared" si="1" ref="AO13:BA13">1/AO12</f>
        <v>0.1083012942004657</v>
      </c>
      <c r="AP13" s="45">
        <f t="shared" si="1"/>
        <v>0.11134617525887985</v>
      </c>
      <c r="AQ13" s="45">
        <f t="shared" si="1"/>
        <v>0.0980872976949485</v>
      </c>
      <c r="AR13" s="45">
        <f t="shared" si="1"/>
        <v>0.10050251256281408</v>
      </c>
      <c r="AS13" s="45">
        <f t="shared" si="1"/>
        <v>0.1017449254718421</v>
      </c>
      <c r="AT13" s="45">
        <f t="shared" si="1"/>
        <v>0.09678855572117154</v>
      </c>
      <c r="AU13" s="45">
        <f t="shared" si="1"/>
        <v>0.09992505620784412</v>
      </c>
      <c r="AV13" s="45">
        <f t="shared" si="1"/>
        <v>0.100500492452413</v>
      </c>
      <c r="AW13" s="45">
        <f t="shared" si="1"/>
        <v>0.09822024908655168</v>
      </c>
      <c r="AX13" s="45">
        <f t="shared" si="1"/>
        <v>0.09569469564302051</v>
      </c>
      <c r="AY13" s="45">
        <f t="shared" si="1"/>
        <v>0.08920527024736621</v>
      </c>
      <c r="AZ13" s="45">
        <f t="shared" si="1"/>
        <v>0.09328967376601084</v>
      </c>
      <c r="BA13" s="45">
        <f t="shared" si="1"/>
        <v>0.09430492554626128</v>
      </c>
    </row>
    <row r="14" spans="2:53" ht="15">
      <c r="B14" s="84" t="s">
        <v>90</v>
      </c>
      <c r="C14" s="44">
        <v>12.0599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>
        <v>10.8764</v>
      </c>
      <c r="P14" s="44">
        <v>11.6034</v>
      </c>
      <c r="Q14" s="44">
        <v>11.1658</v>
      </c>
      <c r="R14" s="44">
        <v>11.0085</v>
      </c>
      <c r="S14" s="44">
        <v>11.2073</v>
      </c>
      <c r="T14" s="44">
        <v>11.029006286533583</v>
      </c>
      <c r="U14" s="44">
        <v>10.9534</v>
      </c>
      <c r="V14" s="44">
        <v>11.4895</v>
      </c>
      <c r="W14" s="44">
        <v>12.462899999999998</v>
      </c>
      <c r="X14" s="44">
        <v>12.5476</v>
      </c>
      <c r="Y14" s="44">
        <v>13.049719431032232</v>
      </c>
      <c r="Z14" s="44">
        <v>12.607499999999998</v>
      </c>
      <c r="AA14" s="44">
        <v>12.306300000000002</v>
      </c>
      <c r="AB14" s="44">
        <v>11.901</v>
      </c>
      <c r="AC14" s="44">
        <v>12.3116</v>
      </c>
      <c r="AD14" s="44">
        <v>12.59775</v>
      </c>
      <c r="AE14" s="44">
        <v>13.16225</v>
      </c>
      <c r="AF14" s="44">
        <v>13.0129</v>
      </c>
      <c r="AG14" s="44">
        <v>12.947500000000002</v>
      </c>
      <c r="AH14" s="44">
        <v>13.3374</v>
      </c>
      <c r="AI14" s="44">
        <v>13.37685</v>
      </c>
      <c r="AJ14" s="44">
        <v>13.9305</v>
      </c>
      <c r="AK14" s="44">
        <v>14.0771</v>
      </c>
      <c r="AL14" s="44">
        <v>13.67525</v>
      </c>
      <c r="AM14" s="45">
        <v>14.32485</v>
      </c>
      <c r="AN14" s="45">
        <v>13.4097</v>
      </c>
      <c r="AO14" s="45">
        <v>14.01805</v>
      </c>
      <c r="AP14" s="45">
        <v>13.8955</v>
      </c>
      <c r="AQ14" s="45">
        <v>15.5233</v>
      </c>
      <c r="AR14" s="45">
        <v>15.19</v>
      </c>
      <c r="AS14" s="45">
        <v>14.97425</v>
      </c>
      <c r="AT14" s="45">
        <v>16.0399</v>
      </c>
      <c r="AU14" s="45">
        <v>16.2444</v>
      </c>
      <c r="AV14" s="45">
        <v>15.93435</v>
      </c>
      <c r="AW14" s="45">
        <v>16.66165</v>
      </c>
      <c r="AX14" s="45">
        <v>17.2366</v>
      </c>
      <c r="AY14" s="45">
        <v>18.4798</v>
      </c>
      <c r="AZ14" s="45">
        <v>17.89685</v>
      </c>
      <c r="BA14" s="45">
        <v>17.6445</v>
      </c>
    </row>
    <row r="15" spans="2:53" ht="15">
      <c r="B15" s="84" t="s">
        <v>91</v>
      </c>
      <c r="C15" s="44">
        <v>0.08291942719259694</v>
      </c>
      <c r="D15" s="44">
        <v>0.0834</v>
      </c>
      <c r="E15" s="44">
        <v>0.0895</v>
      </c>
      <c r="F15" s="44">
        <v>0.0888</v>
      </c>
      <c r="G15" s="44">
        <v>0.0892968763952637</v>
      </c>
      <c r="H15" s="44">
        <v>0.08870674437377474</v>
      </c>
      <c r="I15" s="44">
        <v>0.08672124323574303</v>
      </c>
      <c r="J15" s="44">
        <v>0.08757027514580451</v>
      </c>
      <c r="K15" s="44">
        <v>0.09003331232556046</v>
      </c>
      <c r="L15" s="44">
        <v>0.09119843868272975</v>
      </c>
      <c r="M15" s="44">
        <v>0.0898</v>
      </c>
      <c r="N15" s="44">
        <v>0.09379015390964256</v>
      </c>
      <c r="O15" s="44">
        <v>0.09194218675296972</v>
      </c>
      <c r="P15" s="44">
        <v>0.08618163641691227</v>
      </c>
      <c r="Q15" s="44">
        <v>0.08955918966845187</v>
      </c>
      <c r="R15" s="44">
        <v>0.0908388972157878</v>
      </c>
      <c r="S15" s="44">
        <v>0.08922755703871584</v>
      </c>
      <c r="T15" s="44">
        <v>0.09067</v>
      </c>
      <c r="U15" s="44">
        <v>0.0912958533423412</v>
      </c>
      <c r="V15" s="44">
        <v>0.0870359893816093</v>
      </c>
      <c r="W15" s="44">
        <v>0.08023814681976106</v>
      </c>
      <c r="X15" s="44">
        <v>0.07969651566833498</v>
      </c>
      <c r="Y15" s="44">
        <v>0.07663</v>
      </c>
      <c r="Z15" s="44">
        <v>0.07931786634939521</v>
      </c>
      <c r="AA15" s="44">
        <v>0.08125919244614546</v>
      </c>
      <c r="AB15" s="44">
        <v>0.08402655239055541</v>
      </c>
      <c r="AC15" s="44">
        <v>0.08122421131290815</v>
      </c>
      <c r="AD15" s="44">
        <v>0.07937925423190649</v>
      </c>
      <c r="AE15" s="44">
        <v>0.07597485232388079</v>
      </c>
      <c r="AF15" s="44">
        <v>0.07684682123123977</v>
      </c>
      <c r="AG15" s="44">
        <v>0.07723498744931453</v>
      </c>
      <c r="AH15" s="44">
        <v>0.0749771319747477</v>
      </c>
      <c r="AI15" s="44">
        <v>0.07475601505586144</v>
      </c>
      <c r="AJ15" s="44">
        <v>0.07178493234270127</v>
      </c>
      <c r="AK15" s="44">
        <v>0.07103735854685979</v>
      </c>
      <c r="AL15" s="44">
        <v>0.0731248057622347</v>
      </c>
      <c r="AM15" s="45">
        <v>0.06980875890497981</v>
      </c>
      <c r="AN15" s="45">
        <v>0.07457288380798974</v>
      </c>
      <c r="AO15" s="45">
        <f aca="true" t="shared" si="2" ref="AO15:BA15">1/AO14</f>
        <v>0.07133659817164299</v>
      </c>
      <c r="AP15" s="45">
        <f t="shared" si="2"/>
        <v>0.07196574430571048</v>
      </c>
      <c r="AQ15" s="45">
        <f t="shared" si="2"/>
        <v>0.0644192922896549</v>
      </c>
      <c r="AR15" s="45">
        <f t="shared" si="2"/>
        <v>0.06583278472679395</v>
      </c>
      <c r="AS15" s="45">
        <f t="shared" si="2"/>
        <v>0.06678130791191546</v>
      </c>
      <c r="AT15" s="45">
        <f t="shared" si="2"/>
        <v>0.0623445283324709</v>
      </c>
      <c r="AU15" s="45">
        <f t="shared" si="2"/>
        <v>0.061559675949865805</v>
      </c>
      <c r="AV15" s="45">
        <f t="shared" si="2"/>
        <v>0.06275750187488037</v>
      </c>
      <c r="AW15" s="45">
        <f t="shared" si="2"/>
        <v>0.06001806543769674</v>
      </c>
      <c r="AX15" s="45">
        <f t="shared" si="2"/>
        <v>0.058016082057946464</v>
      </c>
      <c r="AY15" s="45">
        <f t="shared" si="2"/>
        <v>0.05411313975259472</v>
      </c>
      <c r="AZ15" s="45">
        <f t="shared" si="2"/>
        <v>0.05587575467191153</v>
      </c>
      <c r="BA15" s="45">
        <f t="shared" si="2"/>
        <v>0.05667488452492278</v>
      </c>
    </row>
    <row r="16" spans="2:53" ht="15">
      <c r="B16" s="84" t="s">
        <v>92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>
        <v>11.961722488038278</v>
      </c>
      <c r="P16" s="44">
        <v>11.481056257175661</v>
      </c>
      <c r="Q16" s="44">
        <v>11.834319526627219</v>
      </c>
      <c r="R16" s="44">
        <v>12.391573729863694</v>
      </c>
      <c r="S16" s="44">
        <v>11.834319526627219</v>
      </c>
      <c r="T16" s="44">
        <v>11.46</v>
      </c>
      <c r="U16" s="44">
        <v>11.682242990654206</v>
      </c>
      <c r="V16" s="44">
        <v>10.860121633362294</v>
      </c>
      <c r="W16" s="44">
        <v>9.560229445506693</v>
      </c>
      <c r="X16" s="44">
        <v>10.110201193003741</v>
      </c>
      <c r="Y16" s="44">
        <v>9.305</v>
      </c>
      <c r="Z16" s="44">
        <v>9.485</v>
      </c>
      <c r="AA16" s="44">
        <v>9.745</v>
      </c>
      <c r="AB16" s="44">
        <v>10.75</v>
      </c>
      <c r="AC16" s="44">
        <v>10.645</v>
      </c>
      <c r="AD16" s="44">
        <v>10.355</v>
      </c>
      <c r="AE16" s="44">
        <v>9.28</v>
      </c>
      <c r="AF16" s="44">
        <v>9.585</v>
      </c>
      <c r="AG16" s="44">
        <v>9.425</v>
      </c>
      <c r="AH16" s="44">
        <v>9.285</v>
      </c>
      <c r="AI16" s="44">
        <v>9.41</v>
      </c>
      <c r="AJ16" s="44">
        <v>9.19</v>
      </c>
      <c r="AK16" s="44">
        <v>9.39135</v>
      </c>
      <c r="AL16" s="44">
        <v>10.15935</v>
      </c>
      <c r="AM16" s="45">
        <v>10.035</v>
      </c>
      <c r="AN16" s="45">
        <v>10.445</v>
      </c>
      <c r="AO16" s="45">
        <v>10.175</v>
      </c>
      <c r="AP16" s="45">
        <v>10.895</v>
      </c>
      <c r="AQ16" s="45">
        <v>9.875</v>
      </c>
      <c r="AR16" s="45">
        <v>9.935</v>
      </c>
      <c r="AS16" s="45">
        <v>9.945</v>
      </c>
      <c r="AT16" s="45">
        <v>9.475</v>
      </c>
      <c r="AU16" s="45">
        <v>9.795</v>
      </c>
      <c r="AV16" s="45">
        <v>9.875</v>
      </c>
      <c r="AW16" s="45">
        <v>10.045</v>
      </c>
      <c r="AX16" s="45">
        <v>10.035</v>
      </c>
      <c r="AY16" s="45">
        <v>9.145</v>
      </c>
      <c r="AZ16" s="45">
        <v>9.495</v>
      </c>
      <c r="BA16" s="45">
        <v>9.695</v>
      </c>
    </row>
    <row r="17" spans="2:53" ht="15">
      <c r="B17" s="84" t="s">
        <v>93</v>
      </c>
      <c r="C17" s="44">
        <v>12.2549</v>
      </c>
      <c r="D17" s="44">
        <v>11.7786</v>
      </c>
      <c r="E17" s="44">
        <v>12.1951</v>
      </c>
      <c r="F17" s="44">
        <v>12.7065</v>
      </c>
      <c r="G17" s="44">
        <v>12.077294685990339</v>
      </c>
      <c r="H17" s="44">
        <v>11.876484560570072</v>
      </c>
      <c r="I17" s="44">
        <v>11.614401858304298</v>
      </c>
      <c r="J17" s="44">
        <v>11.709601873536299</v>
      </c>
      <c r="K17" s="44">
        <v>11.82033096926714</v>
      </c>
      <c r="L17" s="44">
        <v>11.82033096926714</v>
      </c>
      <c r="M17" s="44">
        <v>11.82033096926714</v>
      </c>
      <c r="N17" s="44">
        <v>12.195121951219512</v>
      </c>
      <c r="O17" s="44">
        <v>0.08359999999999984</v>
      </c>
      <c r="P17" s="44">
        <v>0.08709999999999969</v>
      </c>
      <c r="Q17" s="44">
        <v>0.08450000000000014</v>
      </c>
      <c r="R17" s="44">
        <v>0.08069999999999995</v>
      </c>
      <c r="S17" s="44">
        <v>0.08450000000000014</v>
      </c>
      <c r="T17" s="44">
        <v>0.08726003490401396</v>
      </c>
      <c r="U17" s="44">
        <v>0.08560000000000005</v>
      </c>
      <c r="V17" s="44">
        <v>0.09208</v>
      </c>
      <c r="W17" s="44">
        <v>0.1046</v>
      </c>
      <c r="X17" s="44">
        <v>0.09891</v>
      </c>
      <c r="Y17" s="44">
        <v>0.10746910263299302</v>
      </c>
      <c r="Z17" s="44">
        <v>0.10542962572482868</v>
      </c>
      <c r="AA17" s="44">
        <v>0.10261672652642381</v>
      </c>
      <c r="AB17" s="44">
        <v>0.09302325581395349</v>
      </c>
      <c r="AC17" s="44">
        <v>0.09394081728511039</v>
      </c>
      <c r="AD17" s="44">
        <v>0.09657170449058425</v>
      </c>
      <c r="AE17" s="44">
        <v>0.10775862068965518</v>
      </c>
      <c r="AF17" s="44">
        <v>0.10432968179447051</v>
      </c>
      <c r="AG17" s="44">
        <v>0.10610079575596816</v>
      </c>
      <c r="AH17" s="44">
        <v>0.10770059235325793</v>
      </c>
      <c r="AI17" s="44">
        <v>0.10626992561105207</v>
      </c>
      <c r="AJ17" s="44">
        <v>0.1088139281828074</v>
      </c>
      <c r="AK17" s="44">
        <v>0.10648096386568492</v>
      </c>
      <c r="AL17" s="44">
        <v>0.09843149414086531</v>
      </c>
      <c r="AM17" s="45">
        <v>0.09965122072745392</v>
      </c>
      <c r="AN17" s="45">
        <v>0.09573958831977022</v>
      </c>
      <c r="AO17" s="45">
        <f aca="true" t="shared" si="3" ref="AO17:BA17">1/AO16</f>
        <v>0.09828009828009827</v>
      </c>
      <c r="AP17" s="45">
        <f t="shared" si="3"/>
        <v>0.09178522257916476</v>
      </c>
      <c r="AQ17" s="45">
        <f t="shared" si="3"/>
        <v>0.10126582278481013</v>
      </c>
      <c r="AR17" s="45">
        <f t="shared" si="3"/>
        <v>0.10065425264217413</v>
      </c>
      <c r="AS17" s="45">
        <f t="shared" si="3"/>
        <v>0.10055304172951232</v>
      </c>
      <c r="AT17" s="45">
        <f t="shared" si="3"/>
        <v>0.10554089709762533</v>
      </c>
      <c r="AU17" s="45">
        <f t="shared" si="3"/>
        <v>0.10209290454313426</v>
      </c>
      <c r="AV17" s="45">
        <f t="shared" si="3"/>
        <v>0.10126582278481013</v>
      </c>
      <c r="AW17" s="45">
        <f t="shared" si="3"/>
        <v>0.09955201592832255</v>
      </c>
      <c r="AX17" s="45">
        <f t="shared" si="3"/>
        <v>0.09965122072745392</v>
      </c>
      <c r="AY17" s="45">
        <f t="shared" si="3"/>
        <v>0.10934937124111536</v>
      </c>
      <c r="AZ17" s="45">
        <f t="shared" si="3"/>
        <v>0.10531858873091102</v>
      </c>
      <c r="BA17" s="45">
        <f t="shared" si="3"/>
        <v>0.10314595152140278</v>
      </c>
    </row>
    <row r="18" spans="2:53" ht="15">
      <c r="B18" s="84" t="s">
        <v>94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>
        <v>9.2117</v>
      </c>
      <c r="P18" s="44">
        <v>9.8176</v>
      </c>
      <c r="Q18" s="44">
        <v>9.6675</v>
      </c>
      <c r="R18" s="44">
        <v>9.7152</v>
      </c>
      <c r="S18" s="44">
        <v>9.8407</v>
      </c>
      <c r="T18" s="44">
        <v>9.68054211035818</v>
      </c>
      <c r="U18" s="44">
        <v>9.7055</v>
      </c>
      <c r="V18" s="44">
        <v>10.1704</v>
      </c>
      <c r="W18" s="44">
        <v>10.8227</v>
      </c>
      <c r="X18" s="44">
        <v>10.9798</v>
      </c>
      <c r="Y18" s="44">
        <v>11.156978690170702</v>
      </c>
      <c r="Z18" s="44">
        <v>10.5809</v>
      </c>
      <c r="AA18" s="45">
        <v>10.3165</v>
      </c>
      <c r="AB18" s="45">
        <v>10.0662</v>
      </c>
      <c r="AC18" s="45">
        <v>10.28655</v>
      </c>
      <c r="AD18" s="45">
        <v>10.2505</v>
      </c>
      <c r="AE18" s="45">
        <v>10.54595</v>
      </c>
      <c r="AF18" s="45">
        <v>10.4686</v>
      </c>
      <c r="AG18" s="45">
        <v>10.19095</v>
      </c>
      <c r="AH18" s="45">
        <v>10.57385</v>
      </c>
      <c r="AI18" s="45">
        <v>10.63755</v>
      </c>
      <c r="AJ18" s="45">
        <v>11.22265</v>
      </c>
      <c r="AK18" s="45">
        <v>11.4099</v>
      </c>
      <c r="AL18" s="45">
        <v>11.1741</v>
      </c>
      <c r="AM18" s="45">
        <v>12.27235</v>
      </c>
      <c r="AN18" s="45">
        <v>11.62625</v>
      </c>
      <c r="AO18" s="45">
        <v>11.8484</v>
      </c>
      <c r="AP18" s="45">
        <v>11.73985</v>
      </c>
      <c r="AQ18" s="45">
        <v>13.3023</v>
      </c>
      <c r="AR18" s="45">
        <v>12.98755</v>
      </c>
      <c r="AS18" s="45">
        <v>13.0589</v>
      </c>
      <c r="AT18" s="45">
        <v>13.6795</v>
      </c>
      <c r="AU18" s="45">
        <v>13.5574</v>
      </c>
      <c r="AV18" s="45">
        <v>13.6318</v>
      </c>
      <c r="AW18" s="45">
        <v>13.87215</v>
      </c>
      <c r="AX18" s="45">
        <v>14.42075</v>
      </c>
      <c r="AY18" s="45">
        <v>15.18585</v>
      </c>
      <c r="AZ18" s="45">
        <v>14.68955</v>
      </c>
      <c r="BA18" s="45">
        <v>14.5865</v>
      </c>
    </row>
    <row r="19" spans="2:53" ht="15">
      <c r="B19" s="84" t="s">
        <v>95</v>
      </c>
      <c r="C19" s="44">
        <v>0.0939</v>
      </c>
      <c r="D19" s="44">
        <v>0.0953</v>
      </c>
      <c r="E19" s="44">
        <v>0.0992</v>
      </c>
      <c r="F19" s="44">
        <v>0.1015</v>
      </c>
      <c r="G19" s="44">
        <v>0.10414280060819396</v>
      </c>
      <c r="H19" s="44">
        <v>0.10712028536844022</v>
      </c>
      <c r="I19" s="44">
        <v>0.10375488944916529</v>
      </c>
      <c r="J19" s="44">
        <v>0.10628009055063714</v>
      </c>
      <c r="K19" s="44">
        <v>0.10741369309759609</v>
      </c>
      <c r="L19" s="44">
        <v>0.10401281437873146</v>
      </c>
      <c r="M19" s="44">
        <v>0.1048</v>
      </c>
      <c r="N19" s="44">
        <v>0.11070274099986714</v>
      </c>
      <c r="O19" s="44">
        <v>0.10855759523215042</v>
      </c>
      <c r="P19" s="44">
        <v>0.10185788787483702</v>
      </c>
      <c r="Q19" s="44">
        <v>0.1034393586759762</v>
      </c>
      <c r="R19" s="44">
        <v>0.10293148880105403</v>
      </c>
      <c r="S19" s="44">
        <v>0.10161878728139258</v>
      </c>
      <c r="T19" s="44">
        <v>0.1033</v>
      </c>
      <c r="U19" s="44">
        <v>0.10303436195971356</v>
      </c>
      <c r="V19" s="44">
        <v>0.09832454967356248</v>
      </c>
      <c r="W19" s="44">
        <v>0.09239838487623236</v>
      </c>
      <c r="X19" s="44">
        <v>0.09107634018834587</v>
      </c>
      <c r="Y19" s="44">
        <v>0.08963</v>
      </c>
      <c r="Z19" s="44">
        <v>0.09450991881597974</v>
      </c>
      <c r="AA19" s="44">
        <v>0.09693209906460525</v>
      </c>
      <c r="AB19" s="44">
        <v>0.09934235361904194</v>
      </c>
      <c r="AC19" s="44">
        <v>0.0972143235584331</v>
      </c>
      <c r="AD19" s="44">
        <v>0.09755621676991366</v>
      </c>
      <c r="AE19" s="44">
        <v>0.09482313115461385</v>
      </c>
      <c r="AF19" s="44">
        <v>0.09552375675830578</v>
      </c>
      <c r="AG19" s="44">
        <v>0.0981262787080694</v>
      </c>
      <c r="AH19" s="44">
        <v>0.09457293228105183</v>
      </c>
      <c r="AI19" s="44">
        <v>0.09400660866458913</v>
      </c>
      <c r="AJ19" s="44">
        <v>0.08910551429475214</v>
      </c>
      <c r="AK19" s="44">
        <v>0.08764318705685413</v>
      </c>
      <c r="AL19" s="44">
        <v>0.08949266607601508</v>
      </c>
      <c r="AM19" s="45">
        <v>0.08148398635958069</v>
      </c>
      <c r="AN19" s="45">
        <v>0.08601225674658639</v>
      </c>
      <c r="AO19" s="45">
        <f aca="true" t="shared" si="4" ref="AO19:BA19">1/AO18</f>
        <v>0.08439958137807636</v>
      </c>
      <c r="AP19" s="45">
        <f t="shared" si="4"/>
        <v>0.08517996396887524</v>
      </c>
      <c r="AQ19" s="45">
        <f t="shared" si="4"/>
        <v>0.07517496974207467</v>
      </c>
      <c r="AR19" s="45">
        <f t="shared" si="4"/>
        <v>0.07699681618165088</v>
      </c>
      <c r="AS19" s="45">
        <f t="shared" si="4"/>
        <v>0.0765761281578081</v>
      </c>
      <c r="AT19" s="45">
        <f t="shared" si="4"/>
        <v>0.0731020870645857</v>
      </c>
      <c r="AU19" s="45">
        <f t="shared" si="4"/>
        <v>0.07376045554457344</v>
      </c>
      <c r="AV19" s="45">
        <f t="shared" si="4"/>
        <v>0.07335788377176895</v>
      </c>
      <c r="AW19" s="45">
        <f t="shared" si="4"/>
        <v>0.07208687910669939</v>
      </c>
      <c r="AX19" s="45">
        <f t="shared" si="4"/>
        <v>0.06934452091604112</v>
      </c>
      <c r="AY19" s="45">
        <f t="shared" si="4"/>
        <v>0.06585077555750912</v>
      </c>
      <c r="AZ19" s="45">
        <f t="shared" si="4"/>
        <v>0.06807560476665385</v>
      </c>
      <c r="BA19" s="45">
        <f t="shared" si="4"/>
        <v>0.06855654200802112</v>
      </c>
    </row>
    <row r="20" spans="2:53" ht="15">
      <c r="B20" s="1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</row>
    <row r="21" spans="2:53" ht="15">
      <c r="B21" s="88" t="s">
        <v>159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</row>
    <row r="22" ht="15">
      <c r="AN22" s="69"/>
    </row>
  </sheetData>
  <sheetProtection/>
  <mergeCells count="3">
    <mergeCell ref="C3:L3"/>
    <mergeCell ref="O3:Z3"/>
    <mergeCell ref="AA3:A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3"/>
  <sheetViews>
    <sheetView zoomScalePageLayoutView="0" workbookViewId="0" topLeftCell="A1">
      <selection activeCell="N35" sqref="N35:O35"/>
    </sheetView>
  </sheetViews>
  <sheetFormatPr defaultColWidth="9.140625" defaultRowHeight="15"/>
  <sheetData>
    <row r="1" spans="2:3" ht="21">
      <c r="B1" s="25" t="s">
        <v>140</v>
      </c>
      <c r="C1" s="25"/>
    </row>
    <row r="23" spans="2:11" ht="21">
      <c r="B23" s="184" t="s">
        <v>151</v>
      </c>
      <c r="C23" s="185"/>
      <c r="D23" s="185"/>
      <c r="E23" s="185"/>
      <c r="F23" s="185"/>
      <c r="G23" s="185"/>
      <c r="H23" s="185"/>
      <c r="I23" s="25"/>
      <c r="J23" s="25"/>
      <c r="K23" s="25"/>
    </row>
  </sheetData>
  <sheetProtection/>
  <mergeCells count="1">
    <mergeCell ref="B23:H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88"/>
  <sheetViews>
    <sheetView zoomScalePageLayoutView="0" workbookViewId="0" topLeftCell="A49">
      <selection activeCell="J70" sqref="J70"/>
    </sheetView>
  </sheetViews>
  <sheetFormatPr defaultColWidth="9.140625" defaultRowHeight="15"/>
  <cols>
    <col min="3" max="3" width="34.7109375" style="0" customWidth="1"/>
    <col min="4" max="6" width="10.140625" style="0" bestFit="1" customWidth="1"/>
    <col min="7" max="7" width="11.140625" style="0" customWidth="1"/>
    <col min="8" max="8" width="10.421875" style="0" bestFit="1" customWidth="1"/>
    <col min="9" max="12" width="9.57421875" style="0" bestFit="1" customWidth="1"/>
  </cols>
  <sheetData>
    <row r="1" ht="15.75" thickBot="1"/>
    <row r="2" spans="3:12" ht="19.5">
      <c r="C2" s="188" t="s">
        <v>160</v>
      </c>
      <c r="D2" s="188"/>
      <c r="E2" s="188"/>
      <c r="F2" s="188"/>
      <c r="G2" s="188"/>
      <c r="H2" s="188"/>
      <c r="I2" s="188"/>
      <c r="J2" s="188"/>
      <c r="K2" s="188"/>
      <c r="L2" s="189"/>
    </row>
    <row r="3" spans="3:12" ht="19.5">
      <c r="C3" s="190" t="s">
        <v>161</v>
      </c>
      <c r="D3" s="190"/>
      <c r="E3" s="190"/>
      <c r="F3" s="190"/>
      <c r="G3" s="190"/>
      <c r="H3" s="190"/>
      <c r="I3" s="190"/>
      <c r="J3" s="190"/>
      <c r="K3" s="190"/>
      <c r="L3" s="191"/>
    </row>
    <row r="4" spans="3:12" ht="16.5">
      <c r="C4" s="89"/>
      <c r="D4" s="186" t="s">
        <v>162</v>
      </c>
      <c r="E4" s="186"/>
      <c r="F4" s="186"/>
      <c r="G4" s="90" t="s">
        <v>1</v>
      </c>
      <c r="H4" s="90"/>
      <c r="I4" s="91" t="s">
        <v>2</v>
      </c>
      <c r="J4" s="186" t="s">
        <v>147</v>
      </c>
      <c r="K4" s="186"/>
      <c r="L4" s="187"/>
    </row>
    <row r="5" spans="3:12" ht="16.5">
      <c r="C5" s="92"/>
      <c r="D5" s="93">
        <v>41334</v>
      </c>
      <c r="E5" s="93">
        <v>41671</v>
      </c>
      <c r="F5" s="93">
        <v>41699</v>
      </c>
      <c r="G5" s="94" t="s">
        <v>4</v>
      </c>
      <c r="H5" s="94" t="s">
        <v>5</v>
      </c>
      <c r="I5" s="94" t="s">
        <v>4</v>
      </c>
      <c r="J5" s="93">
        <v>41640</v>
      </c>
      <c r="K5" s="93">
        <v>41671</v>
      </c>
      <c r="L5" s="95">
        <v>41699</v>
      </c>
    </row>
    <row r="6" spans="3:12" ht="15.75">
      <c r="C6" s="49" t="s">
        <v>96</v>
      </c>
      <c r="D6" s="140">
        <v>15075.050656087937</v>
      </c>
      <c r="E6" s="140">
        <v>16929.61445336337</v>
      </c>
      <c r="F6" s="140">
        <v>14859.53006654361</v>
      </c>
      <c r="G6" s="140">
        <v>-2070.0843868197608</v>
      </c>
      <c r="H6" s="140">
        <v>-215.52058954432687</v>
      </c>
      <c r="I6" s="130">
        <v>-12.227593206698819</v>
      </c>
      <c r="J6" s="130">
        <v>6.163767139531871</v>
      </c>
      <c r="K6" s="130">
        <v>2.552161916513642</v>
      </c>
      <c r="L6" s="130">
        <v>-1.4296508480207915</v>
      </c>
    </row>
    <row r="7" spans="3:12" ht="15.75">
      <c r="C7" s="49" t="s">
        <v>97</v>
      </c>
      <c r="D7" s="140">
        <v>14990.053739467936</v>
      </c>
      <c r="E7" s="140">
        <v>16826.013387463372</v>
      </c>
      <c r="F7" s="140">
        <v>14756.31759700361</v>
      </c>
      <c r="G7" s="140">
        <v>-2069.695790459762</v>
      </c>
      <c r="H7" s="140">
        <v>-233.7361424643259</v>
      </c>
      <c r="I7" s="130">
        <v>-12.30057139976983</v>
      </c>
      <c r="J7" s="130">
        <v>6.1694307892463165</v>
      </c>
      <c r="K7" s="130">
        <v>2.453342077124443</v>
      </c>
      <c r="L7" s="130">
        <v>-1.5592748800420393</v>
      </c>
    </row>
    <row r="8" spans="3:12" ht="15">
      <c r="C8" s="52" t="s">
        <v>98</v>
      </c>
      <c r="D8" s="129">
        <v>4562.04474361</v>
      </c>
      <c r="E8" s="129">
        <v>4705.86777405</v>
      </c>
      <c r="F8" s="129">
        <v>4330.385924459999</v>
      </c>
      <c r="G8" s="129">
        <v>-375.4818495900008</v>
      </c>
      <c r="H8" s="129">
        <v>-231.65881915000136</v>
      </c>
      <c r="I8" s="128">
        <v>-7.979014022887659</v>
      </c>
      <c r="J8" s="128">
        <v>41.504948261457706</v>
      </c>
      <c r="K8" s="128">
        <v>4.669277978813094</v>
      </c>
      <c r="L8" s="128">
        <v>-5.077960260571381</v>
      </c>
    </row>
    <row r="9" spans="3:12" ht="15">
      <c r="C9" s="52" t="s">
        <v>99</v>
      </c>
      <c r="D9" s="129">
        <v>10199.36667892</v>
      </c>
      <c r="E9" s="129">
        <v>11815.79298375</v>
      </c>
      <c r="F9" s="129">
        <v>10144.93968736</v>
      </c>
      <c r="G9" s="129">
        <v>-1670.8532963899997</v>
      </c>
      <c r="H9" s="129">
        <v>-54.426991559999806</v>
      </c>
      <c r="I9" s="128">
        <v>-14.140847750869431</v>
      </c>
      <c r="J9" s="128">
        <v>-6.00063626245002</v>
      </c>
      <c r="K9" s="128">
        <v>0.8791737456986616</v>
      </c>
      <c r="L9" s="128">
        <v>-0.5336310897860869</v>
      </c>
    </row>
    <row r="10" spans="3:12" ht="15">
      <c r="C10" s="52" t="s">
        <v>100</v>
      </c>
      <c r="D10" s="129">
        <v>173.5222297579367</v>
      </c>
      <c r="E10" s="129">
        <v>263.274529713373</v>
      </c>
      <c r="F10" s="129">
        <v>219.58965948361006</v>
      </c>
      <c r="G10" s="129">
        <v>-43.684870229762936</v>
      </c>
      <c r="H10" s="129">
        <v>46.06742972567335</v>
      </c>
      <c r="I10" s="128">
        <v>-16.59289650135266</v>
      </c>
      <c r="J10" s="128">
        <v>-25.217232525487837</v>
      </c>
      <c r="K10" s="128">
        <v>48.65440937786101</v>
      </c>
      <c r="L10" s="128">
        <v>26.54843116639139</v>
      </c>
    </row>
    <row r="11" spans="3:12" ht="15">
      <c r="C11" s="52" t="s">
        <v>148</v>
      </c>
      <c r="D11" s="129">
        <v>55.12008718</v>
      </c>
      <c r="E11" s="129">
        <v>41.07809995</v>
      </c>
      <c r="F11" s="129">
        <v>61.4023257</v>
      </c>
      <c r="G11" s="129">
        <v>20.324225749999997</v>
      </c>
      <c r="H11" s="129">
        <v>6.28223852</v>
      </c>
      <c r="I11" s="128">
        <v>49.4770346601681</v>
      </c>
      <c r="J11" s="128">
        <v>16.82512832287601</v>
      </c>
      <c r="K11" s="128">
        <v>10.31619796502769</v>
      </c>
      <c r="L11" s="128">
        <v>11.397366806559539</v>
      </c>
    </row>
    <row r="12" spans="3:12" ht="15.75">
      <c r="C12" s="49" t="s">
        <v>101</v>
      </c>
      <c r="D12" s="140">
        <v>84.99691662000001</v>
      </c>
      <c r="E12" s="140">
        <v>103.6010659</v>
      </c>
      <c r="F12" s="140">
        <v>103.21246954</v>
      </c>
      <c r="G12" s="140">
        <v>-0.388596359999994</v>
      </c>
      <c r="H12" s="140">
        <v>18.215552919999993</v>
      </c>
      <c r="I12" s="130">
        <v>-0.37508915243698665</v>
      </c>
      <c r="J12" s="130">
        <v>4.962191614243385</v>
      </c>
      <c r="K12" s="130">
        <v>21.601191207473864</v>
      </c>
      <c r="L12" s="130">
        <v>21.430839663792963</v>
      </c>
    </row>
    <row r="13" spans="3:12" ht="15">
      <c r="C13" s="52" t="s">
        <v>102</v>
      </c>
      <c r="D13" s="129">
        <v>44.78170577</v>
      </c>
      <c r="E13" s="129">
        <v>46.98482818</v>
      </c>
      <c r="F13" s="129">
        <v>47.17484305</v>
      </c>
      <c r="G13" s="129">
        <v>0.19001486999999884</v>
      </c>
      <c r="H13" s="129">
        <v>2.3931372799999977</v>
      </c>
      <c r="I13" s="128">
        <v>0.4044175053105383</v>
      </c>
      <c r="J13" s="128">
        <v>5.29476624331219</v>
      </c>
      <c r="K13" s="128">
        <v>5.318177952429046</v>
      </c>
      <c r="L13" s="128">
        <v>5.344006528673143</v>
      </c>
    </row>
    <row r="14" spans="3:12" ht="15">
      <c r="C14" s="52" t="s">
        <v>103</v>
      </c>
      <c r="D14" s="129">
        <v>0</v>
      </c>
      <c r="E14" s="129">
        <v>0</v>
      </c>
      <c r="F14" s="129">
        <v>0</v>
      </c>
      <c r="G14" s="129">
        <v>0</v>
      </c>
      <c r="H14" s="129">
        <v>0</v>
      </c>
      <c r="I14" s="128">
        <v>0</v>
      </c>
      <c r="J14" s="128">
        <v>0</v>
      </c>
      <c r="K14" s="128">
        <v>0</v>
      </c>
      <c r="L14" s="128">
        <v>0</v>
      </c>
    </row>
    <row r="15" spans="3:12" ht="15">
      <c r="C15" s="52" t="s">
        <v>104</v>
      </c>
      <c r="D15" s="129">
        <v>40.21521085</v>
      </c>
      <c r="E15" s="129">
        <v>56.616237719999994</v>
      </c>
      <c r="F15" s="129">
        <v>56.03762649</v>
      </c>
      <c r="G15" s="129">
        <v>-0.5786112299999928</v>
      </c>
      <c r="H15" s="129">
        <v>15.822415640000003</v>
      </c>
      <c r="I15" s="128">
        <v>-1.0219881314995878</v>
      </c>
      <c r="J15" s="128">
        <v>4.58806738900564</v>
      </c>
      <c r="K15" s="128">
        <v>39.49991278113555</v>
      </c>
      <c r="L15" s="128">
        <v>39.344355793673536</v>
      </c>
    </row>
    <row r="16" spans="3:12" ht="15.75">
      <c r="C16" s="74"/>
      <c r="D16" s="140"/>
      <c r="E16" s="140"/>
      <c r="F16" s="140"/>
      <c r="G16" s="140"/>
      <c r="H16" s="140"/>
      <c r="I16" s="130"/>
      <c r="J16" s="130"/>
      <c r="K16" s="130"/>
      <c r="L16" s="130"/>
    </row>
    <row r="17" spans="3:12" ht="15.75">
      <c r="C17" s="49" t="s">
        <v>105</v>
      </c>
      <c r="D17" s="140">
        <v>15075.05063592794</v>
      </c>
      <c r="E17" s="140">
        <v>16929.61443321336</v>
      </c>
      <c r="F17" s="140">
        <v>14859.530046393616</v>
      </c>
      <c r="G17" s="140">
        <v>-2070.0843868197426</v>
      </c>
      <c r="H17" s="140">
        <v>-215.52058953432424</v>
      </c>
      <c r="I17" s="130">
        <v>-12.22759322125227</v>
      </c>
      <c r="J17" s="130">
        <v>6.163767146529291</v>
      </c>
      <c r="K17" s="130">
        <v>2.552161919628854</v>
      </c>
      <c r="L17" s="130">
        <v>-1.4296508498663356</v>
      </c>
    </row>
    <row r="18" spans="3:12" ht="15.75">
      <c r="C18" s="49" t="s">
        <v>106</v>
      </c>
      <c r="D18" s="140">
        <v>4503.7379804600005</v>
      </c>
      <c r="E18" s="140">
        <v>4935.6881835</v>
      </c>
      <c r="F18" s="140">
        <v>5434.458655520001</v>
      </c>
      <c r="G18" s="140">
        <v>498.77047202000085</v>
      </c>
      <c r="H18" s="140">
        <v>930.7206750600008</v>
      </c>
      <c r="I18" s="130">
        <v>10.105388620119681</v>
      </c>
      <c r="J18" s="130">
        <v>7.613505733178035</v>
      </c>
      <c r="K18" s="130">
        <v>21.655818184051814</v>
      </c>
      <c r="L18" s="130">
        <v>20.66551560277357</v>
      </c>
    </row>
    <row r="19" spans="3:12" ht="15">
      <c r="C19" s="52" t="s">
        <v>107</v>
      </c>
      <c r="D19" s="129">
        <v>2556.50500962</v>
      </c>
      <c r="E19" s="129">
        <v>3032.55592724</v>
      </c>
      <c r="F19" s="129">
        <v>3082.9393058800006</v>
      </c>
      <c r="G19" s="129">
        <v>50.3833786400005</v>
      </c>
      <c r="H19" s="129">
        <v>526.4342962600008</v>
      </c>
      <c r="I19" s="128">
        <v>1.6614163052173483</v>
      </c>
      <c r="J19" s="128">
        <v>25.59672457678333</v>
      </c>
      <c r="K19" s="128">
        <v>29.575665213312348</v>
      </c>
      <c r="L19" s="128">
        <v>20.59195246162456</v>
      </c>
    </row>
    <row r="20" spans="3:12" ht="15">
      <c r="C20" s="52" t="s">
        <v>108</v>
      </c>
      <c r="D20" s="129">
        <v>1947.2329708400011</v>
      </c>
      <c r="E20" s="129">
        <v>1903.1322562600003</v>
      </c>
      <c r="F20" s="129">
        <v>2351.5193496400007</v>
      </c>
      <c r="G20" s="129">
        <v>448.38709338000035</v>
      </c>
      <c r="H20" s="129">
        <v>404.2863787999995</v>
      </c>
      <c r="I20" s="128">
        <v>23.560479935386216</v>
      </c>
      <c r="J20" s="128">
        <v>-15.917596883552163</v>
      </c>
      <c r="K20" s="128">
        <v>10.858810523816931</v>
      </c>
      <c r="L20" s="128">
        <v>20.762096002595808</v>
      </c>
    </row>
    <row r="21" spans="3:12" ht="15.75">
      <c r="C21" s="49" t="s">
        <v>109</v>
      </c>
      <c r="D21" s="140">
        <v>9152.47441186</v>
      </c>
      <c r="E21" s="140">
        <v>10147.070541149998</v>
      </c>
      <c r="F21" s="140">
        <v>7376.49636704</v>
      </c>
      <c r="G21" s="140">
        <v>-2770.5741741099982</v>
      </c>
      <c r="H21" s="140">
        <v>-1775.978044819999</v>
      </c>
      <c r="I21" s="130">
        <v>-27.30417772178019</v>
      </c>
      <c r="J21" s="130">
        <v>0.9036361033515166</v>
      </c>
      <c r="K21" s="130">
        <v>-8.556781680008495</v>
      </c>
      <c r="L21" s="130">
        <v>-19.404348648258917</v>
      </c>
    </row>
    <row r="22" spans="3:12" ht="15">
      <c r="C22" s="52" t="s">
        <v>110</v>
      </c>
      <c r="D22" s="129">
        <v>6314.09758186</v>
      </c>
      <c r="E22" s="129">
        <v>6096.965882099999</v>
      </c>
      <c r="F22" s="129">
        <v>3362.9195281499997</v>
      </c>
      <c r="G22" s="129">
        <v>-2734.0463539499997</v>
      </c>
      <c r="H22" s="129">
        <v>-2951.1780537100003</v>
      </c>
      <c r="I22" s="128">
        <v>-44.842736646712254</v>
      </c>
      <c r="J22" s="128">
        <v>-15.284002340514377</v>
      </c>
      <c r="K22" s="128">
        <v>-28.734496513864556</v>
      </c>
      <c r="L22" s="128">
        <v>-46.73950656367027</v>
      </c>
    </row>
    <row r="23" spans="3:12" ht="15">
      <c r="C23" s="70" t="s">
        <v>111</v>
      </c>
      <c r="D23" s="129">
        <v>2838.37683</v>
      </c>
      <c r="E23" s="129">
        <v>4050.10465905</v>
      </c>
      <c r="F23" s="129">
        <v>4013.5768388900005</v>
      </c>
      <c r="G23" s="129">
        <v>-36.527820159999465</v>
      </c>
      <c r="H23" s="129">
        <v>1175.2000088900004</v>
      </c>
      <c r="I23" s="128">
        <v>-0.9018981788131741</v>
      </c>
      <c r="J23" s="128">
        <v>56.650597827102466</v>
      </c>
      <c r="K23" s="128">
        <v>59.37154700990174</v>
      </c>
      <c r="L23" s="128">
        <v>41.40394596196025</v>
      </c>
    </row>
    <row r="24" spans="3:12" ht="15">
      <c r="C24" s="51" t="s">
        <v>112</v>
      </c>
      <c r="D24" s="129">
        <v>-21.41542726</v>
      </c>
      <c r="E24" s="129">
        <v>-51.229604169999995</v>
      </c>
      <c r="F24" s="129">
        <v>-49.98651315</v>
      </c>
      <c r="G24" s="129">
        <v>1.2430910199999943</v>
      </c>
      <c r="H24" s="129">
        <v>-28.57108589</v>
      </c>
      <c r="I24" s="128">
        <v>-2.4265091252216764</v>
      </c>
      <c r="J24" s="128">
        <v>147.9807080235207</v>
      </c>
      <c r="K24" s="128">
        <v>161.66913479570076</v>
      </c>
      <c r="L24" s="128">
        <v>133.41356930741898</v>
      </c>
    </row>
    <row r="25" spans="3:12" ht="15">
      <c r="C25" s="51" t="s">
        <v>149</v>
      </c>
      <c r="D25" s="129">
        <v>0.4074975700052551</v>
      </c>
      <c r="E25" s="129">
        <v>0.324946749989001</v>
      </c>
      <c r="F25" s="129">
        <v>100.28471291000376</v>
      </c>
      <c r="G25" s="129">
        <v>99.95976616001477</v>
      </c>
      <c r="H25" s="129">
        <v>99.8772153399985</v>
      </c>
      <c r="I25" s="128">
        <v>30761.89134478134</v>
      </c>
      <c r="J25" s="128">
        <v>59296.611174263504</v>
      </c>
      <c r="K25" s="128">
        <v>-96.6862469163718</v>
      </c>
      <c r="L25" s="128">
        <v>24509.892252537968</v>
      </c>
    </row>
    <row r="26" spans="3:12" ht="15.75">
      <c r="C26" s="65" t="s">
        <v>113</v>
      </c>
      <c r="D26" s="127">
        <v>1439.8461732979367</v>
      </c>
      <c r="E26" s="127">
        <v>1897.7603659833726</v>
      </c>
      <c r="F26" s="127">
        <v>1998.27682407361</v>
      </c>
      <c r="G26" s="127">
        <v>100.51645809023739</v>
      </c>
      <c r="H26" s="127">
        <v>558.4306507756733</v>
      </c>
      <c r="I26" s="126">
        <v>5.29658327215366</v>
      </c>
      <c r="J26" s="126">
        <v>39.284765857121734</v>
      </c>
      <c r="K26" s="126">
        <v>39.09166129872982</v>
      </c>
      <c r="L26" s="126">
        <v>38.78404937498288</v>
      </c>
    </row>
    <row r="27" spans="3:12" ht="15">
      <c r="C27" s="20"/>
      <c r="D27" s="21"/>
      <c r="E27" s="21"/>
      <c r="F27" s="21"/>
      <c r="G27" s="21"/>
      <c r="H27" s="21"/>
      <c r="I27" s="21"/>
      <c r="J27" s="21"/>
      <c r="K27" s="21"/>
      <c r="L27" s="22"/>
    </row>
    <row r="28" spans="3:12" ht="15">
      <c r="C28" s="20"/>
      <c r="D28" s="21"/>
      <c r="E28" s="21"/>
      <c r="F28" s="21"/>
      <c r="G28" s="21"/>
      <c r="H28" s="21"/>
      <c r="I28" s="21"/>
      <c r="J28" s="21"/>
      <c r="K28" s="21"/>
      <c r="L28" s="22"/>
    </row>
    <row r="29" spans="3:12" ht="19.5">
      <c r="C29" s="192" t="s">
        <v>164</v>
      </c>
      <c r="D29" s="192"/>
      <c r="E29" s="192"/>
      <c r="F29" s="192"/>
      <c r="G29" s="192"/>
      <c r="H29" s="192"/>
      <c r="I29" s="192"/>
      <c r="J29" s="192"/>
      <c r="K29" s="192"/>
      <c r="L29" s="193"/>
    </row>
    <row r="30" spans="3:12" ht="16.5">
      <c r="C30" s="89"/>
      <c r="D30" s="186" t="s">
        <v>162</v>
      </c>
      <c r="E30" s="186"/>
      <c r="F30" s="186"/>
      <c r="G30" s="90" t="s">
        <v>1</v>
      </c>
      <c r="H30" s="90"/>
      <c r="I30" s="91" t="s">
        <v>2</v>
      </c>
      <c r="J30" s="186" t="s">
        <v>147</v>
      </c>
      <c r="K30" s="186"/>
      <c r="L30" s="187"/>
    </row>
    <row r="31" spans="3:12" ht="16.5">
      <c r="C31" s="92"/>
      <c r="D31" s="93">
        <v>41334</v>
      </c>
      <c r="E31" s="93">
        <v>41671</v>
      </c>
      <c r="F31" s="93">
        <v>41699</v>
      </c>
      <c r="G31" s="94" t="s">
        <v>4</v>
      </c>
      <c r="H31" s="94" t="s">
        <v>5</v>
      </c>
      <c r="I31" s="94" t="s">
        <v>4</v>
      </c>
      <c r="J31" s="93">
        <v>41640</v>
      </c>
      <c r="K31" s="93">
        <v>41671</v>
      </c>
      <c r="L31" s="95">
        <v>41699</v>
      </c>
    </row>
    <row r="32" spans="3:12" ht="15.75">
      <c r="C32" s="50" t="s">
        <v>96</v>
      </c>
      <c r="D32" s="146">
        <v>77129.19103034594</v>
      </c>
      <c r="E32" s="146">
        <v>87644.63352173561</v>
      </c>
      <c r="F32" s="146">
        <v>88176.74096133842</v>
      </c>
      <c r="G32" s="146">
        <v>532.1074396028125</v>
      </c>
      <c r="H32" s="146">
        <v>11047.549930992478</v>
      </c>
      <c r="I32" s="145">
        <v>0.60711924760442</v>
      </c>
      <c r="J32" s="145">
        <v>11.671452948557015</v>
      </c>
      <c r="K32" s="145">
        <v>14.012414579843268</v>
      </c>
      <c r="L32" s="145">
        <v>14.32343550270852</v>
      </c>
    </row>
    <row r="33" spans="3:12" ht="15.75">
      <c r="C33" s="50" t="s">
        <v>97</v>
      </c>
      <c r="D33" s="146">
        <v>10598.288995470699</v>
      </c>
      <c r="E33" s="146">
        <v>12293.629069069277</v>
      </c>
      <c r="F33" s="146">
        <v>12416.65797994844</v>
      </c>
      <c r="G33" s="146">
        <v>123.02891087916396</v>
      </c>
      <c r="H33" s="146">
        <v>1818.3689844777418</v>
      </c>
      <c r="I33" s="145">
        <v>1.0007533998947815</v>
      </c>
      <c r="J33" s="145">
        <v>1.8335122256327996</v>
      </c>
      <c r="K33" s="145">
        <v>5.100202332488616</v>
      </c>
      <c r="L33" s="145">
        <v>17.157193819255546</v>
      </c>
    </row>
    <row r="34" spans="3:12" ht="15">
      <c r="C34" s="70" t="s">
        <v>114</v>
      </c>
      <c r="D34" s="144">
        <v>136.79227036</v>
      </c>
      <c r="E34" s="144">
        <v>185.61042075000003</v>
      </c>
      <c r="F34" s="144">
        <v>173.05099354</v>
      </c>
      <c r="G34" s="144">
        <v>-12.559427210000024</v>
      </c>
      <c r="H34" s="144">
        <v>36.258723180000004</v>
      </c>
      <c r="I34" s="143">
        <v>-6.766552847222088</v>
      </c>
      <c r="J34" s="143">
        <v>38.28430554806141</v>
      </c>
      <c r="K34" s="143">
        <v>55.10299704107274</v>
      </c>
      <c r="L34" s="143">
        <v>26.50641230281281</v>
      </c>
    </row>
    <row r="35" spans="3:12" ht="15">
      <c r="C35" s="70" t="s">
        <v>98</v>
      </c>
      <c r="D35" s="144">
        <v>5543.07294472</v>
      </c>
      <c r="E35" s="144">
        <v>5874.867652291661</v>
      </c>
      <c r="F35" s="144">
        <v>6569.000818115872</v>
      </c>
      <c r="G35" s="144">
        <v>694.1331658242107</v>
      </c>
      <c r="H35" s="144">
        <v>1025.9278733958718</v>
      </c>
      <c r="I35" s="143">
        <v>11.815298776193606</v>
      </c>
      <c r="J35" s="143">
        <v>-4.506759996511114</v>
      </c>
      <c r="K35" s="143">
        <v>-1.487461912621084</v>
      </c>
      <c r="L35" s="143">
        <v>18.508287435999005</v>
      </c>
    </row>
    <row r="36" spans="3:12" ht="15">
      <c r="C36" s="70" t="s">
        <v>115</v>
      </c>
      <c r="D36" s="144">
        <v>234.64001846999997</v>
      </c>
      <c r="E36" s="144">
        <v>271.18539919</v>
      </c>
      <c r="F36" s="144">
        <v>275.44964980000003</v>
      </c>
      <c r="G36" s="144">
        <v>4.264250610000033</v>
      </c>
      <c r="H36" s="144">
        <v>40.80963133000006</v>
      </c>
      <c r="I36" s="143">
        <v>1.5724484514051513</v>
      </c>
      <c r="J36" s="143">
        <v>35.98231180594487</v>
      </c>
      <c r="K36" s="143">
        <v>33.01597701806477</v>
      </c>
      <c r="L36" s="143">
        <v>17.39244294136373</v>
      </c>
    </row>
    <row r="37" spans="3:12" ht="15">
      <c r="C37" s="70" t="s">
        <v>116</v>
      </c>
      <c r="D37" s="144">
        <v>4683.783761920699</v>
      </c>
      <c r="E37" s="144">
        <v>5961.9655968376155</v>
      </c>
      <c r="F37" s="144">
        <v>5399.156518492569</v>
      </c>
      <c r="G37" s="144">
        <v>-562.8090783450461</v>
      </c>
      <c r="H37" s="144">
        <v>715.37275657187</v>
      </c>
      <c r="I37" s="143">
        <v>-9.439992049661859</v>
      </c>
      <c r="J37" s="143">
        <v>6.937918345425606</v>
      </c>
      <c r="K37" s="143">
        <v>10.203942267897462</v>
      </c>
      <c r="L37" s="143">
        <v>15.273394181598896</v>
      </c>
    </row>
    <row r="38" spans="3:12" ht="15.75">
      <c r="C38" s="50" t="s">
        <v>101</v>
      </c>
      <c r="D38" s="146">
        <v>66530.90203487524</v>
      </c>
      <c r="E38" s="146">
        <v>75351.00445266633</v>
      </c>
      <c r="F38" s="146">
        <v>75760.08298138998</v>
      </c>
      <c r="G38" s="146">
        <v>409.0785287236504</v>
      </c>
      <c r="H38" s="146">
        <v>9229.180946514738</v>
      </c>
      <c r="I38" s="145">
        <v>0.5428972469512647</v>
      </c>
      <c r="J38" s="145">
        <v>13.497261368918977</v>
      </c>
      <c r="K38" s="145">
        <v>15.611882375670708</v>
      </c>
      <c r="L38" s="145">
        <v>13.872021367870282</v>
      </c>
    </row>
    <row r="39" spans="3:12" ht="15">
      <c r="C39" s="70" t="s">
        <v>117</v>
      </c>
      <c r="D39" s="144">
        <v>3216.88115846</v>
      </c>
      <c r="E39" s="144">
        <v>3682.31950665</v>
      </c>
      <c r="F39" s="144">
        <v>3915.9187296200002</v>
      </c>
      <c r="G39" s="144">
        <v>233.59922297000003</v>
      </c>
      <c r="H39" s="144">
        <v>699.0375711600004</v>
      </c>
      <c r="I39" s="143">
        <v>6.343806466226977</v>
      </c>
      <c r="J39" s="143">
        <v>-0.5053047079572461</v>
      </c>
      <c r="K39" s="143">
        <v>19.623545144764588</v>
      </c>
      <c r="L39" s="143">
        <v>21.730288957725964</v>
      </c>
    </row>
    <row r="40" spans="3:12" ht="15">
      <c r="C40" s="70" t="s">
        <v>103</v>
      </c>
      <c r="D40" s="144">
        <v>7078.1573095250005</v>
      </c>
      <c r="E40" s="144">
        <v>7208.65942737822</v>
      </c>
      <c r="F40" s="144">
        <v>7219.4054141584775</v>
      </c>
      <c r="G40" s="144">
        <v>10.745986780257226</v>
      </c>
      <c r="H40" s="144">
        <v>141.24810463347694</v>
      </c>
      <c r="I40" s="143">
        <v>0.1490705295279226</v>
      </c>
      <c r="J40" s="143">
        <v>4.434893400884758</v>
      </c>
      <c r="K40" s="143">
        <v>4.518074637921943</v>
      </c>
      <c r="L40" s="143">
        <v>1.995549102072101</v>
      </c>
    </row>
    <row r="41" spans="3:12" ht="15">
      <c r="C41" s="70" t="s">
        <v>10</v>
      </c>
      <c r="D41" s="144">
        <v>1476.24642593</v>
      </c>
      <c r="E41" s="144">
        <v>1865.1594819399998</v>
      </c>
      <c r="F41" s="144">
        <v>1743.49798161</v>
      </c>
      <c r="G41" s="144">
        <v>-121.66150032999985</v>
      </c>
      <c r="H41" s="144">
        <v>267.2515556799999</v>
      </c>
      <c r="I41" s="143">
        <v>-6.52284705452944</v>
      </c>
      <c r="J41" s="143">
        <v>34.09852526173188</v>
      </c>
      <c r="K41" s="143">
        <v>30.15749392373882</v>
      </c>
      <c r="L41" s="143">
        <v>18.10345149602227</v>
      </c>
    </row>
    <row r="42" spans="3:12" ht="15">
      <c r="C42" s="70" t="s">
        <v>118</v>
      </c>
      <c r="D42" s="144">
        <v>31.75561973</v>
      </c>
      <c r="E42" s="144">
        <v>160.51367468</v>
      </c>
      <c r="F42" s="144">
        <v>160.21617358999998</v>
      </c>
      <c r="G42" s="144">
        <v>-0.29750109000002567</v>
      </c>
      <c r="H42" s="144">
        <v>128.46055385999998</v>
      </c>
      <c r="I42" s="143">
        <v>-0.18534314325126736</v>
      </c>
      <c r="J42" s="143">
        <v>177.88432539700722</v>
      </c>
      <c r="K42" s="143">
        <v>401.0864499609321</v>
      </c>
      <c r="L42" s="143">
        <v>404.5285683360209</v>
      </c>
    </row>
    <row r="43" spans="3:12" ht="15">
      <c r="C43" s="70" t="s">
        <v>12</v>
      </c>
      <c r="D43" s="144">
        <v>1499.6380269699998</v>
      </c>
      <c r="E43" s="144">
        <v>1511.9929011599997</v>
      </c>
      <c r="F43" s="144">
        <v>1581.00563832</v>
      </c>
      <c r="G43" s="144">
        <v>69.01273716000014</v>
      </c>
      <c r="H43" s="144">
        <v>81.36761135000006</v>
      </c>
      <c r="I43" s="143">
        <v>4.564355897904919</v>
      </c>
      <c r="J43" s="143">
        <v>22.72013717471951</v>
      </c>
      <c r="K43" s="143">
        <v>33.11168836903276</v>
      </c>
      <c r="L43" s="143">
        <v>5.425816756220987</v>
      </c>
    </row>
    <row r="44" spans="3:12" ht="15">
      <c r="C44" s="70" t="s">
        <v>119</v>
      </c>
      <c r="D44" s="144">
        <v>20537.83002505916</v>
      </c>
      <c r="E44" s="144">
        <v>23670.830735774147</v>
      </c>
      <c r="F44" s="144">
        <v>23364.87210674119</v>
      </c>
      <c r="G44" s="144">
        <v>-305.9586290329571</v>
      </c>
      <c r="H44" s="144">
        <v>2827.0420816820297</v>
      </c>
      <c r="I44" s="143">
        <v>-1.2925555188502802</v>
      </c>
      <c r="J44" s="143">
        <v>13.229313141086745</v>
      </c>
      <c r="K44" s="143">
        <v>17.636610503468912</v>
      </c>
      <c r="L44" s="143">
        <v>13.765047613270848</v>
      </c>
    </row>
    <row r="45" spans="3:12" ht="15">
      <c r="C45" s="70" t="s">
        <v>14</v>
      </c>
      <c r="D45" s="144">
        <v>32690.393469201084</v>
      </c>
      <c r="E45" s="144">
        <v>37251.52872508396</v>
      </c>
      <c r="F45" s="144">
        <v>37775.1669373503</v>
      </c>
      <c r="G45" s="144">
        <v>523.6382122663417</v>
      </c>
      <c r="H45" s="144">
        <v>5084.773468149218</v>
      </c>
      <c r="I45" s="143">
        <v>1.4056824785119244</v>
      </c>
      <c r="J45" s="143">
        <v>15.458402037501543</v>
      </c>
      <c r="K45" s="143">
        <v>14.699082324430151</v>
      </c>
      <c r="L45" s="143">
        <v>15.55433547454785</v>
      </c>
    </row>
    <row r="46" spans="3:12" ht="15.75">
      <c r="C46" s="71"/>
      <c r="D46" s="146"/>
      <c r="E46" s="146"/>
      <c r="F46" s="146"/>
      <c r="G46" s="146"/>
      <c r="H46" s="144"/>
      <c r="I46" s="143"/>
      <c r="J46" s="143"/>
      <c r="K46" s="143"/>
      <c r="L46" s="143"/>
    </row>
    <row r="47" spans="3:12" ht="15.75">
      <c r="C47" s="50" t="s">
        <v>105</v>
      </c>
      <c r="D47" s="146">
        <v>77129.19085354517</v>
      </c>
      <c r="E47" s="146">
        <v>87644.63315165561</v>
      </c>
      <c r="F47" s="146">
        <v>88176.74110736184</v>
      </c>
      <c r="G47" s="146">
        <v>532.107955706233</v>
      </c>
      <c r="H47" s="146">
        <v>11047.550253816677</v>
      </c>
      <c r="I47" s="145">
        <v>0.6071198390271105</v>
      </c>
      <c r="J47" s="145">
        <v>11.671453142909757</v>
      </c>
      <c r="K47" s="145">
        <v>14.012414094526173</v>
      </c>
      <c r="L47" s="145">
        <v>14.323435950119404</v>
      </c>
    </row>
    <row r="48" spans="3:12" ht="15.75">
      <c r="C48" s="50" t="s">
        <v>120</v>
      </c>
      <c r="D48" s="146">
        <v>2396.1318302100003</v>
      </c>
      <c r="E48" s="146">
        <v>2981.7602798599996</v>
      </c>
      <c r="F48" s="146">
        <v>3142.3117884000003</v>
      </c>
      <c r="G48" s="146">
        <v>160.55150854000067</v>
      </c>
      <c r="H48" s="146">
        <v>746.17995819</v>
      </c>
      <c r="I48" s="145">
        <v>5.3844539289234525</v>
      </c>
      <c r="J48" s="145">
        <v>50.694250707020124</v>
      </c>
      <c r="K48" s="145">
        <v>8.726550923259856</v>
      </c>
      <c r="L48" s="145">
        <v>31.141022742667868</v>
      </c>
    </row>
    <row r="49" spans="3:12" ht="15.75">
      <c r="C49" s="71" t="s">
        <v>98</v>
      </c>
      <c r="D49" s="144">
        <v>2197.18709621</v>
      </c>
      <c r="E49" s="144">
        <v>2441.70814386</v>
      </c>
      <c r="F49" s="144">
        <v>2926.2527884</v>
      </c>
      <c r="G49" s="144">
        <v>484.54464454000026</v>
      </c>
      <c r="H49" s="144">
        <v>729.0656921899999</v>
      </c>
      <c r="I49" s="143">
        <v>19.844494754971116</v>
      </c>
      <c r="J49" s="143">
        <v>43.299083523796625</v>
      </c>
      <c r="K49" s="143">
        <v>-4.857178345555843</v>
      </c>
      <c r="L49" s="143">
        <v>33.18177561881686</v>
      </c>
    </row>
    <row r="50" spans="3:12" ht="15">
      <c r="C50" s="70" t="s">
        <v>121</v>
      </c>
      <c r="D50" s="144">
        <v>93</v>
      </c>
      <c r="E50" s="144">
        <v>93</v>
      </c>
      <c r="F50" s="144">
        <v>93</v>
      </c>
      <c r="G50" s="144">
        <v>0</v>
      </c>
      <c r="H50" s="144">
        <v>0</v>
      </c>
      <c r="I50" s="143">
        <v>0</v>
      </c>
      <c r="J50" s="143">
        <v>0</v>
      </c>
      <c r="K50" s="143">
        <v>0</v>
      </c>
      <c r="L50" s="143">
        <v>0</v>
      </c>
    </row>
    <row r="51" spans="3:12" ht="15">
      <c r="C51" s="70" t="s">
        <v>115</v>
      </c>
      <c r="D51" s="144">
        <v>20.199</v>
      </c>
      <c r="E51" s="144">
        <v>22.736</v>
      </c>
      <c r="F51" s="144">
        <v>22.76</v>
      </c>
      <c r="G51" s="144">
        <v>0.02400000000000091</v>
      </c>
      <c r="H51" s="144">
        <v>2.561</v>
      </c>
      <c r="I51" s="143">
        <v>0.10555946516538049</v>
      </c>
      <c r="J51" s="143">
        <v>-17.777687932469153</v>
      </c>
      <c r="K51" s="143">
        <v>13.776710203673122</v>
      </c>
      <c r="L51" s="143">
        <v>12.678845487400364</v>
      </c>
    </row>
    <row r="52" spans="3:12" ht="15">
      <c r="C52" s="70" t="s">
        <v>122</v>
      </c>
      <c r="D52" s="144">
        <v>85.745734</v>
      </c>
      <c r="E52" s="144">
        <v>424.316136</v>
      </c>
      <c r="F52" s="144">
        <v>100.299</v>
      </c>
      <c r="G52" s="144">
        <v>-324.01713599999994</v>
      </c>
      <c r="H52" s="144">
        <v>14.553266000000008</v>
      </c>
      <c r="I52" s="143">
        <v>-76.36219990464845</v>
      </c>
      <c r="J52" s="143">
        <v>422.674396547728</v>
      </c>
      <c r="K52" s="143">
        <v>572.4929250665652</v>
      </c>
      <c r="L52" s="143">
        <v>16.972583149151195</v>
      </c>
    </row>
    <row r="53" spans="3:12" ht="15.75">
      <c r="C53" s="77" t="s">
        <v>123</v>
      </c>
      <c r="D53" s="146">
        <v>74733.05902333517</v>
      </c>
      <c r="E53" s="146">
        <v>84662.87287179561</v>
      </c>
      <c r="F53" s="146">
        <v>85034.42931896185</v>
      </c>
      <c r="G53" s="146">
        <v>371.55644716623647</v>
      </c>
      <c r="H53" s="146">
        <v>10301.370295626679</v>
      </c>
      <c r="I53" s="145">
        <v>0.4388658624056873</v>
      </c>
      <c r="J53" s="145">
        <v>10.443213020631244</v>
      </c>
      <c r="K53" s="145">
        <v>14.207963466597045</v>
      </c>
      <c r="L53" s="145">
        <v>13.784221374385497</v>
      </c>
    </row>
    <row r="54" spans="3:12" ht="15.75">
      <c r="C54" s="50" t="s">
        <v>124</v>
      </c>
      <c r="D54" s="144">
        <v>59677.52757984427</v>
      </c>
      <c r="E54" s="144">
        <v>66113.18822584806</v>
      </c>
      <c r="F54" s="144">
        <v>65901.96899835135</v>
      </c>
      <c r="G54" s="144">
        <v>-211.2192274967092</v>
      </c>
      <c r="H54" s="144">
        <v>6224.4414185070855</v>
      </c>
      <c r="I54" s="143">
        <v>-0.3194812308478711</v>
      </c>
      <c r="J54" s="143">
        <v>8.280686924302575</v>
      </c>
      <c r="K54" s="143">
        <v>10.653529931790182</v>
      </c>
      <c r="L54" s="143">
        <v>10.43012616462575</v>
      </c>
    </row>
    <row r="55" spans="3:12" ht="15">
      <c r="C55" s="70" t="s">
        <v>125</v>
      </c>
      <c r="D55" s="144">
        <v>24515.95900718969</v>
      </c>
      <c r="E55" s="144">
        <v>31814.753154691414</v>
      </c>
      <c r="F55" s="144">
        <v>32241.290141596543</v>
      </c>
      <c r="G55" s="144">
        <v>426.5369869051283</v>
      </c>
      <c r="H55" s="144">
        <v>7725.331134406853</v>
      </c>
      <c r="I55" s="143">
        <v>1.3406892859774744</v>
      </c>
      <c r="J55" s="143">
        <v>23.94586711253441</v>
      </c>
      <c r="K55" s="143">
        <v>31.13429618854508</v>
      </c>
      <c r="L55" s="143">
        <v>31.5114376400339</v>
      </c>
    </row>
    <row r="56" spans="3:12" ht="15">
      <c r="C56" s="72" t="s">
        <v>122</v>
      </c>
      <c r="D56" s="144">
        <v>35161.56857265458</v>
      </c>
      <c r="E56" s="144">
        <v>34298.43507115665</v>
      </c>
      <c r="F56" s="144">
        <v>33660.67885675481</v>
      </c>
      <c r="G56" s="144">
        <v>-637.7562144018448</v>
      </c>
      <c r="H56" s="144">
        <v>-1500.8897158997715</v>
      </c>
      <c r="I56" s="143">
        <v>-1.8594323999877398</v>
      </c>
      <c r="J56" s="143">
        <v>-2.715639296020864</v>
      </c>
      <c r="K56" s="143">
        <v>-3.3485495966127337</v>
      </c>
      <c r="L56" s="143">
        <v>-4.268551651211104</v>
      </c>
    </row>
    <row r="57" spans="3:12" ht="15">
      <c r="C57" s="72" t="s">
        <v>126</v>
      </c>
      <c r="D57" s="144">
        <v>1072.8880000000001</v>
      </c>
      <c r="E57" s="144">
        <v>937.067</v>
      </c>
      <c r="F57" s="144">
        <v>1182.819</v>
      </c>
      <c r="G57" s="144">
        <v>245.75199999999995</v>
      </c>
      <c r="H57" s="144">
        <v>109.93099999999981</v>
      </c>
      <c r="I57" s="143">
        <v>26.22565942456622</v>
      </c>
      <c r="J57" s="143">
        <v>17.481577818371182</v>
      </c>
      <c r="K57" s="143">
        <v>-18.11267135467961</v>
      </c>
      <c r="L57" s="143">
        <v>10.246269880919517</v>
      </c>
    </row>
    <row r="58" spans="3:12" ht="15">
      <c r="C58" s="70" t="s">
        <v>127</v>
      </c>
      <c r="D58" s="144">
        <v>0</v>
      </c>
      <c r="E58" s="144">
        <v>0</v>
      </c>
      <c r="F58" s="144">
        <v>0</v>
      </c>
      <c r="G58" s="144">
        <v>0</v>
      </c>
      <c r="H58" s="144">
        <v>0</v>
      </c>
      <c r="I58" s="143">
        <v>0</v>
      </c>
      <c r="J58" s="143">
        <v>0</v>
      </c>
      <c r="K58" s="143">
        <v>0</v>
      </c>
      <c r="L58" s="143">
        <v>0</v>
      </c>
    </row>
    <row r="59" spans="3:12" ht="15">
      <c r="C59" s="70" t="s">
        <v>128</v>
      </c>
      <c r="D59" s="144">
        <v>14233.044022073293</v>
      </c>
      <c r="E59" s="144">
        <v>16764.710332412877</v>
      </c>
      <c r="F59" s="144">
        <v>16724.294445759453</v>
      </c>
      <c r="G59" s="144">
        <v>-40.41588665342351</v>
      </c>
      <c r="H59" s="144">
        <v>2491.2504236861605</v>
      </c>
      <c r="I59" s="143">
        <v>-0.24107715464241258</v>
      </c>
      <c r="J59" s="143">
        <v>21.54607406467394</v>
      </c>
      <c r="K59" s="143">
        <v>20.12435395038721</v>
      </c>
      <c r="L59" s="143">
        <v>17.503286154547183</v>
      </c>
    </row>
    <row r="60" spans="3:12" ht="15">
      <c r="C60" s="70" t="s">
        <v>129</v>
      </c>
      <c r="D60" s="144">
        <v>1872.4371211799998</v>
      </c>
      <c r="E60" s="144">
        <v>1433.47482245</v>
      </c>
      <c r="F60" s="144">
        <v>1530.88035131</v>
      </c>
      <c r="G60" s="144">
        <v>97.40552886</v>
      </c>
      <c r="H60" s="144">
        <v>-341.5567698699999</v>
      </c>
      <c r="I60" s="143">
        <v>6.79506380820285</v>
      </c>
      <c r="J60" s="143">
        <v>13.129483980128498</v>
      </c>
      <c r="K60" s="143">
        <v>-1.4568457735887181</v>
      </c>
      <c r="L60" s="143">
        <v>-18.24129451432541</v>
      </c>
    </row>
    <row r="61" spans="3:12" ht="15">
      <c r="C61" s="70" t="s">
        <v>130</v>
      </c>
      <c r="D61" s="144">
        <v>44.68944395</v>
      </c>
      <c r="E61" s="144">
        <v>48.18137743</v>
      </c>
      <c r="F61" s="144">
        <v>48.39077313</v>
      </c>
      <c r="G61" s="144">
        <v>0.20939570000000174</v>
      </c>
      <c r="H61" s="144">
        <v>3.701329180000002</v>
      </c>
      <c r="I61" s="143">
        <v>0.43459882462725546</v>
      </c>
      <c r="J61" s="143">
        <v>8.29326659098373</v>
      </c>
      <c r="K61" s="143">
        <v>8.289398821730853</v>
      </c>
      <c r="L61" s="143">
        <v>8.282334378877412</v>
      </c>
    </row>
    <row r="62" spans="3:12" ht="15">
      <c r="C62" s="70" t="s">
        <v>115</v>
      </c>
      <c r="D62" s="144">
        <v>56.491</v>
      </c>
      <c r="E62" s="144">
        <v>51.859</v>
      </c>
      <c r="F62" s="144">
        <v>50.078</v>
      </c>
      <c r="G62" s="144">
        <v>-1.7809999999999988</v>
      </c>
      <c r="H62" s="144">
        <v>-6.412999999999997</v>
      </c>
      <c r="I62" s="143">
        <v>-3.434312269808517</v>
      </c>
      <c r="J62" s="143">
        <v>-16.743229572629723</v>
      </c>
      <c r="K62" s="143">
        <v>-9.262855843087847</v>
      </c>
      <c r="L62" s="143">
        <v>-11.352250801012545</v>
      </c>
    </row>
    <row r="63" spans="3:12" ht="15">
      <c r="C63" s="70" t="s">
        <v>131</v>
      </c>
      <c r="D63" s="144">
        <v>89.01572101000001</v>
      </c>
      <c r="E63" s="144">
        <v>48.042369210000004</v>
      </c>
      <c r="F63" s="144">
        <v>43.449641060000005</v>
      </c>
      <c r="G63" s="144">
        <v>-4.592728149999999</v>
      </c>
      <c r="H63" s="144">
        <v>-45.56607995</v>
      </c>
      <c r="I63" s="143">
        <v>-9.559745336297912</v>
      </c>
      <c r="J63" s="143">
        <v>47.58001925071594</v>
      </c>
      <c r="K63" s="143">
        <v>-26.312377152463068</v>
      </c>
      <c r="L63" s="143">
        <v>-51.188800621949824</v>
      </c>
    </row>
    <row r="64" spans="3:12" ht="15">
      <c r="C64" s="70" t="s">
        <v>132</v>
      </c>
      <c r="D64" s="144">
        <v>8963.677918349998</v>
      </c>
      <c r="E64" s="144">
        <v>10653.09934993</v>
      </c>
      <c r="F64" s="144">
        <v>10836.879061190002</v>
      </c>
      <c r="G64" s="144">
        <v>183.77971126000193</v>
      </c>
      <c r="H64" s="144">
        <v>1873.2011428400037</v>
      </c>
      <c r="I64" s="143">
        <v>1.7251290467051688</v>
      </c>
      <c r="J64" s="143">
        <v>18.352949491916977</v>
      </c>
      <c r="K64" s="143">
        <v>18.425109430461184</v>
      </c>
      <c r="L64" s="143">
        <v>20.897684632390447</v>
      </c>
    </row>
    <row r="65" spans="3:12" ht="15">
      <c r="C65" s="70" t="s">
        <v>113</v>
      </c>
      <c r="D65" s="144">
        <v>-11276.711783072406</v>
      </c>
      <c r="E65" s="144">
        <v>-11386.749605485305</v>
      </c>
      <c r="F65" s="144">
        <v>-11284.330951838956</v>
      </c>
      <c r="G65" s="144">
        <v>102.41865364634941</v>
      </c>
      <c r="H65" s="144">
        <v>-7.6191687665505015</v>
      </c>
      <c r="I65" s="143">
        <v>-0.8994546924700231</v>
      </c>
      <c r="J65" s="143">
        <v>20.449592686300736</v>
      </c>
      <c r="K65" s="143">
        <v>0.4556750232584595</v>
      </c>
      <c r="L65" s="143">
        <v>0.06756551832767171</v>
      </c>
    </row>
    <row r="66" spans="3:12" ht="15.75">
      <c r="C66" s="73"/>
      <c r="D66" s="142"/>
      <c r="E66" s="142"/>
      <c r="F66" s="142"/>
      <c r="G66" s="142"/>
      <c r="H66" s="142"/>
      <c r="I66" s="141"/>
      <c r="J66" s="141"/>
      <c r="K66" s="141"/>
      <c r="L66" s="141"/>
    </row>
    <row r="67" spans="3:12" ht="15">
      <c r="C67" s="23"/>
      <c r="D67" s="24">
        <v>-0.00017680077871773392</v>
      </c>
      <c r="E67" s="24">
        <v>-0.0003700800007209182</v>
      </c>
      <c r="F67" s="24">
        <v>0.00014602341980207711</v>
      </c>
      <c r="G67" s="24">
        <v>0.0005161034205229953</v>
      </c>
      <c r="H67" s="24">
        <v>0.00032282419851981103</v>
      </c>
      <c r="I67" s="24">
        <v>5.914226904879527E-07</v>
      </c>
      <c r="J67" s="24">
        <v>1.9435274190016116E-07</v>
      </c>
      <c r="K67" s="24">
        <v>-4.853170949559171E-07</v>
      </c>
      <c r="L67" s="24">
        <v>4.4741088345290336E-07</v>
      </c>
    </row>
    <row r="68" spans="3:12" ht="19.5">
      <c r="C68" s="190" t="s">
        <v>163</v>
      </c>
      <c r="D68" s="190"/>
      <c r="E68" s="190"/>
      <c r="F68" s="190"/>
      <c r="G68" s="190"/>
      <c r="H68" s="190"/>
      <c r="I68" s="190"/>
      <c r="J68" s="190"/>
      <c r="K68" s="190"/>
      <c r="L68" s="191"/>
    </row>
    <row r="69" spans="3:12" ht="16.5">
      <c r="C69" s="89"/>
      <c r="D69" s="186" t="s">
        <v>162</v>
      </c>
      <c r="E69" s="186"/>
      <c r="F69" s="186"/>
      <c r="G69" s="90" t="s">
        <v>1</v>
      </c>
      <c r="H69" s="90"/>
      <c r="I69" s="91" t="s">
        <v>2</v>
      </c>
      <c r="J69" s="186" t="s">
        <v>147</v>
      </c>
      <c r="K69" s="186"/>
      <c r="L69" s="187"/>
    </row>
    <row r="70" spans="3:12" ht="16.5">
      <c r="C70" s="92"/>
      <c r="D70" s="93">
        <v>41306</v>
      </c>
      <c r="E70" s="93">
        <v>41640</v>
      </c>
      <c r="F70" s="93">
        <v>41671</v>
      </c>
      <c r="G70" s="94" t="s">
        <v>4</v>
      </c>
      <c r="H70" s="94" t="s">
        <v>5</v>
      </c>
      <c r="I70" s="94" t="s">
        <v>4</v>
      </c>
      <c r="J70" s="93">
        <v>41640</v>
      </c>
      <c r="K70" s="93">
        <v>41671</v>
      </c>
      <c r="L70" s="95">
        <v>41699</v>
      </c>
    </row>
    <row r="71" spans="3:12" ht="15.75">
      <c r="C71" s="49" t="s">
        <v>96</v>
      </c>
      <c r="D71" s="149">
        <v>78381.32771621387</v>
      </c>
      <c r="E71" s="149">
        <v>90383.97226002897</v>
      </c>
      <c r="F71" s="149">
        <v>91087.05230050201</v>
      </c>
      <c r="G71" s="149">
        <v>703.0800404730398</v>
      </c>
      <c r="H71" s="149">
        <v>12705.724584288138</v>
      </c>
      <c r="I71" s="148">
        <v>0.7778813244126106</v>
      </c>
      <c r="J71" s="148">
        <v>13.023551259358488</v>
      </c>
      <c r="K71" s="148">
        <v>16.58611847012738</v>
      </c>
      <c r="L71" s="148">
        <v>16.210142336860287</v>
      </c>
    </row>
    <row r="72" spans="3:12" ht="15.75">
      <c r="C72" s="49" t="s">
        <v>6</v>
      </c>
      <c r="D72" s="147">
        <v>23213.62633198863</v>
      </c>
      <c r="E72" s="147">
        <v>26189.111780842646</v>
      </c>
      <c r="F72" s="147">
        <v>24080.650301702048</v>
      </c>
      <c r="G72" s="147">
        <v>-2108.4614791405984</v>
      </c>
      <c r="H72" s="147">
        <v>867.0239697134166</v>
      </c>
      <c r="I72" s="125">
        <v>-8.050908701237205</v>
      </c>
      <c r="J72" s="125">
        <v>0.5425800793816388</v>
      </c>
      <c r="K72" s="125">
        <v>3.117731859623179</v>
      </c>
      <c r="L72" s="125">
        <v>3.73497857385017</v>
      </c>
    </row>
    <row r="73" spans="3:12" ht="15.75">
      <c r="C73" s="49" t="s">
        <v>7</v>
      </c>
      <c r="D73" s="147">
        <v>55167.70138422524</v>
      </c>
      <c r="E73" s="147">
        <v>64194.860479186325</v>
      </c>
      <c r="F73" s="147">
        <v>67006.40199879996</v>
      </c>
      <c r="G73" s="147">
        <v>2811.5415196136382</v>
      </c>
      <c r="H73" s="147">
        <v>11838.700614574722</v>
      </c>
      <c r="I73" s="125">
        <v>4.379698777482685</v>
      </c>
      <c r="J73" s="125">
        <v>19.75657757296802</v>
      </c>
      <c r="K73" s="125">
        <v>23.14802729832498</v>
      </c>
      <c r="L73" s="125">
        <v>21.45947776965002</v>
      </c>
    </row>
    <row r="74" spans="3:12" ht="15">
      <c r="C74" s="52" t="s">
        <v>133</v>
      </c>
      <c r="D74" s="124">
        <v>-1108.3773935149993</v>
      </c>
      <c r="E74" s="124">
        <v>-321.78127717177904</v>
      </c>
      <c r="F74" s="124">
        <v>2325.6055346984776</v>
      </c>
      <c r="G74" s="124">
        <v>2647.3868118702567</v>
      </c>
      <c r="H74" s="124">
        <v>3433.982928213477</v>
      </c>
      <c r="I74" s="123">
        <v>-822.7286668568294</v>
      </c>
      <c r="J74" s="123">
        <v>-37.345274548897514</v>
      </c>
      <c r="K74" s="123">
        <v>-89.66299029020512</v>
      </c>
      <c r="L74" s="123">
        <v>-309.8207296815465</v>
      </c>
    </row>
    <row r="75" spans="3:12" ht="15">
      <c r="C75" s="52" t="s">
        <v>134</v>
      </c>
      <c r="D75" s="124">
        <v>56276.078777740244</v>
      </c>
      <c r="E75" s="124">
        <v>64516.641756358105</v>
      </c>
      <c r="F75" s="124">
        <v>64680.79646410149</v>
      </c>
      <c r="G75" s="124">
        <v>164.1547077433861</v>
      </c>
      <c r="H75" s="124">
        <v>8404.717686361248</v>
      </c>
      <c r="I75" s="123">
        <v>0.2544377749283714</v>
      </c>
      <c r="J75" s="123">
        <v>15.473433501908513</v>
      </c>
      <c r="K75" s="123">
        <v>16.790987353951177</v>
      </c>
      <c r="L75" s="123">
        <v>14.934796220531442</v>
      </c>
    </row>
    <row r="76" spans="3:12" ht="15">
      <c r="C76" s="58" t="s">
        <v>10</v>
      </c>
      <c r="D76" s="124">
        <v>1479.98043893</v>
      </c>
      <c r="E76" s="124">
        <v>1879.8095839399998</v>
      </c>
      <c r="F76" s="124">
        <v>1758.14808361</v>
      </c>
      <c r="G76" s="124">
        <v>-121.66150032999985</v>
      </c>
      <c r="H76" s="124">
        <v>278.16764467999997</v>
      </c>
      <c r="I76" s="123">
        <v>-6.472011919154205</v>
      </c>
      <c r="J76" s="123">
        <v>33.76983994588863</v>
      </c>
      <c r="K76" s="123">
        <v>30.838899847698777</v>
      </c>
      <c r="L76" s="123">
        <v>18.795359544151157</v>
      </c>
    </row>
    <row r="77" spans="3:12" ht="15">
      <c r="C77" s="58" t="s">
        <v>11</v>
      </c>
      <c r="D77" s="124">
        <v>31.75561973</v>
      </c>
      <c r="E77" s="124">
        <v>160.51367468</v>
      </c>
      <c r="F77" s="124">
        <v>160.21617358999998</v>
      </c>
      <c r="G77" s="124">
        <v>-0.29750109000002567</v>
      </c>
      <c r="H77" s="124">
        <v>128.46055385999998</v>
      </c>
      <c r="I77" s="123">
        <v>-0.18534314325126736</v>
      </c>
      <c r="J77" s="123">
        <v>177.88432539700722</v>
      </c>
      <c r="K77" s="123">
        <v>401.0864499609321</v>
      </c>
      <c r="L77" s="123">
        <v>404.5285683360209</v>
      </c>
    </row>
    <row r="78" spans="3:12" ht="15">
      <c r="C78" s="58" t="s">
        <v>12</v>
      </c>
      <c r="D78" s="124">
        <v>1499.6380269699998</v>
      </c>
      <c r="E78" s="124">
        <v>1511.9929011599997</v>
      </c>
      <c r="F78" s="124">
        <v>1581.00563832</v>
      </c>
      <c r="G78" s="124">
        <v>69.01273716000014</v>
      </c>
      <c r="H78" s="124">
        <v>81.36761135000006</v>
      </c>
      <c r="I78" s="123">
        <v>4.564355897904919</v>
      </c>
      <c r="J78" s="123">
        <v>22.72013717471951</v>
      </c>
      <c r="K78" s="123">
        <v>33.11168836903276</v>
      </c>
      <c r="L78" s="123">
        <v>5.425816756220987</v>
      </c>
    </row>
    <row r="79" spans="3:12" ht="15">
      <c r="C79" s="58" t="s">
        <v>135</v>
      </c>
      <c r="D79" s="124">
        <v>20537.83002505916</v>
      </c>
      <c r="E79" s="124">
        <v>23670.830735774147</v>
      </c>
      <c r="F79" s="124">
        <v>23364.87210674119</v>
      </c>
      <c r="G79" s="124">
        <v>-305.9586290329571</v>
      </c>
      <c r="H79" s="124">
        <v>2827.0420816820297</v>
      </c>
      <c r="I79" s="123">
        <v>-1.2925555188502802</v>
      </c>
      <c r="J79" s="123">
        <v>13.229313141086745</v>
      </c>
      <c r="K79" s="123">
        <v>17.636610503468912</v>
      </c>
      <c r="L79" s="123">
        <v>13.765047613270848</v>
      </c>
    </row>
    <row r="80" spans="3:12" ht="15">
      <c r="C80" s="58" t="s">
        <v>14</v>
      </c>
      <c r="D80" s="124">
        <v>32726.874667051085</v>
      </c>
      <c r="E80" s="124">
        <v>37293.49486080396</v>
      </c>
      <c r="F80" s="124">
        <v>37816.5544618403</v>
      </c>
      <c r="G80" s="124">
        <v>523.059601036337</v>
      </c>
      <c r="H80" s="124">
        <v>5089.6797947892155</v>
      </c>
      <c r="I80" s="123">
        <v>1.4025491657154414</v>
      </c>
      <c r="J80" s="123">
        <v>15.458445754838973</v>
      </c>
      <c r="K80" s="123">
        <v>14.698154211165605</v>
      </c>
      <c r="L80" s="123">
        <v>15.551988531044875</v>
      </c>
    </row>
    <row r="81" spans="3:12" ht="15.75">
      <c r="C81" s="58"/>
      <c r="D81" s="124"/>
      <c r="E81" s="124"/>
      <c r="F81" s="124"/>
      <c r="G81" s="147"/>
      <c r="H81" s="147"/>
      <c r="I81" s="125"/>
      <c r="J81" s="125"/>
      <c r="K81" s="125"/>
      <c r="L81" s="125"/>
    </row>
    <row r="82" spans="3:12" ht="15.75">
      <c r="C82" s="49" t="s">
        <v>105</v>
      </c>
      <c r="D82" s="147">
        <v>78381.32754064309</v>
      </c>
      <c r="E82" s="147">
        <v>90383.97189118901</v>
      </c>
      <c r="F82" s="147">
        <v>91087.05244776547</v>
      </c>
      <c r="G82" s="147">
        <v>703.0805565764604</v>
      </c>
      <c r="H82" s="147">
        <v>12705.724907122378</v>
      </c>
      <c r="I82" s="125">
        <v>0.7778818985991027</v>
      </c>
      <c r="J82" s="125">
        <v>13.023551455791898</v>
      </c>
      <c r="K82" s="125">
        <v>16.5861179943614</v>
      </c>
      <c r="L82" s="125">
        <v>16.21014252474108</v>
      </c>
    </row>
    <row r="83" spans="3:12" ht="15.75">
      <c r="C83" s="49" t="s">
        <v>136</v>
      </c>
      <c r="D83" s="147">
        <v>61565.07747616427</v>
      </c>
      <c r="E83" s="147">
        <v>68196.48622598808</v>
      </c>
      <c r="F83" s="147">
        <v>68017.40564842135</v>
      </c>
      <c r="G83" s="147">
        <v>-179.08057756672497</v>
      </c>
      <c r="H83" s="147">
        <v>6452.328172257083</v>
      </c>
      <c r="I83" s="125">
        <v>-0.2625950213524074</v>
      </c>
      <c r="J83" s="125">
        <v>8.784540938509142</v>
      </c>
      <c r="K83" s="125">
        <v>10.990849783171672</v>
      </c>
      <c r="L83" s="125">
        <v>10.48050036931276</v>
      </c>
    </row>
    <row r="84" spans="3:12" ht="15">
      <c r="C84" s="52" t="s">
        <v>137</v>
      </c>
      <c r="D84" s="124">
        <v>1887.5498963199998</v>
      </c>
      <c r="E84" s="124">
        <v>2083.29800014</v>
      </c>
      <c r="F84" s="124">
        <v>2115.4366500700007</v>
      </c>
      <c r="G84" s="124">
        <v>32.13864993000061</v>
      </c>
      <c r="H84" s="124">
        <v>227.88675375000093</v>
      </c>
      <c r="I84" s="123">
        <v>1.5426813604122336</v>
      </c>
      <c r="J84" s="123">
        <v>27.32089056238523</v>
      </c>
      <c r="K84" s="123">
        <v>22.87829438423</v>
      </c>
      <c r="L84" s="123">
        <v>12.073151241950898</v>
      </c>
    </row>
    <row r="85" spans="3:12" ht="15">
      <c r="C85" s="52" t="s">
        <v>138</v>
      </c>
      <c r="D85" s="124">
        <v>24515.95900718969</v>
      </c>
      <c r="E85" s="124">
        <v>31814.753154691418</v>
      </c>
      <c r="F85" s="124">
        <v>32241.290141596543</v>
      </c>
      <c r="G85" s="124">
        <v>426.53698690512465</v>
      </c>
      <c r="H85" s="124">
        <v>7725.331134406853</v>
      </c>
      <c r="I85" s="123">
        <v>1.3406892859774626</v>
      </c>
      <c r="J85" s="123">
        <v>23.94586711253441</v>
      </c>
      <c r="K85" s="123">
        <v>31.13429618854508</v>
      </c>
      <c r="L85" s="123">
        <v>31.5114376400339</v>
      </c>
    </row>
    <row r="86" spans="3:12" ht="15">
      <c r="C86" s="52" t="s">
        <v>139</v>
      </c>
      <c r="D86" s="124">
        <v>35161.56857265458</v>
      </c>
      <c r="E86" s="124">
        <v>34298.43507115665</v>
      </c>
      <c r="F86" s="124">
        <v>33660.67885675481</v>
      </c>
      <c r="G86" s="124">
        <v>-637.7562144018448</v>
      </c>
      <c r="H86" s="124">
        <v>-1500.8897158997715</v>
      </c>
      <c r="I86" s="123">
        <v>-1.8594323999877398</v>
      </c>
      <c r="J86" s="123">
        <v>-2.715639296020864</v>
      </c>
      <c r="K86" s="123">
        <v>-3.3485495966127337</v>
      </c>
      <c r="L86" s="123">
        <v>-4.268551651211104</v>
      </c>
    </row>
    <row r="87" spans="3:12" ht="15">
      <c r="C87" s="52" t="s">
        <v>21</v>
      </c>
      <c r="D87" s="124">
        <v>0</v>
      </c>
      <c r="E87" s="124">
        <v>0</v>
      </c>
      <c r="F87" s="124">
        <v>0</v>
      </c>
      <c r="G87" s="124">
        <v>0</v>
      </c>
      <c r="H87" s="124">
        <v>0</v>
      </c>
      <c r="I87" s="123">
        <v>0</v>
      </c>
      <c r="J87" s="123">
        <v>0</v>
      </c>
      <c r="K87" s="123">
        <v>0</v>
      </c>
      <c r="L87" s="123">
        <v>0</v>
      </c>
    </row>
    <row r="88" spans="3:12" ht="15.75">
      <c r="C88" s="75" t="s">
        <v>15</v>
      </c>
      <c r="D88" s="122">
        <v>16816.250064478827</v>
      </c>
      <c r="E88" s="122">
        <v>22187.485665200933</v>
      </c>
      <c r="F88" s="122">
        <v>23069.646799344122</v>
      </c>
      <c r="G88" s="122">
        <v>882.161134143189</v>
      </c>
      <c r="H88" s="122">
        <v>6253.396734865295</v>
      </c>
      <c r="I88" s="121">
        <v>3.975940074754748</v>
      </c>
      <c r="J88" s="121">
        <v>28.728917257540104</v>
      </c>
      <c r="K88" s="121">
        <v>37.96334430765308</v>
      </c>
      <c r="L88" s="121">
        <v>37.186630258754434</v>
      </c>
    </row>
  </sheetData>
  <sheetProtection/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Hamauka, Lourencia</dc:creator>
  <cp:keywords/>
  <dc:description/>
  <cp:lastModifiedBy>Andreas, Abiatar</cp:lastModifiedBy>
  <cp:lastPrinted>2014-05-06T17:02:42Z</cp:lastPrinted>
  <dcterms:created xsi:type="dcterms:W3CDTF">2013-04-23T13:55:53Z</dcterms:created>
  <dcterms:modified xsi:type="dcterms:W3CDTF">2014-05-07T10:31:22Z</dcterms:modified>
  <cp:category/>
  <cp:version/>
  <cp:contentType/>
  <cp:contentStatus/>
</cp:coreProperties>
</file>