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B05EE87C-5982-440A-8BF7-170A80D4C72B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28" i="4"/>
  <c r="B26" i="4"/>
  <c r="B24" i="4"/>
  <c r="B22" i="4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<sst xmlns="http://schemas.openxmlformats.org/spreadsheetml/2006/main" count="325" uniqueCount="128">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</sst>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31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5.8057021150427102E-2"/>
          <c:w val="0.8794935403762465"/>
          <c:h val="0.66039154941697853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[18]IR!$C$345:$D$379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[18]IR!$M$345:$M$379</c:f>
              <c:numCache>
                <c:formatCode>General</c:formatCode>
                <c:ptCount val="35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6.65434940250708</c:v>
                </c:pt>
                <c:pt idx="30">
                  <c:v>7.081414770313847</c:v>
                </c:pt>
                <c:pt idx="31">
                  <c:v>7.0549544136020064</c:v>
                </c:pt>
                <c:pt idx="32">
                  <c:v>7.1179815916834919</c:v>
                </c:pt>
                <c:pt idx="33">
                  <c:v>6.620123275245688</c:v>
                </c:pt>
                <c:pt idx="34">
                  <c:v>7.1160545253037366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38-48C5-9395-267E832515B3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[18]IR!$C$345:$D$379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[18]IR!$F$345:$F$379</c:f>
              <c:numCache>
                <c:formatCode>General</c:formatCode>
                <c:ptCount val="35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38-48C5-9395-267E832515B3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[18]IR!$C$345:$D$379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[18]IR!$L$345:$L$379</c:f>
              <c:numCache>
                <c:formatCode>General</c:formatCode>
                <c:ptCount val="35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  <c:pt idx="30">
                  <c:v>4.3469199019970928</c:v>
                </c:pt>
                <c:pt idx="31">
                  <c:v>4.3409760006701603</c:v>
                </c:pt>
                <c:pt idx="32">
                  <c:v>4.3569983231806049</c:v>
                </c:pt>
                <c:pt idx="33">
                  <c:v>4.385990521527992</c:v>
                </c:pt>
                <c:pt idx="34">
                  <c:v>4.3604381901014726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38-48C5-9395-267E8325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9489770909366381E-2"/>
              <c:y val="0.308935932188804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-NCPI'!$A$169:$B$203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-NCPI'!$E$169:$E$203</c:f>
              <c:numCache>
                <c:formatCode>General</c:formatCode>
                <c:ptCount val="35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  <c:pt idx="30">
                  <c:v>4.0384696385909962</c:v>
                </c:pt>
                <c:pt idx="31">
                  <c:v>3.4454141503840248</c:v>
                </c:pt>
                <c:pt idx="32">
                  <c:v>3.4739483876015953</c:v>
                </c:pt>
                <c:pt idx="33">
                  <c:v>3.6121650753511574</c:v>
                </c:pt>
                <c:pt idx="34">
                  <c:v>4.0947940682707582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C7-4949-A18D-700FD11808D1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-NCPI'!$A$169:$B$203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-NCPI'!$D$169:$D$203</c:f>
              <c:numCache>
                <c:formatCode>General</c:formatCode>
                <c:ptCount val="35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  <c:pt idx="30">
                  <c:v>4.5999999999999996</c:v>
                </c:pt>
                <c:pt idx="31">
                  <c:v>4.9000000000000004</c:v>
                </c:pt>
                <c:pt idx="32">
                  <c:v>5</c:v>
                </c:pt>
                <c:pt idx="33">
                  <c:v>5</c:v>
                </c:pt>
                <c:pt idx="3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7-4949-A18D-700FD118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3175" cy="8534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November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9</xdr:col>
      <xdr:colOff>123825</xdr:colOff>
      <xdr:row>13</xdr:row>
      <xdr:rowOff>133350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14EE8B78-B300-4578-95CC-9BB611326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15</xdr:row>
      <xdr:rowOff>28575</xdr:rowOff>
    </xdr:from>
    <xdr:to>
      <xdr:col>9</xdr:col>
      <xdr:colOff>133350</xdr:colOff>
      <xdr:row>29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DBFEB20-016A-49B7-BFCA-24FD21B97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A199"/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A200"/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A201"/>
          <cell r="B201" t="str">
            <v>S</v>
          </cell>
          <cell r="D201">
            <v>5</v>
          </cell>
          <cell r="E201">
            <v>3.4739483876015953</v>
          </cell>
        </row>
        <row r="202">
          <cell r="A202"/>
          <cell r="B202" t="str">
            <v>O</v>
          </cell>
          <cell r="D202">
            <v>5</v>
          </cell>
          <cell r="E202">
            <v>3.6121650753511574</v>
          </cell>
        </row>
        <row r="203">
          <cell r="A203"/>
          <cell r="B203" t="str">
            <v>N</v>
          </cell>
          <cell r="D203">
            <v>5.5</v>
          </cell>
          <cell r="E203">
            <v>4.0947940682707582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C375"/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C376"/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C377"/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C378"/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C379"/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6.2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8">
      <c r="A3" s="40"/>
      <c r="B3" s="260" t="s">
        <v>95</v>
      </c>
      <c r="C3" s="261"/>
      <c r="D3" s="262"/>
      <c r="E3" s="265" t="s">
        <v>1</v>
      </c>
      <c r="F3" s="266"/>
      <c r="G3" s="41" t="s">
        <v>2</v>
      </c>
      <c r="H3" s="263" t="s">
        <v>3</v>
      </c>
      <c r="I3" s="271"/>
      <c r="J3" s="271"/>
    </row>
    <row r="4" spans="1:12" ht="15">
      <c r="A4" s="42"/>
      <c r="B4" s="93">
        <v>42309</v>
      </c>
      <c r="C4" s="93">
        <v>42644</v>
      </c>
      <c r="D4" s="93">
        <v>42675</v>
      </c>
      <c r="E4" s="94" t="s">
        <v>4</v>
      </c>
      <c r="F4" s="94" t="s">
        <v>5</v>
      </c>
      <c r="G4" s="94" t="s">
        <v>4</v>
      </c>
      <c r="H4" s="93">
        <v>42614</v>
      </c>
      <c r="I4" s="93">
        <v>42644</v>
      </c>
      <c r="J4" s="93">
        <v>42675</v>
      </c>
      <c r="K4" s="54"/>
      <c r="L4" s="54"/>
    </row>
    <row r="5" spans="1:12" ht="15">
      <c r="A5" s="16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">
      <c r="A6" s="17" t="s">
        <v>6</v>
      </c>
      <c r="B6" s="97">
        <v>30787.424626156644</v>
      </c>
      <c r="C6" s="97">
        <v>29430.213859693897</v>
      </c>
      <c r="D6" s="97">
        <v>35174.638340786463</v>
      </c>
      <c r="E6" s="97">
        <v>5744.4244810925666</v>
      </c>
      <c r="F6" s="98">
        <v>4387.2137146298192</v>
      </c>
      <c r="G6" s="97">
        <v>19.518799654255432</v>
      </c>
      <c r="H6" s="97">
        <v>29.025581114208514</v>
      </c>
      <c r="I6" s="97">
        <v>3.7053011483746241</v>
      </c>
      <c r="J6" s="97">
        <v>14.250018531600375</v>
      </c>
      <c r="K6" s="81"/>
      <c r="L6" s="54"/>
    </row>
    <row r="7" spans="1:12" ht="15">
      <c r="A7" s="17" t="s">
        <v>7</v>
      </c>
      <c r="B7" s="97">
        <v>83010.958553839475</v>
      </c>
      <c r="C7" s="97">
        <v>94235.026595161777</v>
      </c>
      <c r="D7" s="97">
        <v>96956.845467809777</v>
      </c>
      <c r="E7" s="97">
        <v>2721.8188726480003</v>
      </c>
      <c r="F7" s="98">
        <v>13945.886913970302</v>
      </c>
      <c r="G7" s="97">
        <v>2.8883303491185561</v>
      </c>
      <c r="H7" s="97">
        <v>6.3338780102546703</v>
      </c>
      <c r="I7" s="97">
        <v>18.872939641195071</v>
      </c>
      <c r="J7" s="97">
        <v>16.800055266107115</v>
      </c>
      <c r="K7" s="81"/>
      <c r="L7" s="54"/>
    </row>
    <row r="8" spans="1:12" ht="15">
      <c r="A8" s="20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">
      <c r="A9" s="20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">
      <c r="A10" s="21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1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1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1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1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">
      <c r="A15" s="17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0"/>
    </row>
    <row r="16" spans="1:12" ht="15.6" thickBot="1">
      <c r="A16" s="22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6.2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1"/>
      <c r="L18" s="54"/>
    </row>
    <row r="19" spans="1:12" ht="16.8">
      <c r="A19" s="40"/>
      <c r="B19" s="260" t="s">
        <v>95</v>
      </c>
      <c r="C19" s="261"/>
      <c r="D19" s="262"/>
      <c r="E19" s="265" t="s">
        <v>1</v>
      </c>
      <c r="F19" s="266"/>
      <c r="G19" s="41" t="s">
        <v>2</v>
      </c>
      <c r="H19" s="263" t="s">
        <v>3</v>
      </c>
      <c r="I19" s="271"/>
      <c r="J19" s="271"/>
      <c r="K19" s="81"/>
      <c r="L19" s="54"/>
    </row>
    <row r="20" spans="1:12" ht="1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81"/>
      <c r="L21" s="54"/>
    </row>
    <row r="22" spans="1:12" ht="15">
      <c r="A22" s="17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">
      <c r="A23" s="20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">
      <c r="A24" s="20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">
      <c r="A25" s="20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">
      <c r="A26" s="20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8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1"/>
      <c r="L30" s="54"/>
    </row>
    <row r="31" spans="1:12" ht="15">
      <c r="A31" s="40"/>
      <c r="B31" s="260" t="s">
        <v>95</v>
      </c>
      <c r="C31" s="261"/>
      <c r="D31" s="262"/>
      <c r="E31" s="263" t="s">
        <v>23</v>
      </c>
      <c r="F31" s="267"/>
      <c r="G31" s="41" t="s">
        <v>2</v>
      </c>
      <c r="H31" s="263" t="s">
        <v>3</v>
      </c>
      <c r="I31" s="264"/>
      <c r="J31" s="264"/>
      <c r="K31" s="81"/>
      <c r="L31" s="54"/>
    </row>
    <row r="32" spans="1:12" ht="1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81"/>
      <c r="L33" s="54"/>
    </row>
    <row r="34" spans="1:14" ht="15">
      <c r="A34" s="24" t="s">
        <v>24</v>
      </c>
      <c r="B34" s="84">
        <v>76747.856131064895</v>
      </c>
      <c r="C34" s="84">
        <v>84391.08912127513</v>
      </c>
      <c r="D34" s="84">
        <v>84597.778611189657</v>
      </c>
      <c r="E34" s="84">
        <v>206.68948991452635</v>
      </c>
      <c r="F34" s="85">
        <v>7849.9224801247619</v>
      </c>
      <c r="G34" s="84">
        <v>0.24491861885737837</v>
      </c>
      <c r="H34" s="84">
        <v>11.287504135549273</v>
      </c>
      <c r="I34" s="84">
        <v>11.13025004911931</v>
      </c>
      <c r="J34" s="84">
        <v>10.228197731959053</v>
      </c>
      <c r="K34" s="81"/>
      <c r="L34" s="54"/>
    </row>
    <row r="35" spans="1:14" ht="15">
      <c r="A35" s="25" t="s">
        <v>10</v>
      </c>
      <c r="B35" s="86">
        <v>2913.3747722300004</v>
      </c>
      <c r="C35" s="86">
        <v>3325.1155336399997</v>
      </c>
      <c r="D35" s="86">
        <v>3341.8595255300002</v>
      </c>
      <c r="E35" s="86">
        <v>16.743991890000416</v>
      </c>
      <c r="F35" s="87">
        <v>428.48475329999974</v>
      </c>
      <c r="G35" s="86">
        <v>0.50356120623787137</v>
      </c>
      <c r="H35" s="86">
        <v>13.19299726981229</v>
      </c>
      <c r="I35" s="86">
        <v>13.00695228627284</v>
      </c>
      <c r="J35" s="86">
        <v>14.707505446407854</v>
      </c>
      <c r="K35" s="81"/>
      <c r="L35" s="54"/>
    </row>
    <row r="36" spans="1:14" ht="15">
      <c r="A36" s="25" t="s">
        <v>25</v>
      </c>
      <c r="B36" s="84">
        <v>31773.933247331268</v>
      </c>
      <c r="C36" s="84">
        <v>35265.460386759965</v>
      </c>
      <c r="D36" s="84">
        <v>35090.02356440005</v>
      </c>
      <c r="E36" s="84">
        <v>-175.43682235991582</v>
      </c>
      <c r="F36" s="85">
        <v>3316.0903170687816</v>
      </c>
      <c r="G36" s="84">
        <v>-0.49747492429102574</v>
      </c>
      <c r="H36" s="84">
        <v>11.689638590831636</v>
      </c>
      <c r="I36" s="84">
        <v>12.714788414210638</v>
      </c>
      <c r="J36" s="84">
        <v>10.436511876751375</v>
      </c>
      <c r="K36" s="81"/>
      <c r="L36" s="54"/>
    </row>
    <row r="37" spans="1:14">
      <c r="A37" s="26" t="s">
        <v>26</v>
      </c>
      <c r="B37" s="86">
        <v>21156.270503103045</v>
      </c>
      <c r="C37" s="86">
        <v>22974.116753847564</v>
      </c>
      <c r="D37" s="86">
        <v>22862.877407360276</v>
      </c>
      <c r="E37" s="86">
        <v>-111.23934648728755</v>
      </c>
      <c r="F37" s="87">
        <v>1706.6069042572308</v>
      </c>
      <c r="G37" s="86">
        <v>-0.48419422465352396</v>
      </c>
      <c r="H37" s="86">
        <v>6.8983768267445207</v>
      </c>
      <c r="I37" s="86">
        <v>8.8535723443440126</v>
      </c>
      <c r="J37" s="86">
        <v>8.0666717889002157</v>
      </c>
      <c r="K37" s="81"/>
      <c r="L37" s="91"/>
      <c r="M37" s="91"/>
      <c r="N37" s="91"/>
    </row>
    <row r="38" spans="1:14">
      <c r="A38" s="27" t="s">
        <v>27</v>
      </c>
      <c r="B38" s="86">
        <v>9779.7616738035176</v>
      </c>
      <c r="C38" s="86">
        <v>10432.04215557014</v>
      </c>
      <c r="D38" s="86">
        <v>10435.774904465021</v>
      </c>
      <c r="E38" s="86">
        <v>3.732748894881297</v>
      </c>
      <c r="F38" s="87">
        <v>656.01323066150326</v>
      </c>
      <c r="G38" s="86">
        <v>3.5781574108078286E-2</v>
      </c>
      <c r="H38" s="86">
        <v>10.089716785502814</v>
      </c>
      <c r="I38" s="86">
        <v>8.6882116872183257</v>
      </c>
      <c r="J38" s="86">
        <v>6.7078652071729721</v>
      </c>
      <c r="K38" s="81"/>
      <c r="L38" s="92"/>
      <c r="M38" s="92"/>
      <c r="N38" s="92"/>
    </row>
    <row r="39" spans="1:14">
      <c r="A39" s="27" t="s">
        <v>28</v>
      </c>
      <c r="B39" s="86">
        <v>4298.4140004955088</v>
      </c>
      <c r="C39" s="86">
        <v>4640.8196022065576</v>
      </c>
      <c r="D39" s="86">
        <v>4696.2208376406252</v>
      </c>
      <c r="E39" s="86">
        <v>55.40123543406753</v>
      </c>
      <c r="F39" s="87">
        <v>397.80683714511633</v>
      </c>
      <c r="G39" s="86">
        <v>1.193781275353303</v>
      </c>
      <c r="H39" s="86">
        <v>11.06243042041578</v>
      </c>
      <c r="I39" s="86">
        <v>7.7624966954918193</v>
      </c>
      <c r="J39" s="86">
        <v>9.254735283740894</v>
      </c>
      <c r="K39" s="81"/>
      <c r="L39" s="92"/>
      <c r="M39" s="92"/>
      <c r="N39" s="92"/>
    </row>
    <row r="40" spans="1:14">
      <c r="A40" s="27" t="s">
        <v>107</v>
      </c>
      <c r="B40" s="86">
        <v>7078.0948288040217</v>
      </c>
      <c r="C40" s="86">
        <v>7901.2549960708675</v>
      </c>
      <c r="D40" s="86">
        <v>7730.8816652546266</v>
      </c>
      <c r="E40" s="86">
        <v>-170.37333081624092</v>
      </c>
      <c r="F40" s="87">
        <v>652.78683645060482</v>
      </c>
      <c r="G40" s="86">
        <v>-2.1562818932051186</v>
      </c>
      <c r="H40" s="86">
        <v>0.40776883887894777</v>
      </c>
      <c r="I40" s="86">
        <v>9.7265093580766102</v>
      </c>
      <c r="J40" s="86">
        <v>9.2226347942403244</v>
      </c>
      <c r="K40" s="81"/>
      <c r="L40" s="92"/>
      <c r="M40" s="92"/>
      <c r="N40" s="92"/>
    </row>
    <row r="41" spans="1:14">
      <c r="A41" s="26" t="s">
        <v>29</v>
      </c>
      <c r="B41" s="86">
        <v>5029.2435113982247</v>
      </c>
      <c r="C41" s="86">
        <v>5283.4710158824</v>
      </c>
      <c r="D41" s="86">
        <v>5224.4454018297765</v>
      </c>
      <c r="E41" s="86">
        <v>-59.025614052623496</v>
      </c>
      <c r="F41" s="87">
        <v>195.20189043155187</v>
      </c>
      <c r="G41" s="86">
        <v>-1.1171749381266463</v>
      </c>
      <c r="H41" s="86">
        <v>3.4925294416643409</v>
      </c>
      <c r="I41" s="86">
        <v>4.8651816434675395</v>
      </c>
      <c r="J41" s="86">
        <v>3.8813370239311014</v>
      </c>
      <c r="K41" s="81"/>
      <c r="L41" s="92"/>
      <c r="M41" s="92"/>
      <c r="N41" s="92"/>
    </row>
    <row r="42" spans="1:14">
      <c r="A42" s="26" t="s">
        <v>30</v>
      </c>
      <c r="B42" s="86">
        <v>303.53861589000002</v>
      </c>
      <c r="C42" s="86">
        <v>301.94480564999998</v>
      </c>
      <c r="D42" s="86">
        <v>304.05441717000002</v>
      </c>
      <c r="E42" s="86">
        <v>2.109611520000044</v>
      </c>
      <c r="F42" s="87">
        <v>0.51580128000000514</v>
      </c>
      <c r="G42" s="86">
        <v>0.6986745526085999</v>
      </c>
      <c r="H42" s="86">
        <v>-9.1373537209673348</v>
      </c>
      <c r="I42" s="86">
        <v>-2.8997650406946125</v>
      </c>
      <c r="J42" s="86">
        <v>0.16992937735043487</v>
      </c>
      <c r="K42" s="81"/>
      <c r="L42" s="92"/>
      <c r="M42" s="92"/>
      <c r="N42" s="92"/>
    </row>
    <row r="43" spans="1:14">
      <c r="A43" s="26" t="s">
        <v>31</v>
      </c>
      <c r="B43" s="86">
        <v>5284.8806169399995</v>
      </c>
      <c r="C43" s="86">
        <v>6705.9278113799992</v>
      </c>
      <c r="D43" s="86">
        <v>6698.64633804</v>
      </c>
      <c r="E43" s="86">
        <v>-7.2814733399991383</v>
      </c>
      <c r="F43" s="87">
        <v>1413.7657211000005</v>
      </c>
      <c r="G43" s="86">
        <v>-0.10858263829864728</v>
      </c>
      <c r="H43" s="86">
        <v>42.728996667255728</v>
      </c>
      <c r="I43" s="86">
        <v>38.767002543658165</v>
      </c>
      <c r="J43" s="86">
        <v>26.751138267312186</v>
      </c>
      <c r="K43" s="81"/>
      <c r="L43" s="92"/>
      <c r="M43" s="92"/>
      <c r="N43" s="92"/>
    </row>
    <row r="44" spans="1:14" ht="15">
      <c r="A44" s="25" t="s">
        <v>32</v>
      </c>
      <c r="B44" s="84">
        <v>44578.645276223637</v>
      </c>
      <c r="C44" s="84">
        <v>48540.420310755166</v>
      </c>
      <c r="D44" s="84">
        <v>48921.544467429601</v>
      </c>
      <c r="E44" s="84">
        <v>381.12415667443565</v>
      </c>
      <c r="F44" s="85">
        <v>4342.8991912059646</v>
      </c>
      <c r="G44" s="84">
        <v>0.78516863726041841</v>
      </c>
      <c r="H44" s="84">
        <v>10.405169376510678</v>
      </c>
      <c r="I44" s="84">
        <v>9.7420007211619275</v>
      </c>
      <c r="J44" s="84">
        <v>9.7421067066887517</v>
      </c>
      <c r="K44" s="81"/>
      <c r="L44" s="92"/>
      <c r="M44" s="92"/>
      <c r="N44" s="92"/>
    </row>
    <row r="45" spans="1:14">
      <c r="A45" s="26" t="s">
        <v>33</v>
      </c>
      <c r="B45" s="86">
        <v>36145.760657527542</v>
      </c>
      <c r="C45" s="86">
        <v>39812.54752894902</v>
      </c>
      <c r="D45" s="86">
        <v>40080.255036678645</v>
      </c>
      <c r="E45" s="86">
        <v>267.70750772962492</v>
      </c>
      <c r="F45" s="87">
        <v>3934.4943791511032</v>
      </c>
      <c r="G45" s="86">
        <v>0.67241993880187123</v>
      </c>
      <c r="H45" s="86">
        <v>11.239635388369498</v>
      </c>
      <c r="I45" s="86">
        <v>11.126793589941228</v>
      </c>
      <c r="J45" s="86">
        <v>10.885078381471892</v>
      </c>
      <c r="K45" s="81"/>
      <c r="L45" s="92"/>
      <c r="M45" s="92"/>
      <c r="N45" s="92"/>
    </row>
    <row r="46" spans="1:14">
      <c r="A46" s="27" t="s">
        <v>27</v>
      </c>
      <c r="B46" s="86">
        <v>29793.742943658679</v>
      </c>
      <c r="C46" s="86">
        <v>32688.556534760453</v>
      </c>
      <c r="D46" s="86">
        <v>32846.686870983584</v>
      </c>
      <c r="E46" s="86">
        <v>158.13033622313014</v>
      </c>
      <c r="F46" s="87">
        <v>3052.9439273249045</v>
      </c>
      <c r="G46" s="86">
        <v>0.48374829905681838</v>
      </c>
      <c r="H46" s="86">
        <v>10.683707801103862</v>
      </c>
      <c r="I46" s="86">
        <v>10.59685286731386</v>
      </c>
      <c r="J46" s="86">
        <v>10.246929810390592</v>
      </c>
      <c r="K46" s="81"/>
    </row>
    <row r="47" spans="1:14">
      <c r="A47" s="27" t="s">
        <v>34</v>
      </c>
      <c r="B47" s="86">
        <v>3745.3756219475836</v>
      </c>
      <c r="C47" s="86">
        <v>4390.4501308825056</v>
      </c>
      <c r="D47" s="86">
        <v>4467.1657990511358</v>
      </c>
      <c r="E47" s="86">
        <v>76.715668168630145</v>
      </c>
      <c r="F47" s="87">
        <v>721.7901771035522</v>
      </c>
      <c r="G47" s="86">
        <v>1.7473303620740559</v>
      </c>
      <c r="H47" s="86">
        <v>19.269762732079908</v>
      </c>
      <c r="I47" s="86">
        <v>19.145976942918331</v>
      </c>
      <c r="J47" s="86">
        <v>19.27150304695537</v>
      </c>
      <c r="K47" s="81"/>
    </row>
    <row r="48" spans="1:14">
      <c r="A48" s="27" t="s">
        <v>106</v>
      </c>
      <c r="B48" s="86">
        <v>2606.6420919212837</v>
      </c>
      <c r="C48" s="86">
        <v>2733.5408633060597</v>
      </c>
      <c r="D48" s="86">
        <v>2766.4023666439248</v>
      </c>
      <c r="E48" s="86">
        <v>32.861503337865088</v>
      </c>
      <c r="F48" s="87">
        <v>159.76027472264104</v>
      </c>
      <c r="G48" s="86">
        <v>1.2021588474854916</v>
      </c>
      <c r="H48" s="86">
        <v>6.1714153832722403</v>
      </c>
      <c r="I48" s="86">
        <v>5.75425362874204</v>
      </c>
      <c r="J48" s="86">
        <v>6.1289685767671376</v>
      </c>
      <c r="K48" s="81"/>
      <c r="L48" s="91"/>
      <c r="M48" s="91"/>
      <c r="N48" s="91"/>
    </row>
    <row r="49" spans="1:14">
      <c r="A49" s="26" t="s">
        <v>29</v>
      </c>
      <c r="B49" s="86">
        <v>6701.1709965841928</v>
      </c>
      <c r="C49" s="86">
        <v>7206.0677432872399</v>
      </c>
      <c r="D49" s="86">
        <v>7343.4322722758552</v>
      </c>
      <c r="E49" s="86">
        <v>137.36452898861535</v>
      </c>
      <c r="F49" s="87">
        <v>642.26127569166238</v>
      </c>
      <c r="G49" s="86">
        <v>1.9062342165264305</v>
      </c>
      <c r="H49" s="86">
        <v>12.262688349011274</v>
      </c>
      <c r="I49" s="86">
        <v>8.3014743482491422</v>
      </c>
      <c r="J49" s="86">
        <v>9.5843140850911581</v>
      </c>
      <c r="K49" s="81"/>
      <c r="L49" s="92"/>
      <c r="M49" s="92"/>
      <c r="N49" s="92"/>
    </row>
    <row r="50" spans="1:14">
      <c r="A50" s="26" t="s">
        <v>30</v>
      </c>
      <c r="B50" s="86">
        <v>17.223613559999997</v>
      </c>
      <c r="C50" s="86">
        <v>21.30978365</v>
      </c>
      <c r="D50" s="86">
        <v>22.324423629999998</v>
      </c>
      <c r="E50" s="86">
        <v>1.0146399799999983</v>
      </c>
      <c r="F50" s="87">
        <v>5.1008100700000014</v>
      </c>
      <c r="G50" s="86">
        <v>4.7613809537667375</v>
      </c>
      <c r="H50" s="86">
        <v>12.96126091488021</v>
      </c>
      <c r="I50" s="86">
        <v>18.80402515624894</v>
      </c>
      <c r="J50" s="86">
        <v>29.615214323236373</v>
      </c>
      <c r="K50" s="81"/>
      <c r="L50" s="92"/>
      <c r="M50" s="92"/>
      <c r="N50" s="92"/>
    </row>
    <row r="51" spans="1:14">
      <c r="A51" s="26" t="s">
        <v>31</v>
      </c>
      <c r="B51" s="86">
        <v>1714.4900085519</v>
      </c>
      <c r="C51" s="86">
        <v>1500.4952548689002</v>
      </c>
      <c r="D51" s="86">
        <v>1475.5327348450999</v>
      </c>
      <c r="E51" s="86">
        <v>-24.96252002380038</v>
      </c>
      <c r="F51" s="87">
        <v>-238.95727370680015</v>
      </c>
      <c r="G51" s="86">
        <v>-1.6636187247377452</v>
      </c>
      <c r="H51" s="86">
        <v>-13.834646014094515</v>
      </c>
      <c r="I51" s="86">
        <v>-13.441917559673023</v>
      </c>
      <c r="J51" s="86">
        <v>-13.937513343027835</v>
      </c>
      <c r="K51" s="81"/>
      <c r="L51" s="92"/>
      <c r="M51" s="92"/>
      <c r="N51" s="92"/>
    </row>
    <row r="52" spans="1:14" ht="15.6" thickBot="1">
      <c r="A52" s="28" t="s">
        <v>35</v>
      </c>
      <c r="B52" s="88">
        <v>395.27760751000005</v>
      </c>
      <c r="C52" s="88">
        <v>585.20842375999996</v>
      </c>
      <c r="D52" s="88">
        <v>586.21057936</v>
      </c>
      <c r="E52" s="88">
        <v>1.0021556000000373</v>
      </c>
      <c r="F52" s="89">
        <v>190.93297184999994</v>
      </c>
      <c r="G52" s="88">
        <v>0.17124763747608523</v>
      </c>
      <c r="H52" s="88">
        <v>68.140370527559185</v>
      </c>
      <c r="I52" s="88">
        <v>39.281857320714451</v>
      </c>
      <c r="J52" s="88">
        <v>48.303513334022988</v>
      </c>
      <c r="K52" s="81"/>
      <c r="L52" s="92"/>
      <c r="M52" s="92"/>
      <c r="N52" s="92"/>
    </row>
    <row r="53" spans="1:14">
      <c r="A53" s="29"/>
      <c r="B53" s="2"/>
      <c r="C53" s="4"/>
      <c r="D53" s="4"/>
      <c r="E53" s="3"/>
      <c r="F53" s="3"/>
      <c r="G53" s="2"/>
      <c r="H53" s="2"/>
      <c r="I53" s="2"/>
      <c r="J53" s="2"/>
      <c r="L53" s="92"/>
      <c r="M53" s="92"/>
      <c r="N53" s="92"/>
    </row>
    <row r="54" spans="1:14">
      <c r="L54" s="92"/>
      <c r="M54" s="92"/>
      <c r="N54" s="92"/>
    </row>
    <row r="55" spans="1:14">
      <c r="L55" s="92"/>
      <c r="M55" s="92"/>
      <c r="N55" s="92"/>
    </row>
    <row r="56" spans="1:14">
      <c r="L56" s="92"/>
      <c r="M56" s="92"/>
      <c r="N56" s="92"/>
    </row>
    <row r="57" spans="1:14">
      <c r="L57" s="92"/>
      <c r="M57" s="92"/>
      <c r="N57" s="92"/>
    </row>
    <row r="58" spans="1:14">
      <c r="L58" s="92"/>
      <c r="M58" s="92"/>
      <c r="N58" s="92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K1" sqref="K1:S1048576"/>
    </sheetView>
  </sheetViews>
  <sheetFormatPr defaultColWidth="9.109375" defaultRowHeight="14.4"/>
  <cols>
    <col min="1" max="1" width="52.88671875" style="102" bestFit="1" customWidth="1"/>
    <col min="2" max="2" width="12" style="101" customWidth="1"/>
    <col min="3" max="7" width="12" style="102" customWidth="1"/>
    <col min="8" max="8" width="10" style="102" customWidth="1"/>
    <col min="9" max="10" width="10.44140625" style="102" customWidth="1"/>
    <col min="11" max="11" width="5.109375" style="102" bestFit="1" customWidth="1"/>
    <col min="12" max="13" width="4.88671875" style="145" customWidth="1"/>
    <col min="14" max="18" width="4.5546875" style="145" bestFit="1" customWidth="1"/>
    <col min="19" max="19" width="4.88671875" style="145" customWidth="1"/>
    <col min="20" max="20" width="6" style="145" bestFit="1" customWidth="1"/>
    <col min="21" max="24" width="6.44140625" style="102" customWidth="1"/>
    <col min="25" max="46" width="9.109375" style="102"/>
    <col min="47" max="47" width="9.109375" style="102" customWidth="1"/>
    <col min="48" max="16384" width="9.109375" style="102"/>
  </cols>
  <sheetData>
    <row r="1" spans="1:24" ht="20.399999999999999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8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49"/>
      <c r="B3" s="285" t="s">
        <v>95</v>
      </c>
      <c r="C3" s="286"/>
      <c r="D3" s="287"/>
      <c r="E3" s="277" t="s">
        <v>1</v>
      </c>
      <c r="F3" s="278"/>
      <c r="G3" s="150" t="s">
        <v>2</v>
      </c>
      <c r="H3" s="288" t="s">
        <v>93</v>
      </c>
      <c r="I3" s="289"/>
      <c r="J3" s="290"/>
    </row>
    <row r="4" spans="1:24" ht="17.399999999999999" thickBot="1">
      <c r="A4" s="137"/>
      <c r="B4" s="142">
        <v>44165</v>
      </c>
      <c r="C4" s="142">
        <v>44500</v>
      </c>
      <c r="D4" s="142">
        <v>44530</v>
      </c>
      <c r="E4" s="200" t="s">
        <v>4</v>
      </c>
      <c r="F4" s="200" t="s">
        <v>5</v>
      </c>
      <c r="G4" s="200" t="s">
        <v>4</v>
      </c>
      <c r="H4" s="194">
        <v>44469</v>
      </c>
      <c r="I4" s="194">
        <v>44500</v>
      </c>
      <c r="J4" s="194">
        <v>44530</v>
      </c>
    </row>
    <row r="5" spans="1:24" ht="17.399999999999999" thickTop="1">
      <c r="A5" s="196"/>
      <c r="B5" s="197"/>
      <c r="C5" s="197"/>
      <c r="D5" s="197"/>
      <c r="E5" s="197"/>
      <c r="F5" s="197"/>
      <c r="G5" s="197"/>
      <c r="H5" s="151"/>
      <c r="I5" s="198"/>
      <c r="J5" s="199"/>
    </row>
    <row r="6" spans="1:24" ht="16.8">
      <c r="A6" s="152" t="s">
        <v>6</v>
      </c>
      <c r="B6" s="171">
        <v>42980.258593739964</v>
      </c>
      <c r="C6" s="171">
        <v>59255.998846898503</v>
      </c>
      <c r="D6" s="171">
        <v>52661.727392259505</v>
      </c>
      <c r="E6" s="171">
        <v>-6594.271454638998</v>
      </c>
      <c r="F6" s="171">
        <v>9681.4687985195415</v>
      </c>
      <c r="G6" s="171">
        <v>-11.128445360741978</v>
      </c>
      <c r="H6" s="172">
        <v>24.654092858786527</v>
      </c>
      <c r="I6" s="173">
        <v>21.079776681869106</v>
      </c>
      <c r="J6" s="174">
        <v>22.525385177486214</v>
      </c>
      <c r="K6" s="145"/>
      <c r="U6" s="146"/>
      <c r="V6" s="146"/>
      <c r="W6" s="146"/>
      <c r="X6" s="146"/>
    </row>
    <row r="7" spans="1:24" ht="16.8">
      <c r="A7" s="152" t="s">
        <v>7</v>
      </c>
      <c r="B7" s="171">
        <v>135361.31132899917</v>
      </c>
      <c r="C7" s="171">
        <v>135396.97011980059</v>
      </c>
      <c r="D7" s="171">
        <v>144644.87037244806</v>
      </c>
      <c r="E7" s="171">
        <v>9247.9002526474651</v>
      </c>
      <c r="F7" s="171">
        <v>9283.559043448884</v>
      </c>
      <c r="G7" s="171">
        <v>6.8302121121800923</v>
      </c>
      <c r="H7" s="172">
        <v>1.5547972974036668</v>
      </c>
      <c r="I7" s="173">
        <v>3.3610143505660659</v>
      </c>
      <c r="J7" s="174">
        <v>6.8583548373618726</v>
      </c>
      <c r="K7" s="145"/>
      <c r="U7" s="146"/>
      <c r="V7" s="146"/>
      <c r="W7" s="146"/>
      <c r="X7" s="146"/>
    </row>
    <row r="8" spans="1:24" ht="16.2">
      <c r="A8" s="153" t="s">
        <v>8</v>
      </c>
      <c r="B8" s="175">
        <v>24434.53355391205</v>
      </c>
      <c r="C8" s="175">
        <v>23679.82932332476</v>
      </c>
      <c r="D8" s="175">
        <v>32049.97031251368</v>
      </c>
      <c r="E8" s="175">
        <v>8370.1409891889198</v>
      </c>
      <c r="F8" s="175">
        <v>7615.4367586016306</v>
      </c>
      <c r="G8" s="175">
        <v>35.347133946376402</v>
      </c>
      <c r="H8" s="176">
        <v>1.8526730166694421</v>
      </c>
      <c r="I8" s="177">
        <v>9.0461613332088575</v>
      </c>
      <c r="J8" s="178">
        <v>31.166695864273521</v>
      </c>
      <c r="K8" s="145"/>
      <c r="U8" s="146"/>
      <c r="V8" s="146"/>
      <c r="W8" s="146"/>
      <c r="X8" s="146"/>
    </row>
    <row r="9" spans="1:24" ht="16.8">
      <c r="A9" s="154" t="s">
        <v>9</v>
      </c>
      <c r="B9" s="171">
        <v>110926.77777508712</v>
      </c>
      <c r="C9" s="171">
        <v>111717.14079647584</v>
      </c>
      <c r="D9" s="171">
        <v>112594.90005993437</v>
      </c>
      <c r="E9" s="171">
        <v>877.75926345853077</v>
      </c>
      <c r="F9" s="171">
        <v>1668.1222848472535</v>
      </c>
      <c r="G9" s="171">
        <v>0.78569793068514571</v>
      </c>
      <c r="H9" s="172">
        <v>1.4916321663303762</v>
      </c>
      <c r="I9" s="173">
        <v>2.2312863412999491</v>
      </c>
      <c r="J9" s="174">
        <v>1.5038048686760987</v>
      </c>
      <c r="K9" s="145"/>
      <c r="U9" s="146"/>
      <c r="V9" s="146"/>
      <c r="W9" s="146"/>
      <c r="X9" s="146"/>
    </row>
    <row r="10" spans="1:24" ht="16.2">
      <c r="A10" s="155" t="s">
        <v>10</v>
      </c>
      <c r="B10" s="175">
        <v>5056.5834032883049</v>
      </c>
      <c r="C10" s="175">
        <v>4209.4529830700003</v>
      </c>
      <c r="D10" s="175">
        <v>4828.43430033</v>
      </c>
      <c r="E10" s="175">
        <v>618.98131725999974</v>
      </c>
      <c r="F10" s="175">
        <v>-228.14910295830487</v>
      </c>
      <c r="G10" s="175">
        <v>14.704554718854951</v>
      </c>
      <c r="H10" s="176">
        <v>-25.138145876200696</v>
      </c>
      <c r="I10" s="177">
        <v>-15.44731795900293</v>
      </c>
      <c r="J10" s="178">
        <v>-4.5119220778587277</v>
      </c>
      <c r="K10" s="145"/>
      <c r="U10" s="146"/>
      <c r="V10" s="146"/>
      <c r="W10" s="146"/>
      <c r="X10" s="146"/>
    </row>
    <row r="11" spans="1:24" ht="16.2">
      <c r="A11" s="155" t="s">
        <v>11</v>
      </c>
      <c r="B11" s="175">
        <v>246.13156600000002</v>
      </c>
      <c r="C11" s="175">
        <v>164.27065929</v>
      </c>
      <c r="D11" s="175">
        <v>185.84365929000001</v>
      </c>
      <c r="E11" s="175">
        <v>21.573000000000008</v>
      </c>
      <c r="F11" s="175">
        <v>-60.287906710000016</v>
      </c>
      <c r="G11" s="175">
        <v>13.132594763569742</v>
      </c>
      <c r="H11" s="176">
        <v>59.896405040870548</v>
      </c>
      <c r="I11" s="177">
        <v>71.461385762045921</v>
      </c>
      <c r="J11" s="178">
        <v>-24.494179145636281</v>
      </c>
      <c r="K11" s="145"/>
      <c r="U11" s="146"/>
      <c r="V11" s="146"/>
      <c r="W11" s="146"/>
      <c r="X11" s="146"/>
    </row>
    <row r="12" spans="1:24" ht="16.2">
      <c r="A12" s="155" t="s">
        <v>12</v>
      </c>
      <c r="B12" s="175">
        <v>324.27609617000002</v>
      </c>
      <c r="C12" s="175">
        <v>687.21294864108359</v>
      </c>
      <c r="D12" s="175">
        <v>526.78802356852304</v>
      </c>
      <c r="E12" s="175">
        <v>-160.42492507256054</v>
      </c>
      <c r="F12" s="175">
        <v>202.51192739852303</v>
      </c>
      <c r="G12" s="175">
        <v>-23.344281476329826</v>
      </c>
      <c r="H12" s="176">
        <v>40.669471113705612</v>
      </c>
      <c r="I12" s="177">
        <v>73.75643480131879</v>
      </c>
      <c r="J12" s="178">
        <v>62.450464215640864</v>
      </c>
      <c r="K12" s="145"/>
      <c r="U12" s="146"/>
      <c r="V12" s="146"/>
      <c r="W12" s="146"/>
      <c r="X12" s="146"/>
    </row>
    <row r="13" spans="1:24" ht="16.8">
      <c r="A13" s="156" t="s">
        <v>109</v>
      </c>
      <c r="B13" s="171">
        <v>105299.78670962881</v>
      </c>
      <c r="C13" s="171">
        <v>106656.20420547476</v>
      </c>
      <c r="D13" s="171">
        <v>107053.83407674584</v>
      </c>
      <c r="E13" s="171">
        <v>397.62987127108499</v>
      </c>
      <c r="F13" s="171">
        <v>1754.047367117033</v>
      </c>
      <c r="G13" s="171">
        <v>0.37281457204781532</v>
      </c>
      <c r="H13" s="172">
        <v>2.7038329378966921</v>
      </c>
      <c r="I13" s="173">
        <v>2.7427232227055498</v>
      </c>
      <c r="J13" s="174">
        <v>1.6657653561577916</v>
      </c>
      <c r="K13" s="145"/>
      <c r="U13" s="146"/>
      <c r="V13" s="146"/>
      <c r="W13" s="146"/>
      <c r="X13" s="146"/>
    </row>
    <row r="14" spans="1:24" ht="16.2">
      <c r="A14" s="155" t="s">
        <v>13</v>
      </c>
      <c r="B14" s="175">
        <v>44840.668340345772</v>
      </c>
      <c r="C14" s="175">
        <v>45040.977837391205</v>
      </c>
      <c r="D14" s="175">
        <v>45119.182019380409</v>
      </c>
      <c r="E14" s="175">
        <v>78.204181989203789</v>
      </c>
      <c r="F14" s="175">
        <v>278.51367903463688</v>
      </c>
      <c r="G14" s="175">
        <v>0.17362896132394212</v>
      </c>
      <c r="H14" s="176">
        <v>1.4871932062852125</v>
      </c>
      <c r="I14" s="177">
        <v>2.7950187737544496</v>
      </c>
      <c r="J14" s="178">
        <v>0.62111848316061469</v>
      </c>
      <c r="K14" s="145"/>
      <c r="U14" s="146"/>
      <c r="V14" s="146"/>
      <c r="W14" s="146"/>
      <c r="X14" s="146"/>
    </row>
    <row r="15" spans="1:24" ht="16.2">
      <c r="A15" s="155" t="s">
        <v>14</v>
      </c>
      <c r="B15" s="175">
        <v>60459.118369283038</v>
      </c>
      <c r="C15" s="175">
        <v>61615.226368083546</v>
      </c>
      <c r="D15" s="175">
        <v>61934.652057365442</v>
      </c>
      <c r="E15" s="175">
        <v>319.42568928189576</v>
      </c>
      <c r="F15" s="175">
        <v>1475.5336880824034</v>
      </c>
      <c r="G15" s="175">
        <v>0.51842005314348683</v>
      </c>
      <c r="H15" s="176">
        <v>3.5947411989312457</v>
      </c>
      <c r="I15" s="177">
        <v>2.7045286171658063</v>
      </c>
      <c r="J15" s="178">
        <v>2.4405478079747525</v>
      </c>
      <c r="K15" s="145"/>
      <c r="U15" s="146"/>
      <c r="V15" s="146"/>
      <c r="W15" s="146"/>
      <c r="X15" s="146"/>
    </row>
    <row r="16" spans="1:24" s="103" customFormat="1" ht="16.8">
      <c r="A16" s="152" t="s">
        <v>15</v>
      </c>
      <c r="B16" s="171">
        <v>51936.401646399529</v>
      </c>
      <c r="C16" s="171">
        <v>65840.641147514514</v>
      </c>
      <c r="D16" s="171">
        <v>67406.315451318223</v>
      </c>
      <c r="E16" s="171">
        <v>1565.6743038037093</v>
      </c>
      <c r="F16" s="171">
        <v>15469.913804918695</v>
      </c>
      <c r="G16" s="171">
        <v>2.3779754821886598</v>
      </c>
      <c r="H16" s="172">
        <v>30.736788178594452</v>
      </c>
      <c r="I16" s="173">
        <v>25.723883252941221</v>
      </c>
      <c r="J16" s="174">
        <v>29.786264189504436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6"/>
      <c r="V16" s="146"/>
      <c r="W16" s="146"/>
      <c r="X16" s="146"/>
    </row>
    <row r="17" spans="1:24" ht="17.399999999999999" thickBot="1">
      <c r="A17" s="157" t="s">
        <v>16</v>
      </c>
      <c r="B17" s="179">
        <v>126405.22583400342</v>
      </c>
      <c r="C17" s="179">
        <v>128812.38529835414</v>
      </c>
      <c r="D17" s="179">
        <v>129900.33966571765</v>
      </c>
      <c r="E17" s="181">
        <v>1087.9543673635053</v>
      </c>
      <c r="F17" s="179">
        <v>3495.1138317142322</v>
      </c>
      <c r="G17" s="179">
        <v>0.84460385144144823</v>
      </c>
      <c r="H17" s="180">
        <v>-2.1709136186659634</v>
      </c>
      <c r="I17" s="181">
        <v>0.97809076908697534</v>
      </c>
      <c r="J17" s="182">
        <v>2.7650073868813507</v>
      </c>
      <c r="K17" s="145"/>
      <c r="U17" s="146"/>
      <c r="V17" s="146"/>
      <c r="W17" s="146"/>
      <c r="X17" s="146"/>
    </row>
    <row r="18" spans="1:24" ht="13.8" thickBot="1">
      <c r="A18" s="148"/>
      <c r="B18" s="158"/>
      <c r="C18" s="148"/>
      <c r="D18" s="148"/>
      <c r="E18" s="225"/>
      <c r="F18" s="148"/>
      <c r="G18" s="148"/>
      <c r="H18" s="148"/>
      <c r="I18" s="148"/>
      <c r="J18" s="148"/>
      <c r="K18" s="145"/>
      <c r="U18" s="146"/>
      <c r="V18" s="146"/>
      <c r="W18" s="146"/>
      <c r="X18" s="146"/>
    </row>
    <row r="19" spans="1:24" ht="16.8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5"/>
      <c r="U19" s="146"/>
      <c r="V19" s="146"/>
      <c r="W19" s="146"/>
      <c r="X19" s="146"/>
    </row>
    <row r="20" spans="1:24" ht="15.75" customHeight="1">
      <c r="A20" s="136"/>
      <c r="B20" s="285" t="str">
        <f>B3</f>
        <v>N$ Million</v>
      </c>
      <c r="C20" s="286"/>
      <c r="D20" s="287"/>
      <c r="E20" s="277" t="s">
        <v>1</v>
      </c>
      <c r="F20" s="278"/>
      <c r="G20" s="207" t="s">
        <v>2</v>
      </c>
      <c r="H20" s="285" t="str">
        <f>H3</f>
        <v>Annual percentage change</v>
      </c>
      <c r="I20" s="286"/>
      <c r="J20" s="291"/>
      <c r="K20" s="145"/>
      <c r="U20" s="146"/>
      <c r="V20" s="146"/>
      <c r="W20" s="146"/>
      <c r="X20" s="146"/>
    </row>
    <row r="21" spans="1:24" ht="17.399999999999999" thickBot="1">
      <c r="A21" s="137"/>
      <c r="B21" s="141">
        <f>B4</f>
        <v>44165</v>
      </c>
      <c r="C21" s="141">
        <f>C4</f>
        <v>44500</v>
      </c>
      <c r="D21" s="141">
        <f>D4</f>
        <v>44530</v>
      </c>
      <c r="E21" s="200" t="s">
        <v>4</v>
      </c>
      <c r="F21" s="200" t="s">
        <v>5</v>
      </c>
      <c r="G21" s="200" t="s">
        <v>4</v>
      </c>
      <c r="H21" s="194">
        <f>H4</f>
        <v>44469</v>
      </c>
      <c r="I21" s="194">
        <f>I4</f>
        <v>44500</v>
      </c>
      <c r="J21" s="195">
        <f>J4</f>
        <v>44530</v>
      </c>
      <c r="K21" s="145"/>
      <c r="U21" s="146"/>
      <c r="V21" s="146"/>
      <c r="W21" s="146"/>
      <c r="X21" s="146"/>
    </row>
    <row r="22" spans="1:24" ht="13.8" thickTop="1">
      <c r="A22" s="201"/>
      <c r="B22" s="160"/>
      <c r="C22" s="160"/>
      <c r="D22" s="160"/>
      <c r="E22" s="160"/>
      <c r="F22" s="160"/>
      <c r="G22" s="160"/>
      <c r="H22" s="160"/>
      <c r="I22" s="160"/>
      <c r="J22" s="161"/>
      <c r="K22" s="145"/>
      <c r="U22" s="146"/>
      <c r="V22" s="146"/>
      <c r="W22" s="146"/>
      <c r="X22" s="146"/>
    </row>
    <row r="23" spans="1:24" ht="16.8">
      <c r="A23" s="162" t="s">
        <v>17</v>
      </c>
      <c r="B23" s="183">
        <v>126405.22583400342</v>
      </c>
      <c r="C23" s="183">
        <v>128812.38529835414</v>
      </c>
      <c r="D23" s="183">
        <v>129900.33966571765</v>
      </c>
      <c r="E23" s="183">
        <v>1087.9543673635053</v>
      </c>
      <c r="F23" s="183">
        <v>3495.1138317142322</v>
      </c>
      <c r="G23" s="184">
        <v>0.84460385144144823</v>
      </c>
      <c r="H23" s="184">
        <v>-2.1709136186659634</v>
      </c>
      <c r="I23" s="184">
        <v>0.97809076908697534</v>
      </c>
      <c r="J23" s="185">
        <v>2.7650073868813507</v>
      </c>
      <c r="K23" s="145"/>
      <c r="U23" s="146"/>
      <c r="V23" s="146"/>
      <c r="W23" s="146"/>
      <c r="X23" s="146"/>
    </row>
    <row r="24" spans="1:24" ht="16.2">
      <c r="A24" s="105" t="s">
        <v>18</v>
      </c>
      <c r="B24" s="186">
        <v>3079.4281697172905</v>
      </c>
      <c r="C24" s="186">
        <v>3181.1054476209388</v>
      </c>
      <c r="D24" s="186">
        <v>3218.1336290866093</v>
      </c>
      <c r="E24" s="186">
        <v>37.028181465670514</v>
      </c>
      <c r="F24" s="186">
        <v>138.70545936931876</v>
      </c>
      <c r="G24" s="187">
        <v>1.1640035854002519</v>
      </c>
      <c r="H24" s="187">
        <v>1.3255965322395582</v>
      </c>
      <c r="I24" s="187">
        <v>3.0678746667447143</v>
      </c>
      <c r="J24" s="188">
        <v>4.5042602627764126</v>
      </c>
      <c r="K24" s="145"/>
      <c r="U24" s="146"/>
      <c r="V24" s="146"/>
      <c r="W24" s="146"/>
      <c r="X24" s="146"/>
    </row>
    <row r="25" spans="1:24" ht="16.2">
      <c r="A25" s="105" t="s">
        <v>19</v>
      </c>
      <c r="B25" s="186">
        <v>59808.154092373428</v>
      </c>
      <c r="C25" s="186">
        <v>66353.947522276416</v>
      </c>
      <c r="D25" s="186">
        <v>65859.894831536396</v>
      </c>
      <c r="E25" s="186">
        <v>-494.0526907400199</v>
      </c>
      <c r="F25" s="186">
        <v>6051.7407391629677</v>
      </c>
      <c r="G25" s="187">
        <v>-0.74457166331235669</v>
      </c>
      <c r="H25" s="187">
        <v>2.0508047199709694</v>
      </c>
      <c r="I25" s="187">
        <v>10.708657694888927</v>
      </c>
      <c r="J25" s="188">
        <v>10.11858806044421</v>
      </c>
      <c r="K25" s="145"/>
      <c r="U25" s="146"/>
      <c r="V25" s="146"/>
      <c r="W25" s="146"/>
      <c r="X25" s="146"/>
    </row>
    <row r="26" spans="1:24" ht="16.2">
      <c r="A26" s="105" t="s">
        <v>20</v>
      </c>
      <c r="B26" s="186">
        <v>63517.643571912697</v>
      </c>
      <c r="C26" s="186">
        <v>59277.332328456789</v>
      </c>
      <c r="D26" s="186">
        <v>60822.311205094651</v>
      </c>
      <c r="E26" s="186">
        <v>1544.9788766378624</v>
      </c>
      <c r="F26" s="186">
        <v>-2695.3323668180456</v>
      </c>
      <c r="G26" s="187">
        <v>2.606356959650455</v>
      </c>
      <c r="H26" s="187">
        <v>-6.3829527509684283</v>
      </c>
      <c r="I26" s="187">
        <v>-8.1578523819826501</v>
      </c>
      <c r="J26" s="188">
        <v>-4.2434388545388657</v>
      </c>
      <c r="K26" s="145"/>
      <c r="U26" s="146"/>
      <c r="V26" s="146"/>
      <c r="W26" s="146"/>
      <c r="X26" s="146"/>
    </row>
    <row r="27" spans="1:24" ht="16.8" thickBot="1">
      <c r="A27" s="163" t="s">
        <v>21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90">
        <v>0</v>
      </c>
      <c r="K27" s="145"/>
      <c r="U27" s="146"/>
      <c r="V27" s="146"/>
      <c r="W27" s="146"/>
      <c r="X27" s="146"/>
    </row>
    <row r="28" spans="1:24" thickBot="1">
      <c r="A28" s="164"/>
      <c r="B28" s="106"/>
      <c r="C28" s="106"/>
      <c r="D28" s="106"/>
      <c r="E28" s="106"/>
      <c r="F28" s="106"/>
      <c r="G28" s="106"/>
      <c r="H28" s="147"/>
      <c r="I28" s="147"/>
      <c r="J28" s="147"/>
      <c r="K28" s="145"/>
      <c r="U28" s="146"/>
      <c r="V28" s="146"/>
      <c r="W28" s="146"/>
      <c r="X28" s="146"/>
    </row>
    <row r="29" spans="1:24" ht="16.8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5"/>
      <c r="U29" s="146"/>
      <c r="V29" s="146"/>
      <c r="W29" s="146"/>
      <c r="X29" s="146"/>
    </row>
    <row r="30" spans="1:24" ht="15.75" customHeight="1">
      <c r="A30" s="149"/>
      <c r="B30" s="285" t="str">
        <f>B3</f>
        <v>N$ Million</v>
      </c>
      <c r="C30" s="286"/>
      <c r="D30" s="287"/>
      <c r="E30" s="277" t="s">
        <v>1</v>
      </c>
      <c r="F30" s="278"/>
      <c r="G30" s="165" t="s">
        <v>2</v>
      </c>
      <c r="H30" s="285" t="str">
        <f>H3</f>
        <v>Annual percentage change</v>
      </c>
      <c r="I30" s="286"/>
      <c r="J30" s="291"/>
      <c r="K30" s="145"/>
      <c r="U30" s="146"/>
      <c r="V30" s="146"/>
      <c r="W30" s="146"/>
      <c r="X30" s="146"/>
    </row>
    <row r="31" spans="1:24" ht="17.399999999999999" thickBot="1">
      <c r="A31" s="137"/>
      <c r="B31" s="142">
        <f>B4</f>
        <v>44165</v>
      </c>
      <c r="C31" s="142">
        <f>C4</f>
        <v>44500</v>
      </c>
      <c r="D31" s="141">
        <f>D4</f>
        <v>44530</v>
      </c>
      <c r="E31" s="141" t="s">
        <v>4</v>
      </c>
      <c r="F31" s="141" t="s">
        <v>5</v>
      </c>
      <c r="G31" s="141" t="s">
        <v>4</v>
      </c>
      <c r="H31" s="141">
        <f>H4</f>
        <v>44469</v>
      </c>
      <c r="I31" s="141">
        <f>I4</f>
        <v>44500</v>
      </c>
      <c r="J31" s="205">
        <f>J4</f>
        <v>44530</v>
      </c>
      <c r="K31" s="145"/>
      <c r="U31" s="146"/>
      <c r="V31" s="146"/>
      <c r="W31" s="146"/>
      <c r="X31" s="146"/>
    </row>
    <row r="32" spans="1:24" ht="13.8" thickTop="1">
      <c r="A32" s="206"/>
      <c r="B32" s="202"/>
      <c r="C32" s="203"/>
      <c r="D32" s="203"/>
      <c r="E32" s="203"/>
      <c r="F32" s="202"/>
      <c r="G32" s="203"/>
      <c r="H32" s="204"/>
      <c r="I32" s="204"/>
      <c r="J32" s="166"/>
      <c r="K32" s="145"/>
      <c r="U32" s="146"/>
      <c r="V32" s="146"/>
      <c r="W32" s="146"/>
      <c r="X32" s="146"/>
    </row>
    <row r="33" spans="1:24" ht="16.8">
      <c r="A33" s="167" t="s">
        <v>24</v>
      </c>
      <c r="B33" s="191">
        <v>105095.82087974969</v>
      </c>
      <c r="C33" s="191">
        <v>106395.09948435244</v>
      </c>
      <c r="D33" s="191">
        <v>106732.16223362542</v>
      </c>
      <c r="E33" s="191">
        <v>337.06274927298364</v>
      </c>
      <c r="F33" s="191">
        <v>1636.3413538757304</v>
      </c>
      <c r="G33" s="125">
        <v>0.31680288933095824</v>
      </c>
      <c r="H33" s="125">
        <v>2.7361092573493266</v>
      </c>
      <c r="I33" s="125">
        <v>2.6907940930918812</v>
      </c>
      <c r="J33" s="128">
        <v>1.5569994507660141</v>
      </c>
      <c r="K33" s="145"/>
      <c r="U33" s="146"/>
      <c r="V33" s="146"/>
      <c r="W33" s="146"/>
      <c r="X33" s="146"/>
    </row>
    <row r="34" spans="1:24" ht="16.8">
      <c r="A34" s="109" t="s">
        <v>10</v>
      </c>
      <c r="B34" s="192">
        <v>5056.5824022883053</v>
      </c>
      <c r="C34" s="192">
        <v>4209.4519820700007</v>
      </c>
      <c r="D34" s="192">
        <v>4828.4332993300004</v>
      </c>
      <c r="E34" s="192">
        <v>618.98131725999974</v>
      </c>
      <c r="F34" s="192">
        <v>-228.14910295830487</v>
      </c>
      <c r="G34" s="125">
        <v>14.704558215571211</v>
      </c>
      <c r="H34" s="126">
        <v>-25.13815032058821</v>
      </c>
      <c r="I34" s="126">
        <v>-15.447321064913694</v>
      </c>
      <c r="J34" s="127">
        <v>-4.5119229710378761</v>
      </c>
      <c r="K34" s="145"/>
      <c r="U34" s="146"/>
      <c r="V34" s="146"/>
      <c r="W34" s="146"/>
      <c r="X34" s="146"/>
    </row>
    <row r="35" spans="1:24" ht="16.8">
      <c r="A35" s="167" t="s">
        <v>25</v>
      </c>
      <c r="B35" s="191">
        <v>44230.809185006641</v>
      </c>
      <c r="C35" s="191">
        <v>44468.384688239967</v>
      </c>
      <c r="D35" s="191">
        <v>44517.379870288511</v>
      </c>
      <c r="E35" s="191">
        <v>48.995182048543938</v>
      </c>
      <c r="F35" s="191">
        <v>286.57068528186937</v>
      </c>
      <c r="G35" s="125">
        <v>0.11017981064983928</v>
      </c>
      <c r="H35" s="125">
        <v>1.8106853265547247</v>
      </c>
      <c r="I35" s="125">
        <v>2.999557270388892</v>
      </c>
      <c r="J35" s="128">
        <v>0.6478983553821539</v>
      </c>
      <c r="K35" s="145"/>
      <c r="U35" s="146"/>
      <c r="V35" s="146"/>
      <c r="W35" s="146"/>
      <c r="X35" s="146"/>
    </row>
    <row r="36" spans="1:24" ht="16.8">
      <c r="A36" s="167" t="s">
        <v>26</v>
      </c>
      <c r="B36" s="229">
        <v>40725.100889879817</v>
      </c>
      <c r="C36" s="229">
        <v>40832.770612691442</v>
      </c>
      <c r="D36" s="229">
        <v>40734.20007406189</v>
      </c>
      <c r="E36" s="229">
        <v>-98.570538629552175</v>
      </c>
      <c r="F36" s="229">
        <v>9.0991841820723494</v>
      </c>
      <c r="G36" s="230">
        <v>-0.2414005641804664</v>
      </c>
      <c r="H36" s="230">
        <v>1.952627062212329</v>
      </c>
      <c r="I36" s="230">
        <v>2.8231889617974937</v>
      </c>
      <c r="J36" s="231">
        <v>2.2342938343299465E-2</v>
      </c>
      <c r="K36" s="145"/>
      <c r="U36" s="146"/>
      <c r="V36" s="146"/>
      <c r="W36" s="146"/>
      <c r="X36" s="146"/>
    </row>
    <row r="37" spans="1:24" ht="16.2">
      <c r="A37" s="168" t="s">
        <v>27</v>
      </c>
      <c r="B37" s="232">
        <v>12377.743129022665</v>
      </c>
      <c r="C37" s="232">
        <v>13023.289942507179</v>
      </c>
      <c r="D37" s="232">
        <v>13131.463852062181</v>
      </c>
      <c r="E37" s="232">
        <v>108.17390955500196</v>
      </c>
      <c r="F37" s="232">
        <v>753.72072303951609</v>
      </c>
      <c r="G37" s="233">
        <v>0.83061891451812642</v>
      </c>
      <c r="H37" s="233">
        <v>2.7765840991622639</v>
      </c>
      <c r="I37" s="233">
        <v>6.0848740667648116</v>
      </c>
      <c r="J37" s="234">
        <v>6.0893227075639658</v>
      </c>
      <c r="K37" s="145"/>
      <c r="U37" s="146"/>
      <c r="V37" s="146"/>
      <c r="W37" s="146"/>
      <c r="X37" s="146"/>
    </row>
    <row r="38" spans="1:24" ht="16.2">
      <c r="A38" s="168" t="s">
        <v>28</v>
      </c>
      <c r="B38" s="232">
        <v>17067.203181800025</v>
      </c>
      <c r="C38" s="232">
        <v>17085.902610730041</v>
      </c>
      <c r="D38" s="232">
        <v>17124.910725408386</v>
      </c>
      <c r="E38" s="232">
        <v>39.008114678345009</v>
      </c>
      <c r="F38" s="232">
        <v>57.707543608361448</v>
      </c>
      <c r="G38" s="233">
        <v>0.22830584703115164</v>
      </c>
      <c r="H38" s="233">
        <v>2.7783420579485636</v>
      </c>
      <c r="I38" s="233">
        <v>0.94047181496415533</v>
      </c>
      <c r="J38" s="234">
        <v>0.33811950905875676</v>
      </c>
      <c r="K38" s="145"/>
      <c r="U38" s="146"/>
      <c r="V38" s="146"/>
      <c r="W38" s="146"/>
      <c r="X38" s="146"/>
    </row>
    <row r="39" spans="1:24" ht="16.2">
      <c r="A39" s="168" t="s">
        <v>107</v>
      </c>
      <c r="B39" s="232">
        <v>11280.154579057131</v>
      </c>
      <c r="C39" s="232">
        <v>10723.578059454218</v>
      </c>
      <c r="D39" s="232">
        <v>10477.825496591318</v>
      </c>
      <c r="E39" s="232">
        <v>-245.75256286289914</v>
      </c>
      <c r="F39" s="232">
        <v>-802.32908246581246</v>
      </c>
      <c r="G39" s="233">
        <v>-2.2917030258033719</v>
      </c>
      <c r="H39" s="233">
        <v>-0.29225540360813795</v>
      </c>
      <c r="I39" s="233">
        <v>2.0454291080597642</v>
      </c>
      <c r="J39" s="234">
        <v>-7.1127490039491761</v>
      </c>
      <c r="K39" s="145"/>
      <c r="U39" s="146"/>
      <c r="V39" s="146"/>
      <c r="W39" s="146"/>
      <c r="X39" s="146"/>
    </row>
    <row r="40" spans="1:24" ht="16.8">
      <c r="A40" s="167" t="s">
        <v>127</v>
      </c>
      <c r="B40" s="229">
        <v>3505.708295126823</v>
      </c>
      <c r="C40" s="229">
        <v>3635.6140755485267</v>
      </c>
      <c r="D40" s="229">
        <v>3783.179796226621</v>
      </c>
      <c r="E40" s="229">
        <v>147.56572067809429</v>
      </c>
      <c r="F40" s="229">
        <v>277.47150109979793</v>
      </c>
      <c r="G40" s="230">
        <v>4.0588939753136515</v>
      </c>
      <c r="H40" s="230">
        <v>0.23304503056711212</v>
      </c>
      <c r="I40" s="230">
        <v>5.0227817503715642</v>
      </c>
      <c r="J40" s="231">
        <v>7.9148485196415947</v>
      </c>
      <c r="K40" s="145"/>
      <c r="U40" s="146"/>
      <c r="V40" s="146"/>
      <c r="W40" s="146"/>
      <c r="X40" s="146"/>
    </row>
    <row r="41" spans="1:24" ht="16.8">
      <c r="A41" s="169"/>
      <c r="B41" s="235"/>
      <c r="C41" s="235"/>
      <c r="D41" s="235"/>
      <c r="E41" s="229"/>
      <c r="F41" s="229"/>
      <c r="G41" s="230"/>
      <c r="H41" s="236"/>
      <c r="I41" s="236"/>
      <c r="J41" s="237"/>
      <c r="K41" s="145"/>
      <c r="U41" s="146"/>
      <c r="V41" s="146"/>
      <c r="W41" s="146"/>
      <c r="X41" s="146"/>
    </row>
    <row r="42" spans="1:24" ht="16.8">
      <c r="A42" s="167" t="s">
        <v>124</v>
      </c>
      <c r="B42" s="229">
        <v>60248.207024083051</v>
      </c>
      <c r="C42" s="229">
        <v>61471.042313153543</v>
      </c>
      <c r="D42" s="229">
        <v>61782.941307435438</v>
      </c>
      <c r="E42" s="229">
        <v>311.89899428189528</v>
      </c>
      <c r="F42" s="229">
        <v>1534.7342833523871</v>
      </c>
      <c r="G42" s="230">
        <v>0.50739174503171114</v>
      </c>
      <c r="H42" s="230">
        <v>3.7070075075467752</v>
      </c>
      <c r="I42" s="230">
        <v>2.7815125639526537</v>
      </c>
      <c r="J42" s="231">
        <v>2.5473526253468664</v>
      </c>
      <c r="K42" s="145"/>
      <c r="U42" s="146"/>
      <c r="V42" s="146"/>
      <c r="W42" s="146"/>
      <c r="X42" s="146"/>
    </row>
    <row r="43" spans="1:24" ht="16.8">
      <c r="A43" s="167" t="s">
        <v>33</v>
      </c>
      <c r="B43" s="229">
        <v>53849.271595177575</v>
      </c>
      <c r="C43" s="229">
        <v>55075.42337590002</v>
      </c>
      <c r="D43" s="229">
        <v>55410.049579309314</v>
      </c>
      <c r="E43" s="229">
        <v>334.62620340929425</v>
      </c>
      <c r="F43" s="229">
        <v>1560.7779841317388</v>
      </c>
      <c r="G43" s="230">
        <v>0.60757808637330868</v>
      </c>
      <c r="H43" s="230">
        <v>3.990993804676942</v>
      </c>
      <c r="I43" s="230">
        <v>3.0444019410596628</v>
      </c>
      <c r="J43" s="231">
        <v>2.8984198632531046</v>
      </c>
      <c r="K43" s="145"/>
      <c r="U43" s="146"/>
      <c r="V43" s="146"/>
      <c r="W43" s="146"/>
      <c r="X43" s="146"/>
    </row>
    <row r="44" spans="1:24" ht="16.2">
      <c r="A44" s="168" t="s">
        <v>27</v>
      </c>
      <c r="B44" s="232">
        <v>41657.212877709317</v>
      </c>
      <c r="C44" s="232">
        <v>42779.832123918008</v>
      </c>
      <c r="D44" s="232">
        <v>43089.185772073244</v>
      </c>
      <c r="E44" s="232">
        <v>309.35364815523644</v>
      </c>
      <c r="F44" s="232">
        <v>1431.9728943639275</v>
      </c>
      <c r="G44" s="233">
        <v>0.72312964496717314</v>
      </c>
      <c r="H44" s="233">
        <v>4.3452180711272206</v>
      </c>
      <c r="I44" s="233">
        <v>3.2414931308558153</v>
      </c>
      <c r="J44" s="234">
        <v>3.4375148874402441</v>
      </c>
      <c r="K44" s="145"/>
      <c r="U44" s="146"/>
      <c r="V44" s="146"/>
      <c r="W44" s="146"/>
      <c r="X44" s="146"/>
    </row>
    <row r="45" spans="1:24" ht="16.2">
      <c r="A45" s="168" t="s">
        <v>34</v>
      </c>
      <c r="B45" s="232">
        <v>9737.4586005911369</v>
      </c>
      <c r="C45" s="232">
        <v>9937.4712839428721</v>
      </c>
      <c r="D45" s="232">
        <v>9960.1228647354346</v>
      </c>
      <c r="E45" s="232">
        <v>22.651580792562527</v>
      </c>
      <c r="F45" s="232">
        <v>222.6642641442977</v>
      </c>
      <c r="G45" s="233">
        <v>0.22794109432209098</v>
      </c>
      <c r="H45" s="233">
        <v>2.2832132620345078</v>
      </c>
      <c r="I45" s="233">
        <v>2.6489005274784176</v>
      </c>
      <c r="J45" s="234">
        <v>2.2866773896299719</v>
      </c>
      <c r="K45" s="145"/>
      <c r="U45" s="146"/>
      <c r="V45" s="146"/>
      <c r="W45" s="146"/>
      <c r="X45" s="146"/>
    </row>
    <row r="46" spans="1:24" ht="16.2">
      <c r="A46" s="168" t="s">
        <v>107</v>
      </c>
      <c r="B46" s="232">
        <v>2454.6001168771268</v>
      </c>
      <c r="C46" s="232">
        <v>2358.1199680391414</v>
      </c>
      <c r="D46" s="232">
        <v>2360.7409425006331</v>
      </c>
      <c r="E46" s="232">
        <v>2.6209744614916417</v>
      </c>
      <c r="F46" s="232">
        <v>-93.859174376493684</v>
      </c>
      <c r="G46" s="233">
        <v>0.11114678205584028</v>
      </c>
      <c r="H46" s="233">
        <v>4.7766437044254104</v>
      </c>
      <c r="I46" s="233">
        <v>1.1830627810212775</v>
      </c>
      <c r="J46" s="234">
        <v>-3.8238071338441131</v>
      </c>
      <c r="K46" s="145"/>
      <c r="U46" s="146"/>
      <c r="V46" s="146"/>
      <c r="W46" s="146"/>
      <c r="X46" s="146"/>
    </row>
    <row r="47" spans="1:24" ht="16.8">
      <c r="A47" s="167" t="s">
        <v>126</v>
      </c>
      <c r="B47" s="229">
        <v>6398.9354289054736</v>
      </c>
      <c r="C47" s="229">
        <v>6395.6189372535209</v>
      </c>
      <c r="D47" s="229">
        <v>6372.8917281261265</v>
      </c>
      <c r="E47" s="229">
        <v>-22.727209127394417</v>
      </c>
      <c r="F47" s="229">
        <v>-26.043700779347091</v>
      </c>
      <c r="G47" s="230">
        <v>-0.35535589831677328</v>
      </c>
      <c r="H47" s="230">
        <v>1.3409180939991217</v>
      </c>
      <c r="I47" s="230">
        <v>0.57197754690821512</v>
      </c>
      <c r="J47" s="231">
        <v>-0.4070005248326396</v>
      </c>
      <c r="K47" s="145"/>
      <c r="U47" s="146"/>
      <c r="V47" s="146"/>
      <c r="W47" s="146"/>
      <c r="X47" s="146"/>
    </row>
    <row r="48" spans="1:24" ht="17.399999999999999" thickBot="1">
      <c r="A48" s="170" t="s">
        <v>35</v>
      </c>
      <c r="B48" s="238">
        <v>616.80467066000006</v>
      </c>
      <c r="C48" s="238">
        <v>455.67248295891648</v>
      </c>
      <c r="D48" s="238">
        <v>431.84105590147698</v>
      </c>
      <c r="E48" s="238">
        <v>-23.831427057439498</v>
      </c>
      <c r="F48" s="238">
        <v>-184.96361475852308</v>
      </c>
      <c r="G48" s="239">
        <v>-5.2299464963716389</v>
      </c>
      <c r="H48" s="239">
        <v>-25.785676617818016</v>
      </c>
      <c r="I48" s="239">
        <v>-27.252780357195228</v>
      </c>
      <c r="J48" s="243">
        <v>-29.987388805050113</v>
      </c>
      <c r="K48" s="145"/>
      <c r="U48" s="146"/>
      <c r="V48" s="146"/>
      <c r="W48" s="146"/>
      <c r="X48" s="146"/>
    </row>
    <row r="49" spans="3:21">
      <c r="E49" s="241"/>
      <c r="F49" s="241"/>
      <c r="K49" s="146"/>
      <c r="U49" s="146"/>
    </row>
    <row r="50" spans="3:21">
      <c r="C50" s="228"/>
    </row>
    <row r="51" spans="3:21">
      <c r="C51" s="228"/>
    </row>
    <row r="52" spans="3:21">
      <c r="C52" s="228"/>
      <c r="H52" s="145"/>
      <c r="I52" s="145"/>
      <c r="J52" s="145"/>
    </row>
    <row r="53" spans="3:21">
      <c r="C53" s="228"/>
      <c r="H53" s="145"/>
      <c r="I53" s="145"/>
      <c r="J53" s="145"/>
    </row>
    <row r="54" spans="3:21">
      <c r="C54" s="228"/>
    </row>
    <row r="55" spans="3:21">
      <c r="C55" s="228"/>
    </row>
    <row r="56" spans="3:21">
      <c r="C56" s="228"/>
    </row>
    <row r="57" spans="3:21">
      <c r="C57" s="228"/>
    </row>
    <row r="58" spans="3:21">
      <c r="C58" s="228"/>
    </row>
    <row r="59" spans="3:21">
      <c r="C59" s="228"/>
    </row>
    <row r="60" spans="3:21">
      <c r="C60" s="228"/>
    </row>
    <row r="61" spans="3:21">
      <c r="C61" s="228"/>
    </row>
    <row r="62" spans="3:21">
      <c r="C62" s="228"/>
    </row>
    <row r="63" spans="3:21">
      <c r="C63" s="228"/>
    </row>
    <row r="64" spans="3:21">
      <c r="C64" s="228"/>
    </row>
    <row r="65" spans="3:3">
      <c r="C65" s="228"/>
    </row>
    <row r="66" spans="3:3">
      <c r="C66" s="228"/>
    </row>
    <row r="67" spans="3:3">
      <c r="C67" s="228"/>
    </row>
    <row r="68" spans="3:3">
      <c r="C68" s="228"/>
    </row>
    <row r="69" spans="3:3">
      <c r="C69" s="228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view="pageBreakPreview" zoomScale="70" zoomScaleNormal="80" zoomScaleSheetLayoutView="70" workbookViewId="0">
      <selection activeCell="C17" sqref="C17"/>
    </sheetView>
  </sheetViews>
  <sheetFormatPr defaultRowHeight="14.4"/>
  <cols>
    <col min="1" max="1" width="53.88671875" customWidth="1"/>
    <col min="2" max="3" width="10.21875" style="10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1" t="s">
        <v>110</v>
      </c>
    </row>
    <row r="2" spans="1:6" ht="17.399999999999999" thickBot="1">
      <c r="A2" s="50" t="s">
        <v>36</v>
      </c>
      <c r="B2" s="193">
        <v>44500</v>
      </c>
      <c r="C2" s="193">
        <v>44530</v>
      </c>
    </row>
    <row r="3" spans="1:6" ht="16.2">
      <c r="A3" s="51"/>
      <c r="B3" s="99"/>
      <c r="C3" s="99"/>
    </row>
    <row r="4" spans="1:6" ht="16.2">
      <c r="A4" s="51" t="s">
        <v>37</v>
      </c>
      <c r="B4" s="251">
        <v>3.75</v>
      </c>
      <c r="C4" s="251">
        <v>3.75</v>
      </c>
    </row>
    <row r="5" spans="1:6" ht="16.2">
      <c r="A5" s="51"/>
      <c r="B5" s="251"/>
      <c r="C5" s="251"/>
    </row>
    <row r="6" spans="1:6" ht="16.2">
      <c r="A6" s="51" t="s">
        <v>38</v>
      </c>
      <c r="B6" s="251">
        <v>7.5</v>
      </c>
      <c r="C6" s="251">
        <v>7.5</v>
      </c>
    </row>
    <row r="7" spans="1:6" ht="16.2">
      <c r="A7" s="51"/>
      <c r="B7" s="252"/>
      <c r="C7" s="252"/>
    </row>
    <row r="8" spans="1:6" ht="16.2">
      <c r="A8" s="51" t="s">
        <v>39</v>
      </c>
      <c r="B8" s="251">
        <v>8.5</v>
      </c>
      <c r="C8" s="251">
        <v>8.5</v>
      </c>
    </row>
    <row r="9" spans="1:6" ht="16.2">
      <c r="A9" s="51"/>
      <c r="B9" s="251"/>
      <c r="C9" s="251"/>
    </row>
    <row r="10" spans="1:6" ht="16.2">
      <c r="A10" s="51" t="s">
        <v>40</v>
      </c>
      <c r="B10" s="251">
        <v>6.620123275245688</v>
      </c>
      <c r="C10" s="251">
        <v>7.1160545253037366</v>
      </c>
      <c r="D10" s="133"/>
    </row>
    <row r="11" spans="1:6" ht="16.2">
      <c r="A11" s="51"/>
      <c r="B11" s="251"/>
      <c r="C11" s="251"/>
      <c r="D11" s="133"/>
    </row>
    <row r="12" spans="1:6" ht="16.2">
      <c r="A12" s="51" t="s">
        <v>41</v>
      </c>
      <c r="B12" s="251">
        <v>4.385990521527992</v>
      </c>
      <c r="C12" s="251">
        <v>4.3604381901014726</v>
      </c>
      <c r="D12" s="133"/>
    </row>
    <row r="13" spans="1:6" ht="16.8" thickBot="1">
      <c r="A13" s="51"/>
      <c r="B13" s="82"/>
      <c r="C13" s="82"/>
    </row>
    <row r="14" spans="1:6" ht="17.399999999999999" thickBot="1">
      <c r="A14" s="50" t="s">
        <v>117</v>
      </c>
      <c r="B14" s="131">
        <f>B2</f>
        <v>44500</v>
      </c>
      <c r="C14" s="193">
        <f>C2</f>
        <v>44530</v>
      </c>
    </row>
    <row r="15" spans="1:6" ht="16.2">
      <c r="A15" s="51"/>
      <c r="B15" s="82"/>
      <c r="C15" s="82"/>
    </row>
    <row r="16" spans="1:6" ht="16.2">
      <c r="A16" s="51" t="s">
        <v>116</v>
      </c>
      <c r="B16" s="253">
        <v>47894.887382319997</v>
      </c>
      <c r="C16" s="253">
        <v>41027.852125089994</v>
      </c>
      <c r="D16" s="242"/>
      <c r="E16" s="130"/>
      <c r="F16" s="130"/>
    </row>
    <row r="17" spans="1:7" ht="16.2">
      <c r="A17" s="51" t="s">
        <v>46</v>
      </c>
      <c r="B17" s="253">
        <v>2018.4637187900007</v>
      </c>
      <c r="C17" s="253">
        <v>-6867.0352572300035</v>
      </c>
      <c r="E17" s="211"/>
    </row>
    <row r="18" spans="1:7" ht="16.8" thickBot="1">
      <c r="A18" s="51"/>
      <c r="B18" s="100"/>
      <c r="C18" s="100"/>
    </row>
    <row r="19" spans="1:7" ht="17.399999999999999" thickBot="1">
      <c r="A19" s="50" t="s">
        <v>108</v>
      </c>
      <c r="B19" s="131">
        <f>B2</f>
        <v>44500</v>
      </c>
      <c r="C19" s="193">
        <f>C2</f>
        <v>44530</v>
      </c>
    </row>
    <row r="20" spans="1:7" ht="16.2">
      <c r="A20" s="51"/>
      <c r="B20" s="82"/>
      <c r="C20" s="82"/>
    </row>
    <row r="21" spans="1:7" ht="16.8">
      <c r="A21" s="52" t="s">
        <v>111</v>
      </c>
      <c r="B21" s="254">
        <v>15.1388</v>
      </c>
      <c r="C21" s="254">
        <v>16.193300000000001</v>
      </c>
    </row>
    <row r="22" spans="1:7" ht="16.2">
      <c r="A22" s="51" t="s">
        <v>114</v>
      </c>
      <c r="B22" s="254">
        <f>1/B21</f>
        <v>6.605543371997781E-2</v>
      </c>
      <c r="C22" s="254">
        <f>1/C21</f>
        <v>6.1753935269525051E-2</v>
      </c>
      <c r="E22" s="133"/>
    </row>
    <row r="23" spans="1:7" ht="16.8">
      <c r="A23" s="52" t="s">
        <v>112</v>
      </c>
      <c r="B23" s="254">
        <v>20.880700000000001</v>
      </c>
      <c r="C23" s="254">
        <v>21.5792</v>
      </c>
    </row>
    <row r="24" spans="1:7" ht="16.2">
      <c r="A24" s="51" t="s">
        <v>115</v>
      </c>
      <c r="B24" s="254">
        <f>1/B23</f>
        <v>4.7891114761478303E-2</v>
      </c>
      <c r="C24" s="254">
        <f>1/C23</f>
        <v>4.6340920886779859E-2</v>
      </c>
      <c r="F24" s="101"/>
      <c r="G24" s="101"/>
    </row>
    <row r="25" spans="1:7" ht="16.8">
      <c r="A25" s="52" t="s">
        <v>47</v>
      </c>
      <c r="B25" s="254">
        <v>7.5048000000000004</v>
      </c>
      <c r="C25" s="254">
        <v>6.9885000000000002</v>
      </c>
    </row>
    <row r="26" spans="1:7" ht="16.2">
      <c r="A26" s="51" t="s">
        <v>113</v>
      </c>
      <c r="B26" s="254">
        <f>1/B25</f>
        <v>0.13324805457840314</v>
      </c>
      <c r="C26" s="254">
        <f>1/C25</f>
        <v>0.14309222293768334</v>
      </c>
    </row>
    <row r="27" spans="1:7" ht="16.8">
      <c r="A27" s="52" t="s">
        <v>48</v>
      </c>
      <c r="B27" s="254">
        <v>17.670500000000001</v>
      </c>
      <c r="C27" s="254">
        <v>18.31485</v>
      </c>
    </row>
    <row r="28" spans="1:7" ht="16.2">
      <c r="A28" s="51" t="s">
        <v>49</v>
      </c>
      <c r="B28" s="254">
        <f>1/B27</f>
        <v>5.6591494298406951E-2</v>
      </c>
      <c r="C28" s="254">
        <f>1/C27</f>
        <v>5.4600501778611345E-2</v>
      </c>
    </row>
    <row r="29" spans="1:7" ht="17.399999999999999" thickBot="1">
      <c r="A29" s="52"/>
      <c r="B29" s="82"/>
      <c r="C29" s="82"/>
    </row>
    <row r="30" spans="1:7" ht="17.399999999999999" thickBot="1">
      <c r="A30" s="50" t="s">
        <v>42</v>
      </c>
      <c r="B30" s="131">
        <f>B2</f>
        <v>44500</v>
      </c>
      <c r="C30" s="193">
        <f>C2</f>
        <v>44530</v>
      </c>
    </row>
    <row r="31" spans="1:7" ht="16.2">
      <c r="A31" s="51"/>
      <c r="B31" s="83"/>
      <c r="C31" s="240"/>
    </row>
    <row r="32" spans="1:7" ht="16.2">
      <c r="A32" s="51" t="s">
        <v>43</v>
      </c>
      <c r="B32" s="255">
        <v>3.6121650753511574</v>
      </c>
      <c r="C32" s="255">
        <v>4.0947940682707582</v>
      </c>
    </row>
    <row r="33" spans="1:4" ht="16.2">
      <c r="A33" s="51" t="s">
        <v>44</v>
      </c>
      <c r="B33" s="255">
        <v>3.4962745281324317</v>
      </c>
      <c r="C33" s="255">
        <v>4.084444947678989</v>
      </c>
      <c r="D33" s="129"/>
    </row>
    <row r="34" spans="1:4" ht="16.8" thickBot="1">
      <c r="A34" s="53" t="s">
        <v>45</v>
      </c>
      <c r="B34" s="256">
        <v>0.18550761769166968</v>
      </c>
      <c r="C34" s="256">
        <v>0.56830105453377655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K10" sqref="K10"/>
    </sheetView>
  </sheetViews>
  <sheetFormatPr defaultColWidth="9.109375" defaultRowHeight="14.4"/>
  <cols>
    <col min="1" max="16384" width="9.109375" style="209"/>
  </cols>
  <sheetData>
    <row r="1" spans="2:2">
      <c r="B1" s="208" t="s">
        <v>118</v>
      </c>
    </row>
    <row r="15" spans="2:2">
      <c r="B15" s="208" t="s">
        <v>119</v>
      </c>
    </row>
    <row r="30" spans="2:2">
      <c r="B30" s="210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zoomScale="70" zoomScaleNormal="70" workbookViewId="0">
      <selection activeCell="K1" sqref="K1:S1048576"/>
    </sheetView>
  </sheetViews>
  <sheetFormatPr defaultColWidth="9.109375" defaultRowHeight="13.2"/>
  <cols>
    <col min="1" max="1" width="50" style="102" customWidth="1"/>
    <col min="2" max="10" width="11.6640625" style="102" customWidth="1"/>
    <col min="11" max="11" width="6" style="145" customWidth="1"/>
    <col min="12" max="13" width="5.109375" style="145" customWidth="1"/>
    <col min="14" max="16" width="4.5546875" style="145" bestFit="1" customWidth="1"/>
    <col min="17" max="17" width="7" style="145" customWidth="1"/>
    <col min="18" max="19" width="4.5546875" style="145" bestFit="1" customWidth="1"/>
    <col min="20" max="20" width="7.33203125" style="145" bestFit="1" customWidth="1"/>
    <col min="21" max="23" width="5.5546875" style="145" customWidth="1"/>
    <col min="24" max="27" width="5.5546875" style="102" customWidth="1"/>
    <col min="28" max="16384" width="9.109375" style="102"/>
  </cols>
  <sheetData>
    <row r="1" spans="1:27" ht="17.399999999999999" customHeight="1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8">
      <c r="A4" s="111"/>
      <c r="B4" s="300" t="s">
        <v>95</v>
      </c>
      <c r="C4" s="302"/>
      <c r="D4" s="301"/>
      <c r="E4" s="300" t="s">
        <v>1</v>
      </c>
      <c r="F4" s="301"/>
      <c r="G4" s="112" t="s">
        <v>2</v>
      </c>
      <c r="H4" s="300" t="s">
        <v>93</v>
      </c>
      <c r="I4" s="302"/>
      <c r="J4" s="303"/>
    </row>
    <row r="5" spans="1:27" ht="17.399999999999999" thickBot="1">
      <c r="A5" s="113"/>
      <c r="B5" s="159">
        <v>44165</v>
      </c>
      <c r="C5" s="141">
        <v>44500</v>
      </c>
      <c r="D5" s="141">
        <v>44530</v>
      </c>
      <c r="E5" s="142" t="s">
        <v>4</v>
      </c>
      <c r="F5" s="134" t="s">
        <v>5</v>
      </c>
      <c r="G5" s="142" t="s">
        <v>4</v>
      </c>
      <c r="H5" s="194">
        <v>44469</v>
      </c>
      <c r="I5" s="194">
        <v>44500</v>
      </c>
      <c r="J5" s="194">
        <v>44530</v>
      </c>
    </row>
    <row r="6" spans="1:27" ht="17.399999999999999" thickTop="1">
      <c r="A6" s="116" t="s">
        <v>50</v>
      </c>
      <c r="B6" s="212">
        <v>31430.751453096676</v>
      </c>
      <c r="C6" s="171">
        <v>48207.29517754243</v>
      </c>
      <c r="D6" s="171">
        <v>41536.44811023739</v>
      </c>
      <c r="E6" s="171">
        <v>-6670.8470673050397</v>
      </c>
      <c r="F6" s="171">
        <v>10105.696657140714</v>
      </c>
      <c r="G6" s="171">
        <v>-13.837837287358695</v>
      </c>
      <c r="H6" s="171">
        <v>42.589451216825637</v>
      </c>
      <c r="I6" s="171">
        <v>39.632537737194696</v>
      </c>
      <c r="J6" s="214">
        <v>32.152259140928265</v>
      </c>
      <c r="X6" s="145"/>
      <c r="Y6" s="145"/>
      <c r="Z6" s="145"/>
      <c r="AA6" s="145"/>
    </row>
    <row r="7" spans="1:27" ht="16.8">
      <c r="A7" s="116" t="s">
        <v>51</v>
      </c>
      <c r="B7" s="173">
        <v>30526.264992646651</v>
      </c>
      <c r="C7" s="171">
        <v>47899.524156562431</v>
      </c>
      <c r="D7" s="171">
        <v>41034.38167125739</v>
      </c>
      <c r="E7" s="171">
        <v>-6865.1424853050412</v>
      </c>
      <c r="F7" s="171">
        <v>10508.116678610739</v>
      </c>
      <c r="G7" s="171">
        <v>-14.332381388311745</v>
      </c>
      <c r="H7" s="171">
        <v>40.422047551298732</v>
      </c>
      <c r="I7" s="171">
        <v>39.397432876515694</v>
      </c>
      <c r="J7" s="214">
        <v>34.423198125096519</v>
      </c>
      <c r="X7" s="145"/>
      <c r="Y7" s="145"/>
      <c r="Z7" s="145"/>
      <c r="AA7" s="145"/>
    </row>
    <row r="8" spans="1:27" ht="16.2">
      <c r="A8" s="105" t="s">
        <v>52</v>
      </c>
      <c r="B8" s="177">
        <v>9066.3891898299989</v>
      </c>
      <c r="C8" s="175">
        <v>14895.5796448</v>
      </c>
      <c r="D8" s="175">
        <v>7911.3521806899989</v>
      </c>
      <c r="E8" s="175">
        <v>-6984.2274641100012</v>
      </c>
      <c r="F8" s="175">
        <v>-1155.03700914</v>
      </c>
      <c r="G8" s="175">
        <v>-46.88791997797933</v>
      </c>
      <c r="H8" s="175">
        <v>37.724930332273743</v>
      </c>
      <c r="I8" s="175">
        <v>53.187831750426596</v>
      </c>
      <c r="J8" s="215">
        <v>-12.739768665960582</v>
      </c>
      <c r="X8" s="145"/>
      <c r="Y8" s="145"/>
      <c r="Z8" s="145"/>
      <c r="AA8" s="145"/>
    </row>
    <row r="9" spans="1:27" ht="16.2">
      <c r="A9" s="105" t="s">
        <v>53</v>
      </c>
      <c r="B9" s="177">
        <v>21386.204624649992</v>
      </c>
      <c r="C9" s="175">
        <v>28985.114059260006</v>
      </c>
      <c r="D9" s="175">
        <v>28940.35275496</v>
      </c>
      <c r="E9" s="175">
        <v>-44.761304300005577</v>
      </c>
      <c r="F9" s="175">
        <v>7554.1481303100081</v>
      </c>
      <c r="G9" s="175">
        <v>-0.15442859465203185</v>
      </c>
      <c r="H9" s="175">
        <v>23.823207058017729</v>
      </c>
      <c r="I9" s="175">
        <v>17.999275003068178</v>
      </c>
      <c r="J9" s="215">
        <v>35.32252806373603</v>
      </c>
      <c r="X9" s="145"/>
      <c r="Y9" s="145"/>
      <c r="Z9" s="145"/>
      <c r="AA9" s="145"/>
    </row>
    <row r="10" spans="1:27" ht="16.2">
      <c r="A10" s="105" t="s">
        <v>54</v>
      </c>
      <c r="B10" s="177">
        <v>73.671178166661036</v>
      </c>
      <c r="C10" s="175">
        <v>4018.8304525024287</v>
      </c>
      <c r="D10" s="175">
        <v>4182.6767356073888</v>
      </c>
      <c r="E10" s="175">
        <v>163.84628310496009</v>
      </c>
      <c r="F10" s="175">
        <v>4109.0055574407279</v>
      </c>
      <c r="G10" s="175">
        <v>4.0769643069400274</v>
      </c>
      <c r="H10" s="175">
        <v>5692.4814863082674</v>
      </c>
      <c r="I10" s="175">
        <v>5309.0337798883702</v>
      </c>
      <c r="J10" s="215">
        <v>5577.4940209931465</v>
      </c>
      <c r="X10" s="145"/>
      <c r="Y10" s="145"/>
      <c r="Z10" s="145"/>
      <c r="AA10" s="145"/>
    </row>
    <row r="11" spans="1:27" ht="16.2">
      <c r="A11" s="105" t="s">
        <v>94</v>
      </c>
      <c r="B11" s="177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215">
        <v>0</v>
      </c>
      <c r="X11" s="145"/>
      <c r="Y11" s="145"/>
      <c r="Z11" s="145"/>
      <c r="AA11" s="145"/>
    </row>
    <row r="12" spans="1:27" ht="16.8">
      <c r="A12" s="116" t="s">
        <v>55</v>
      </c>
      <c r="B12" s="173">
        <v>904.48646045002613</v>
      </c>
      <c r="C12" s="171">
        <v>307.77102098</v>
      </c>
      <c r="D12" s="171">
        <v>502.06643897999999</v>
      </c>
      <c r="E12" s="171">
        <v>194.29541799999998</v>
      </c>
      <c r="F12" s="171">
        <v>-402.42002147002614</v>
      </c>
      <c r="G12" s="171">
        <v>63.129861083518307</v>
      </c>
      <c r="H12" s="171">
        <v>265.71279456692974</v>
      </c>
      <c r="I12" s="171">
        <v>89.329306161709809</v>
      </c>
      <c r="J12" s="174">
        <v>-44.49154731070297</v>
      </c>
      <c r="X12" s="145"/>
      <c r="Y12" s="145"/>
      <c r="Z12" s="145"/>
      <c r="AA12" s="145"/>
    </row>
    <row r="13" spans="1:27" ht="16.2">
      <c r="A13" s="105" t="s">
        <v>56</v>
      </c>
      <c r="B13" s="177">
        <v>0.26185730002612023</v>
      </c>
      <c r="C13" s="175">
        <v>200.89700005</v>
      </c>
      <c r="D13" s="175">
        <v>393.69500004999998</v>
      </c>
      <c r="E13" s="175">
        <v>192.79799999999997</v>
      </c>
      <c r="F13" s="175">
        <v>393.43314274997385</v>
      </c>
      <c r="G13" s="175">
        <v>95.968580890712985</v>
      </c>
      <c r="H13" s="175">
        <v>475.83224009115668</v>
      </c>
      <c r="I13" s="175">
        <v>199.08699105052403</v>
      </c>
      <c r="J13" s="178">
        <v>150247.15473302786</v>
      </c>
      <c r="X13" s="145"/>
      <c r="Y13" s="145"/>
      <c r="Z13" s="145"/>
      <c r="AA13" s="145"/>
    </row>
    <row r="14" spans="1:27" ht="16.2">
      <c r="A14" s="105" t="s">
        <v>57</v>
      </c>
      <c r="B14" s="177">
        <v>805.89301302000001</v>
      </c>
      <c r="C14" s="177">
        <v>0</v>
      </c>
      <c r="D14" s="177">
        <v>0</v>
      </c>
      <c r="E14" s="177">
        <v>0</v>
      </c>
      <c r="F14" s="177">
        <v>-805.89301302000001</v>
      </c>
      <c r="G14" s="177">
        <v>0</v>
      </c>
      <c r="H14" s="177">
        <v>-100</v>
      </c>
      <c r="I14" s="177">
        <v>0</v>
      </c>
      <c r="J14" s="178">
        <v>-100</v>
      </c>
      <c r="X14" s="145"/>
      <c r="Y14" s="145"/>
      <c r="Z14" s="145"/>
      <c r="AA14" s="145"/>
    </row>
    <row r="15" spans="1:27" ht="16.2">
      <c r="A15" s="105" t="s">
        <v>58</v>
      </c>
      <c r="B15" s="177">
        <v>98.331590129999995</v>
      </c>
      <c r="C15" s="175">
        <v>106.87402093</v>
      </c>
      <c r="D15" s="175">
        <v>108.37143893000001</v>
      </c>
      <c r="E15" s="175">
        <v>1.4974180000000104</v>
      </c>
      <c r="F15" s="175">
        <v>10.039848800000016</v>
      </c>
      <c r="G15" s="175">
        <v>1.4011057008707297</v>
      </c>
      <c r="H15" s="175">
        <v>15.571946671579681</v>
      </c>
      <c r="I15" s="175">
        <v>12.040799519684398</v>
      </c>
      <c r="J15" s="215">
        <v>10.210196729989576</v>
      </c>
      <c r="X15" s="145"/>
      <c r="Y15" s="145"/>
      <c r="Z15" s="145"/>
      <c r="AA15" s="145"/>
    </row>
    <row r="16" spans="1:27" ht="16.8">
      <c r="A16" s="117"/>
      <c r="B16" s="177"/>
      <c r="C16" s="175"/>
      <c r="D16" s="175"/>
      <c r="E16" s="175"/>
      <c r="F16" s="175"/>
      <c r="G16" s="175"/>
      <c r="H16" s="175"/>
      <c r="I16" s="175"/>
      <c r="J16" s="215"/>
      <c r="X16" s="145"/>
      <c r="Y16" s="145"/>
      <c r="Z16" s="145"/>
      <c r="AA16" s="145"/>
    </row>
    <row r="17" spans="1:27" ht="16.8">
      <c r="A17" s="116" t="s">
        <v>59</v>
      </c>
      <c r="B17" s="173">
        <v>31430.809141726666</v>
      </c>
      <c r="C17" s="171">
        <v>48207.352866182373</v>
      </c>
      <c r="D17" s="171">
        <v>41536.505798867358</v>
      </c>
      <c r="E17" s="171">
        <v>-6670.847067315015</v>
      </c>
      <c r="F17" s="171">
        <v>10105.696657140692</v>
      </c>
      <c r="G17" s="171">
        <v>-13.837820727955048</v>
      </c>
      <c r="H17" s="171">
        <v>42.589376746923278</v>
      </c>
      <c r="I17" s="171">
        <v>39.632471513288436</v>
      </c>
      <c r="J17" s="214">
        <v>32.152200128136855</v>
      </c>
      <c r="X17" s="145"/>
      <c r="Y17" s="145"/>
      <c r="Z17" s="145"/>
      <c r="AA17" s="145"/>
    </row>
    <row r="18" spans="1:27" ht="16.8">
      <c r="A18" s="116" t="s">
        <v>60</v>
      </c>
      <c r="B18" s="173">
        <v>7384.3807450000004</v>
      </c>
      <c r="C18" s="171">
        <v>7690.0720552599996</v>
      </c>
      <c r="D18" s="171">
        <v>8658.1058581600009</v>
      </c>
      <c r="E18" s="171">
        <v>968.03380290000132</v>
      </c>
      <c r="F18" s="171">
        <v>1273.7251131600005</v>
      </c>
      <c r="G18" s="171">
        <v>12.588097952058419</v>
      </c>
      <c r="H18" s="171">
        <v>8.3888286136866554</v>
      </c>
      <c r="I18" s="171">
        <v>-3.5021618028266914</v>
      </c>
      <c r="J18" s="214">
        <v>17.248908976185248</v>
      </c>
      <c r="X18" s="145"/>
      <c r="Y18" s="145"/>
      <c r="Z18" s="145"/>
      <c r="AA18" s="145"/>
    </row>
    <row r="19" spans="1:27" ht="16.2">
      <c r="A19" s="105" t="s">
        <v>61</v>
      </c>
      <c r="B19" s="177">
        <v>4684.3642654400001</v>
      </c>
      <c r="C19" s="175">
        <v>4454.411232299999</v>
      </c>
      <c r="D19" s="175">
        <v>4703.2283525100001</v>
      </c>
      <c r="E19" s="175">
        <v>248.81712021000112</v>
      </c>
      <c r="F19" s="175">
        <v>18.864087070000096</v>
      </c>
      <c r="G19" s="175">
        <v>5.5858587641340449</v>
      </c>
      <c r="H19" s="175">
        <v>-0.79675880555429046</v>
      </c>
      <c r="I19" s="175">
        <v>-0.73941862588283414</v>
      </c>
      <c r="J19" s="215">
        <v>0.40270324853202055</v>
      </c>
      <c r="X19" s="145"/>
      <c r="Y19" s="145"/>
      <c r="Z19" s="145"/>
      <c r="AA19" s="145"/>
    </row>
    <row r="20" spans="1:27" ht="16.2">
      <c r="A20" s="105" t="s">
        <v>62</v>
      </c>
      <c r="B20" s="177">
        <v>2700.0164795600003</v>
      </c>
      <c r="C20" s="177">
        <v>3235.6608229600006</v>
      </c>
      <c r="D20" s="177">
        <v>3954.8775056499999</v>
      </c>
      <c r="E20" s="177">
        <v>719.21668268999929</v>
      </c>
      <c r="F20" s="177">
        <v>1254.8610260899995</v>
      </c>
      <c r="G20" s="177">
        <v>22.22781441078412</v>
      </c>
      <c r="H20" s="177">
        <v>24.06824440891522</v>
      </c>
      <c r="I20" s="177">
        <v>-7.0632165938688871</v>
      </c>
      <c r="J20" s="178">
        <v>46.476050631161115</v>
      </c>
      <c r="X20" s="145"/>
      <c r="Y20" s="145"/>
      <c r="Z20" s="145"/>
      <c r="AA20" s="145"/>
    </row>
    <row r="21" spans="1:27" ht="16.2">
      <c r="A21" s="105" t="s">
        <v>63</v>
      </c>
      <c r="B21" s="177">
        <v>13786.50687343</v>
      </c>
      <c r="C21" s="175">
        <v>20451.801073709998</v>
      </c>
      <c r="D21" s="175">
        <v>12342.619179979998</v>
      </c>
      <c r="E21" s="175">
        <v>-8109.1818937299995</v>
      </c>
      <c r="F21" s="175">
        <v>-1443.8876934500022</v>
      </c>
      <c r="G21" s="175">
        <v>-39.650209116076532</v>
      </c>
      <c r="H21" s="175">
        <v>32.217041524324799</v>
      </c>
      <c r="I21" s="175">
        <v>26.957896977499288</v>
      </c>
      <c r="J21" s="215">
        <v>-10.47319460038662</v>
      </c>
      <c r="X21" s="145"/>
      <c r="Y21" s="145"/>
      <c r="Z21" s="145"/>
      <c r="AA21" s="145"/>
    </row>
    <row r="22" spans="1:27" ht="16.8">
      <c r="A22" s="116" t="s">
        <v>64</v>
      </c>
      <c r="B22" s="173">
        <v>4030.3171083400002</v>
      </c>
      <c r="C22" s="173">
        <v>10709.447426119999</v>
      </c>
      <c r="D22" s="173">
        <v>1966.9698048100001</v>
      </c>
      <c r="E22" s="173">
        <v>-8742.4776213099994</v>
      </c>
      <c r="F22" s="173">
        <v>-2063.3473035300003</v>
      </c>
      <c r="G22" s="173">
        <v>-81.633321248558318</v>
      </c>
      <c r="H22" s="173">
        <v>144.74123757958694</v>
      </c>
      <c r="I22" s="173">
        <v>86.312532348571978</v>
      </c>
      <c r="J22" s="174">
        <v>-51.195656521921869</v>
      </c>
      <c r="X22" s="145"/>
      <c r="Y22" s="145"/>
      <c r="Z22" s="145"/>
      <c r="AA22" s="145"/>
    </row>
    <row r="23" spans="1:27" ht="16.8">
      <c r="A23" s="118" t="s">
        <v>104</v>
      </c>
      <c r="B23" s="173">
        <v>9756.1897650899991</v>
      </c>
      <c r="C23" s="173">
        <v>9742.35364759</v>
      </c>
      <c r="D23" s="173">
        <v>10375.649375169998</v>
      </c>
      <c r="E23" s="173">
        <v>633.29572757999813</v>
      </c>
      <c r="F23" s="173">
        <v>619.45961007999904</v>
      </c>
      <c r="G23" s="173">
        <v>6.5004387080185495</v>
      </c>
      <c r="H23" s="173">
        <v>-9.1916763556370285</v>
      </c>
      <c r="I23" s="173">
        <v>-5.9710213050895931</v>
      </c>
      <c r="J23" s="174">
        <v>6.349400995628173</v>
      </c>
      <c r="X23" s="145"/>
      <c r="Y23" s="145"/>
      <c r="Z23" s="145"/>
      <c r="AA23" s="145"/>
    </row>
    <row r="24" spans="1:27" ht="16.8">
      <c r="A24" s="118" t="s">
        <v>65</v>
      </c>
      <c r="B24" s="173">
        <v>3041.6016157232425</v>
      </c>
      <c r="C24" s="213">
        <v>3092.8625366175365</v>
      </c>
      <c r="D24" s="213">
        <v>3313.262390143504</v>
      </c>
      <c r="E24" s="213">
        <v>220.3998535259675</v>
      </c>
      <c r="F24" s="213">
        <v>271.66077442026153</v>
      </c>
      <c r="G24" s="213">
        <v>7.12607983434674</v>
      </c>
      <c r="H24" s="213">
        <v>-9.0435313607065098</v>
      </c>
      <c r="I24" s="213">
        <v>-5.1478368680924547</v>
      </c>
      <c r="J24" s="174">
        <v>8.9315041462346443</v>
      </c>
      <c r="X24" s="145"/>
      <c r="Y24" s="145"/>
      <c r="Z24" s="145"/>
      <c r="AA24" s="145"/>
    </row>
    <row r="25" spans="1:27" ht="16.8">
      <c r="A25" s="118" t="s">
        <v>103</v>
      </c>
      <c r="B25" s="173">
        <v>7988.898734710001</v>
      </c>
      <c r="C25" s="173">
        <v>13947.49828788995</v>
      </c>
      <c r="D25" s="173">
        <v>14029.183680819968</v>
      </c>
      <c r="E25" s="173">
        <v>81.68539293001777</v>
      </c>
      <c r="F25" s="173">
        <v>6040.2849461099668</v>
      </c>
      <c r="G25" s="173">
        <v>0.5856634017366531</v>
      </c>
      <c r="H25" s="173">
        <v>56.376955685499752</v>
      </c>
      <c r="I25" s="173">
        <v>72.287596011475955</v>
      </c>
      <c r="J25" s="174">
        <v>75.60848055147153</v>
      </c>
      <c r="X25" s="145"/>
      <c r="Y25" s="145"/>
      <c r="Z25" s="145"/>
      <c r="AA25" s="145"/>
    </row>
    <row r="26" spans="1:27" ht="17.399999999999999" thickBot="1">
      <c r="A26" s="124" t="s">
        <v>66</v>
      </c>
      <c r="B26" s="181">
        <v>-770.57882713658091</v>
      </c>
      <c r="C26" s="181">
        <v>3025.1189127048915</v>
      </c>
      <c r="D26" s="181">
        <v>3193.3346897638849</v>
      </c>
      <c r="E26" s="181">
        <v>168.21577705899335</v>
      </c>
      <c r="F26" s="181">
        <v>3963.9135169004658</v>
      </c>
      <c r="G26" s="181">
        <v>5.5606335457598419</v>
      </c>
      <c r="H26" s="181">
        <v>-443.33916667859398</v>
      </c>
      <c r="I26" s="181">
        <v>-432.42252384393464</v>
      </c>
      <c r="J26" s="182">
        <v>-514.40727117173742</v>
      </c>
      <c r="X26" s="145"/>
      <c r="Y26" s="145"/>
      <c r="Z26" s="145"/>
      <c r="AA26" s="145"/>
    </row>
    <row r="27" spans="1:27" ht="16.8" hidden="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X27" s="145"/>
      <c r="Y27" s="145"/>
      <c r="Z27" s="145"/>
      <c r="AA27" s="145"/>
    </row>
    <row r="28" spans="1:27">
      <c r="A28" s="106"/>
      <c r="B28" s="119"/>
      <c r="C28" s="119"/>
      <c r="D28" s="119"/>
      <c r="E28" s="119"/>
      <c r="F28" s="119"/>
      <c r="G28" s="119"/>
      <c r="H28" s="106"/>
      <c r="I28" s="106"/>
      <c r="J28" s="106"/>
    </row>
    <row r="29" spans="1:27" ht="13.8" thickBot="1">
      <c r="A29" s="107"/>
      <c r="B29" s="119"/>
      <c r="C29" s="119"/>
      <c r="D29" s="119"/>
      <c r="E29" s="119"/>
      <c r="F29" s="119"/>
      <c r="G29" s="119"/>
      <c r="H29" s="106"/>
      <c r="I29" s="106"/>
      <c r="J29" s="106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8">
      <c r="A32" s="136"/>
      <c r="B32" s="300" t="str">
        <f>B4</f>
        <v>N$ Million</v>
      </c>
      <c r="C32" s="302"/>
      <c r="D32" s="301"/>
      <c r="E32" s="300" t="s">
        <v>1</v>
      </c>
      <c r="F32" s="301"/>
      <c r="G32" s="140" t="s">
        <v>2</v>
      </c>
      <c r="H32" s="300" t="str">
        <f>H4</f>
        <v>Annual percentage change</v>
      </c>
      <c r="I32" s="302"/>
      <c r="J32" s="303"/>
    </row>
    <row r="33" spans="1:27" ht="17.399999999999999" thickBot="1">
      <c r="A33" s="137"/>
      <c r="B33" s="142">
        <f>B5</f>
        <v>44165</v>
      </c>
      <c r="C33" s="142">
        <f>C5</f>
        <v>44500</v>
      </c>
      <c r="D33" s="114">
        <f>D5</f>
        <v>44530</v>
      </c>
      <c r="E33" s="142" t="s">
        <v>4</v>
      </c>
      <c r="F33" s="134" t="s">
        <v>5</v>
      </c>
      <c r="G33" s="142" t="s">
        <v>4</v>
      </c>
      <c r="H33" s="115">
        <f>H5</f>
        <v>44469</v>
      </c>
      <c r="I33" s="143">
        <f>I5</f>
        <v>44500</v>
      </c>
      <c r="J33" s="132">
        <f>J5</f>
        <v>44530</v>
      </c>
    </row>
    <row r="34" spans="1:27" ht="17.399999999999999" thickTop="1">
      <c r="A34" s="138" t="s">
        <v>50</v>
      </c>
      <c r="B34" s="216">
        <v>167786.50860546841</v>
      </c>
      <c r="C34" s="217">
        <v>172605.85004886921</v>
      </c>
      <c r="D34" s="217">
        <v>175764.459753203</v>
      </c>
      <c r="E34" s="217">
        <v>3158.6097043337941</v>
      </c>
      <c r="F34" s="217">
        <v>7977.951147734595</v>
      </c>
      <c r="G34" s="216">
        <v>1.8299551860145584</v>
      </c>
      <c r="H34" s="217">
        <v>1.7862442225342221</v>
      </c>
      <c r="I34" s="217">
        <v>2.3333956232999071</v>
      </c>
      <c r="J34" s="219">
        <v>4.7548227888178189</v>
      </c>
      <c r="X34" s="145"/>
      <c r="Y34" s="145"/>
      <c r="Z34" s="145"/>
      <c r="AA34" s="145"/>
    </row>
    <row r="35" spans="1:27" ht="16.8">
      <c r="A35" s="118" t="s">
        <v>51</v>
      </c>
      <c r="B35" s="217">
        <v>22693.204056466559</v>
      </c>
      <c r="C35" s="217">
        <v>19856.222292659528</v>
      </c>
      <c r="D35" s="217">
        <v>21677.604797751555</v>
      </c>
      <c r="E35" s="217">
        <v>1821.3825050920277</v>
      </c>
      <c r="F35" s="217">
        <v>-1015.5992587150031</v>
      </c>
      <c r="G35" s="217">
        <v>9.1728551294742289</v>
      </c>
      <c r="H35" s="217">
        <v>-19.805342793627943</v>
      </c>
      <c r="I35" s="217">
        <v>-20.290603144275849</v>
      </c>
      <c r="J35" s="219">
        <v>-4.4753509893263725</v>
      </c>
      <c r="X35" s="145"/>
      <c r="Y35" s="145"/>
      <c r="Z35" s="145"/>
      <c r="AA35" s="145"/>
    </row>
    <row r="36" spans="1:27" ht="16.2">
      <c r="A36" s="120" t="s">
        <v>67</v>
      </c>
      <c r="B36" s="218">
        <v>175.98508592729047</v>
      </c>
      <c r="C36" s="218">
        <v>181.44325222093957</v>
      </c>
      <c r="D36" s="218">
        <v>180.61742852660942</v>
      </c>
      <c r="E36" s="218">
        <v>-0.82582369433015401</v>
      </c>
      <c r="F36" s="218">
        <v>4.632342599318946</v>
      </c>
      <c r="G36" s="218">
        <v>-0.4551415851632612</v>
      </c>
      <c r="H36" s="218">
        <v>4.4772284267800728</v>
      </c>
      <c r="I36" s="218">
        <v>0.33180528962068934</v>
      </c>
      <c r="J36" s="220">
        <v>2.6322358936897672</v>
      </c>
      <c r="X36" s="145"/>
      <c r="Y36" s="145"/>
      <c r="Z36" s="145"/>
      <c r="AA36" s="145"/>
    </row>
    <row r="37" spans="1:27" ht="16.2">
      <c r="A37" s="120" t="s">
        <v>52</v>
      </c>
      <c r="B37" s="218">
        <v>12420.346707603518</v>
      </c>
      <c r="C37" s="218">
        <v>11106.481516292482</v>
      </c>
      <c r="D37" s="218">
        <v>10955.318392930556</v>
      </c>
      <c r="E37" s="218">
        <v>-151.16312336192641</v>
      </c>
      <c r="F37" s="218">
        <v>-1465.0283146729616</v>
      </c>
      <c r="G37" s="218">
        <v>-1.3610352039948879</v>
      </c>
      <c r="H37" s="218">
        <v>-27.05786513735174</v>
      </c>
      <c r="I37" s="218">
        <v>-18.792749811372431</v>
      </c>
      <c r="J37" s="220">
        <v>-11.795389848305092</v>
      </c>
      <c r="X37" s="145"/>
      <c r="Y37" s="145"/>
      <c r="Z37" s="145"/>
      <c r="AA37" s="145"/>
    </row>
    <row r="38" spans="1:27" ht="16.2">
      <c r="A38" s="120" t="s">
        <v>68</v>
      </c>
      <c r="B38" s="218">
        <v>616.80467066000006</v>
      </c>
      <c r="C38" s="218">
        <v>455.67248295891648</v>
      </c>
      <c r="D38" s="218">
        <v>431.84105590147698</v>
      </c>
      <c r="E38" s="218">
        <v>-23.831427057439498</v>
      </c>
      <c r="F38" s="218">
        <v>-184.96361475852308</v>
      </c>
      <c r="G38" s="218">
        <v>-5.2299464963716389</v>
      </c>
      <c r="H38" s="218">
        <v>-25.785676617818027</v>
      </c>
      <c r="I38" s="218">
        <v>-27.252780357195235</v>
      </c>
      <c r="J38" s="220">
        <v>-29.987388805050102</v>
      </c>
      <c r="X38" s="145"/>
      <c r="Y38" s="145"/>
      <c r="Z38" s="145"/>
      <c r="AA38" s="145"/>
    </row>
    <row r="39" spans="1:27" ht="16.2">
      <c r="A39" s="120" t="s">
        <v>69</v>
      </c>
      <c r="B39" s="218">
        <v>9480.0675922757491</v>
      </c>
      <c r="C39" s="218">
        <v>8112.6250411871906</v>
      </c>
      <c r="D39" s="218">
        <v>10109.827920392912</v>
      </c>
      <c r="E39" s="218">
        <v>1997.2028792057217</v>
      </c>
      <c r="F39" s="218">
        <v>629.76032811716323</v>
      </c>
      <c r="G39" s="218">
        <v>24.618454187961007</v>
      </c>
      <c r="H39" s="218">
        <v>-10.198696155304035</v>
      </c>
      <c r="I39" s="218">
        <v>-22.194733573786706</v>
      </c>
      <c r="J39" s="220">
        <v>6.6429940713743889</v>
      </c>
      <c r="X39" s="145"/>
      <c r="Y39" s="145"/>
      <c r="Z39" s="145"/>
      <c r="AA39" s="145"/>
    </row>
    <row r="40" spans="1:27" ht="16.8">
      <c r="A40" s="118" t="s">
        <v>55</v>
      </c>
      <c r="B40" s="217">
        <v>145093.30454900186</v>
      </c>
      <c r="C40" s="217">
        <v>152749.62775620967</v>
      </c>
      <c r="D40" s="217">
        <v>154086.85495545145</v>
      </c>
      <c r="E40" s="217">
        <v>1337.2271992417809</v>
      </c>
      <c r="F40" s="217">
        <v>8993.5504064495908</v>
      </c>
      <c r="G40" s="217">
        <v>0.87543728838149093</v>
      </c>
      <c r="H40" s="217">
        <v>5.2548383974820609</v>
      </c>
      <c r="I40" s="217">
        <v>6.2537043098811012</v>
      </c>
      <c r="J40" s="219">
        <v>6.1984599733285535</v>
      </c>
      <c r="X40" s="145"/>
      <c r="Y40" s="145"/>
      <c r="Z40" s="145"/>
      <c r="AA40" s="145"/>
    </row>
    <row r="41" spans="1:27" ht="16.2">
      <c r="A41" s="120" t="s">
        <v>70</v>
      </c>
      <c r="B41" s="218">
        <v>4288.4204277427098</v>
      </c>
      <c r="C41" s="218">
        <v>5081.7047173190595</v>
      </c>
      <c r="D41" s="218">
        <v>6093.6337370033907</v>
      </c>
      <c r="E41" s="218">
        <v>1011.9290196843313</v>
      </c>
      <c r="F41" s="218">
        <v>1805.2133092606809</v>
      </c>
      <c r="G41" s="218">
        <v>19.913180241180783</v>
      </c>
      <c r="H41" s="218">
        <v>4.8914635397379698</v>
      </c>
      <c r="I41" s="218">
        <v>5.9810348070380144</v>
      </c>
      <c r="J41" s="220">
        <v>42.095063664522456</v>
      </c>
      <c r="X41" s="145"/>
      <c r="Y41" s="145"/>
      <c r="Z41" s="145"/>
      <c r="AA41" s="145"/>
    </row>
    <row r="42" spans="1:27" ht="16.2">
      <c r="A42" s="120" t="s">
        <v>57</v>
      </c>
      <c r="B42" s="218">
        <v>29976.437936302049</v>
      </c>
      <c r="C42" s="218">
        <v>36057.656263344761</v>
      </c>
      <c r="D42" s="218">
        <v>35506.692597443682</v>
      </c>
      <c r="E42" s="218">
        <v>-550.96366590107937</v>
      </c>
      <c r="F42" s="218">
        <v>5530.2546611416328</v>
      </c>
      <c r="G42" s="218">
        <v>-1.5280074275409135</v>
      </c>
      <c r="H42" s="218">
        <v>19.323941546581324</v>
      </c>
      <c r="I42" s="218">
        <v>21.076060681261552</v>
      </c>
      <c r="J42" s="220">
        <v>18.448671829832008</v>
      </c>
      <c r="X42" s="145"/>
      <c r="Y42" s="145"/>
      <c r="Z42" s="145"/>
      <c r="AA42" s="145"/>
    </row>
    <row r="43" spans="1:27" ht="16.2">
      <c r="A43" s="120" t="s">
        <v>10</v>
      </c>
      <c r="B43" s="218">
        <v>5056.5824022883053</v>
      </c>
      <c r="C43" s="218">
        <v>4209.4519820700007</v>
      </c>
      <c r="D43" s="218">
        <v>4828.4332993300004</v>
      </c>
      <c r="E43" s="218">
        <v>618.98131725999974</v>
      </c>
      <c r="F43" s="218">
        <v>-228.14910295830487</v>
      </c>
      <c r="G43" s="218">
        <v>14.704558215571211</v>
      </c>
      <c r="H43" s="218">
        <v>-25.13815032058821</v>
      </c>
      <c r="I43" s="218">
        <v>-15.447321064913694</v>
      </c>
      <c r="J43" s="220">
        <v>-4.5119229710378761</v>
      </c>
      <c r="X43" s="145"/>
      <c r="Y43" s="145"/>
      <c r="Z43" s="145"/>
      <c r="AA43" s="145"/>
    </row>
    <row r="44" spans="1:27" ht="16.2">
      <c r="A44" s="120" t="s">
        <v>71</v>
      </c>
      <c r="B44" s="218">
        <v>246.13156600000002</v>
      </c>
      <c r="C44" s="218">
        <v>164.27065929</v>
      </c>
      <c r="D44" s="218">
        <v>185.84365929000001</v>
      </c>
      <c r="E44" s="218">
        <v>21.573000000000008</v>
      </c>
      <c r="F44" s="218">
        <v>-60.287906710000016</v>
      </c>
      <c r="G44" s="218">
        <v>13.132594763569742</v>
      </c>
      <c r="H44" s="218">
        <v>59.896405040870548</v>
      </c>
      <c r="I44" s="218">
        <v>71.461385762045921</v>
      </c>
      <c r="J44" s="220">
        <v>-24.494179145636281</v>
      </c>
      <c r="X44" s="145"/>
      <c r="Y44" s="145"/>
      <c r="Z44" s="145"/>
      <c r="AA44" s="145"/>
    </row>
    <row r="45" spans="1:27" ht="16.2">
      <c r="A45" s="120" t="s">
        <v>12</v>
      </c>
      <c r="B45" s="218">
        <v>324.27609617000002</v>
      </c>
      <c r="C45" s="218">
        <v>687.21294864108359</v>
      </c>
      <c r="D45" s="218">
        <v>526.78802356852304</v>
      </c>
      <c r="E45" s="218">
        <v>-160.42492507256054</v>
      </c>
      <c r="F45" s="218">
        <v>202.51192739852303</v>
      </c>
      <c r="G45" s="218">
        <v>-23.344281476329826</v>
      </c>
      <c r="H45" s="218">
        <v>40.669471113705612</v>
      </c>
      <c r="I45" s="218">
        <v>73.75643480131879</v>
      </c>
      <c r="J45" s="220">
        <v>62.450464215640864</v>
      </c>
      <c r="X45" s="145"/>
      <c r="Y45" s="145"/>
      <c r="Z45" s="145"/>
      <c r="AA45" s="145"/>
    </row>
    <row r="46" spans="1:27" ht="16.2">
      <c r="A46" s="120" t="s">
        <v>72</v>
      </c>
      <c r="B46" s="218">
        <v>44840.668340345772</v>
      </c>
      <c r="C46" s="218">
        <v>45040.977837391205</v>
      </c>
      <c r="D46" s="218">
        <v>45119.182019380409</v>
      </c>
      <c r="E46" s="218">
        <v>78.204181989203789</v>
      </c>
      <c r="F46" s="218">
        <v>278.51367903463688</v>
      </c>
      <c r="G46" s="218">
        <v>0.17362896132394212</v>
      </c>
      <c r="H46" s="218">
        <v>1.4871932062852125</v>
      </c>
      <c r="I46" s="218">
        <v>2.7950187737544496</v>
      </c>
      <c r="J46" s="220">
        <v>0.62111848316061469</v>
      </c>
      <c r="X46" s="145"/>
      <c r="Y46" s="145"/>
      <c r="Z46" s="145"/>
      <c r="AA46" s="145"/>
    </row>
    <row r="47" spans="1:27" ht="16.2">
      <c r="A47" s="120" t="s">
        <v>14</v>
      </c>
      <c r="B47" s="218">
        <v>60360.787780153041</v>
      </c>
      <c r="C47" s="218">
        <v>61508.353348153549</v>
      </c>
      <c r="D47" s="218">
        <v>61826.281619435438</v>
      </c>
      <c r="E47" s="218">
        <v>317.92827128188947</v>
      </c>
      <c r="F47" s="218">
        <v>1465.4938392823969</v>
      </c>
      <c r="G47" s="218">
        <v>0.51688633165373687</v>
      </c>
      <c r="H47" s="218">
        <v>3.5762090847906194</v>
      </c>
      <c r="I47" s="218">
        <v>2.6896602481490959</v>
      </c>
      <c r="J47" s="220">
        <v>2.4278905116680107</v>
      </c>
      <c r="X47" s="145"/>
      <c r="Y47" s="145"/>
      <c r="Z47" s="145"/>
      <c r="AA47" s="145"/>
    </row>
    <row r="48" spans="1:27" ht="16.8">
      <c r="A48" s="121"/>
      <c r="B48" s="217"/>
      <c r="C48" s="217"/>
      <c r="D48" s="217"/>
      <c r="E48" s="217"/>
      <c r="F48" s="217"/>
      <c r="G48" s="217"/>
      <c r="H48" s="217"/>
      <c r="I48" s="217"/>
      <c r="J48" s="219"/>
      <c r="X48" s="145"/>
      <c r="Y48" s="145"/>
      <c r="Z48" s="145"/>
      <c r="AA48" s="145"/>
    </row>
    <row r="49" spans="1:27" ht="16.8">
      <c r="A49" s="118" t="s">
        <v>59</v>
      </c>
      <c r="B49" s="217">
        <v>167786.50847450228</v>
      </c>
      <c r="C49" s="217">
        <v>172605.84856586286</v>
      </c>
      <c r="D49" s="217">
        <v>175764.45814336542</v>
      </c>
      <c r="E49" s="217">
        <v>3158.6095775025606</v>
      </c>
      <c r="F49" s="217">
        <v>7977.949668863148</v>
      </c>
      <c r="G49" s="217">
        <v>1.8299551282570263</v>
      </c>
      <c r="H49" s="217">
        <v>1.7862430944243926</v>
      </c>
      <c r="I49" s="217">
        <v>2.3333948141588792</v>
      </c>
      <c r="J49" s="219">
        <v>4.7548219111285306</v>
      </c>
      <c r="X49" s="145"/>
      <c r="Y49" s="145"/>
      <c r="Z49" s="145"/>
      <c r="AA49" s="145"/>
    </row>
    <row r="50" spans="1:27" ht="16.8">
      <c r="A50" s="118" t="s">
        <v>73</v>
      </c>
      <c r="B50" s="217">
        <v>7197.6088396500008</v>
      </c>
      <c r="C50" s="217">
        <v>5406.8837921699997</v>
      </c>
      <c r="D50" s="217">
        <v>6736.9954130700007</v>
      </c>
      <c r="E50" s="217">
        <v>1330.1116209000011</v>
      </c>
      <c r="F50" s="217">
        <v>-460.61342658000012</v>
      </c>
      <c r="G50" s="217">
        <v>24.600336756380955</v>
      </c>
      <c r="H50" s="217">
        <v>-26.862724119927222</v>
      </c>
      <c r="I50" s="217">
        <v>-23.54794219690109</v>
      </c>
      <c r="J50" s="219">
        <v>-6.3995340236132989</v>
      </c>
      <c r="X50" s="145"/>
      <c r="Y50" s="145"/>
      <c r="Z50" s="145"/>
      <c r="AA50" s="145"/>
    </row>
    <row r="51" spans="1:27" ht="16.2">
      <c r="A51" s="120" t="s">
        <v>52</v>
      </c>
      <c r="B51" s="218">
        <v>4511.8864161700003</v>
      </c>
      <c r="C51" s="218">
        <v>3783.1757448200001</v>
      </c>
      <c r="D51" s="218">
        <v>4557.5983859999997</v>
      </c>
      <c r="E51" s="218">
        <v>774.42264117999957</v>
      </c>
      <c r="F51" s="218">
        <v>45.711969829999362</v>
      </c>
      <c r="G51" s="218">
        <v>20.47017356358225</v>
      </c>
      <c r="H51" s="218">
        <v>-25.242985265059843</v>
      </c>
      <c r="I51" s="218">
        <v>-11.62939473492159</v>
      </c>
      <c r="J51" s="220">
        <v>1.0131454033544145</v>
      </c>
      <c r="X51" s="145"/>
      <c r="Y51" s="145"/>
      <c r="Z51" s="145"/>
      <c r="AA51" s="145"/>
    </row>
    <row r="52" spans="1:27" ht="16.2">
      <c r="A52" s="120" t="s">
        <v>74</v>
      </c>
      <c r="B52" s="218">
        <v>451.89761752999999</v>
      </c>
      <c r="C52" s="218">
        <v>388.11203</v>
      </c>
      <c r="D52" s="218">
        <v>385.07721000000004</v>
      </c>
      <c r="E52" s="218">
        <v>-3.0348199999999679</v>
      </c>
      <c r="F52" s="218">
        <v>-66.820407529999954</v>
      </c>
      <c r="G52" s="218">
        <v>-0.78194432674503389</v>
      </c>
      <c r="H52" s="218">
        <v>-20.690568947955313</v>
      </c>
      <c r="I52" s="218">
        <v>-13.992325546651529</v>
      </c>
      <c r="J52" s="220">
        <v>-14.786625319077714</v>
      </c>
      <c r="X52" s="145"/>
      <c r="Y52" s="145"/>
      <c r="Z52" s="145"/>
      <c r="AA52" s="145"/>
    </row>
    <row r="53" spans="1:27" ht="16.2">
      <c r="A53" s="120" t="s">
        <v>68</v>
      </c>
      <c r="B53" s="218">
        <v>758.94678582999995</v>
      </c>
      <c r="C53" s="218">
        <v>595.83915345999992</v>
      </c>
      <c r="D53" s="218">
        <v>1132.29167843</v>
      </c>
      <c r="E53" s="218">
        <v>536.45252497000013</v>
      </c>
      <c r="F53" s="218">
        <v>373.34489260000009</v>
      </c>
      <c r="G53" s="218">
        <v>90.033110757299937</v>
      </c>
      <c r="H53" s="218">
        <v>34.631728116931072</v>
      </c>
      <c r="I53" s="218">
        <v>-26.881137081727275</v>
      </c>
      <c r="J53" s="220">
        <v>49.192499338633127</v>
      </c>
      <c r="X53" s="145"/>
      <c r="Y53" s="145"/>
      <c r="Z53" s="145"/>
      <c r="AA53" s="145"/>
    </row>
    <row r="54" spans="1:27" ht="16.2">
      <c r="A54" s="120" t="s">
        <v>75</v>
      </c>
      <c r="B54" s="218">
        <v>1474.87802012</v>
      </c>
      <c r="C54" s="218">
        <v>639.75686388999998</v>
      </c>
      <c r="D54" s="218">
        <v>662.02813863999995</v>
      </c>
      <c r="E54" s="218">
        <v>22.271274749999975</v>
      </c>
      <c r="F54" s="218">
        <v>-812.84988148000002</v>
      </c>
      <c r="G54" s="218">
        <v>3.4812091916577259</v>
      </c>
      <c r="H54" s="218">
        <v>-59.535634083263901</v>
      </c>
      <c r="I54" s="218">
        <v>-58.050822107985418</v>
      </c>
      <c r="J54" s="220">
        <v>-55.113024290230079</v>
      </c>
      <c r="X54" s="145"/>
      <c r="Y54" s="145"/>
      <c r="Z54" s="145"/>
      <c r="AA54" s="145"/>
    </row>
    <row r="55" spans="1:27" ht="16.8">
      <c r="A55" s="118" t="s">
        <v>76</v>
      </c>
      <c r="B55" s="217">
        <v>160588.89963485228</v>
      </c>
      <c r="C55" s="217">
        <v>167198.96477369286</v>
      </c>
      <c r="D55" s="217">
        <v>169027.46273029543</v>
      </c>
      <c r="E55" s="217">
        <v>1828.4979566025722</v>
      </c>
      <c r="F55" s="217">
        <v>8438.5630954431545</v>
      </c>
      <c r="G55" s="217">
        <v>1.0936060274520827</v>
      </c>
      <c r="H55" s="217">
        <v>3.1770948982972698</v>
      </c>
      <c r="I55" s="217">
        <v>3.4660793532127627</v>
      </c>
      <c r="J55" s="219">
        <v>5.2547611414181148</v>
      </c>
      <c r="X55" s="145"/>
      <c r="Y55" s="145"/>
      <c r="Z55" s="145"/>
      <c r="AA55" s="145"/>
    </row>
    <row r="56" spans="1:27" ht="16.8">
      <c r="A56" s="118" t="s">
        <v>77</v>
      </c>
      <c r="B56" s="217">
        <v>123325.79766428613</v>
      </c>
      <c r="C56" s="217">
        <v>125631.27985073319</v>
      </c>
      <c r="D56" s="217">
        <v>126682.20603663105</v>
      </c>
      <c r="E56" s="217">
        <v>1050.9261858978571</v>
      </c>
      <c r="F56" s="217">
        <v>3356.4083723449148</v>
      </c>
      <c r="G56" s="217">
        <v>0.83651634142904641</v>
      </c>
      <c r="H56" s="217">
        <v>-2.2561445202914143</v>
      </c>
      <c r="I56" s="217">
        <v>0.92627492427639879</v>
      </c>
      <c r="J56" s="219">
        <v>2.7215784822909797</v>
      </c>
      <c r="X56" s="145"/>
      <c r="Y56" s="145"/>
      <c r="Z56" s="145"/>
      <c r="AA56" s="145"/>
    </row>
    <row r="57" spans="1:27" ht="16.2">
      <c r="A57" s="122" t="s">
        <v>78</v>
      </c>
      <c r="B57" s="218">
        <v>59808.154092373428</v>
      </c>
      <c r="C57" s="218">
        <v>66353.947522276401</v>
      </c>
      <c r="D57" s="218">
        <v>65859.894831536396</v>
      </c>
      <c r="E57" s="218">
        <v>-494.05269074000535</v>
      </c>
      <c r="F57" s="218">
        <v>6051.7407391629677</v>
      </c>
      <c r="G57" s="218">
        <v>-0.74457166331232827</v>
      </c>
      <c r="H57" s="218">
        <v>2.0508047199709694</v>
      </c>
      <c r="I57" s="218">
        <v>10.708657694888913</v>
      </c>
      <c r="J57" s="220">
        <v>10.11858806044421</v>
      </c>
      <c r="X57" s="145"/>
      <c r="Y57" s="145"/>
      <c r="Z57" s="145"/>
      <c r="AA57" s="145"/>
    </row>
    <row r="58" spans="1:27" ht="16.2">
      <c r="A58" s="122" t="s">
        <v>75</v>
      </c>
      <c r="B58" s="218">
        <v>63517.643571912697</v>
      </c>
      <c r="C58" s="218">
        <v>59277.332328456789</v>
      </c>
      <c r="D58" s="218">
        <v>60822.311205094651</v>
      </c>
      <c r="E58" s="218">
        <v>1544.9788766378624</v>
      </c>
      <c r="F58" s="218">
        <v>-2695.3323668180456</v>
      </c>
      <c r="G58" s="218">
        <v>2.606356959650455</v>
      </c>
      <c r="H58" s="218">
        <v>-6.3829527509684141</v>
      </c>
      <c r="I58" s="218">
        <v>-8.1578523819826501</v>
      </c>
      <c r="J58" s="220">
        <v>-4.2434388545388657</v>
      </c>
      <c r="X58" s="145"/>
      <c r="Y58" s="145"/>
      <c r="Z58" s="145"/>
      <c r="AA58" s="145"/>
    </row>
    <row r="59" spans="1:27" ht="16.8">
      <c r="A59" s="118" t="s">
        <v>79</v>
      </c>
      <c r="B59" s="217">
        <v>4183.3915710000001</v>
      </c>
      <c r="C59" s="217">
        <v>3881.6432120700001</v>
      </c>
      <c r="D59" s="217">
        <v>3294.6774936800002</v>
      </c>
      <c r="E59" s="217">
        <v>-586.96571838999989</v>
      </c>
      <c r="F59" s="217">
        <v>-888.71407731999989</v>
      </c>
      <c r="G59" s="217">
        <v>-15.121578319326858</v>
      </c>
      <c r="H59" s="217">
        <v>-25.83397519883971</v>
      </c>
      <c r="I59" s="217">
        <v>-9.9494592903368471</v>
      </c>
      <c r="J59" s="219">
        <v>-21.243865467452792</v>
      </c>
      <c r="X59" s="145"/>
      <c r="Y59" s="145"/>
      <c r="Z59" s="145"/>
      <c r="AA59" s="145"/>
    </row>
    <row r="60" spans="1:27" ht="16.8">
      <c r="A60" s="118" t="s">
        <v>80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9">
        <v>0</v>
      </c>
      <c r="X60" s="145"/>
      <c r="Y60" s="145"/>
      <c r="Z60" s="145"/>
      <c r="AA60" s="145"/>
    </row>
    <row r="61" spans="1:27" ht="16.8">
      <c r="A61" s="118" t="s">
        <v>81</v>
      </c>
      <c r="B61" s="217">
        <v>23459.263829299998</v>
      </c>
      <c r="C61" s="217">
        <v>22978.524493700002</v>
      </c>
      <c r="D61" s="217">
        <v>22367.626150349995</v>
      </c>
      <c r="E61" s="217">
        <v>-610.89834335000705</v>
      </c>
      <c r="F61" s="217">
        <v>-1091.6376789500027</v>
      </c>
      <c r="G61" s="217">
        <v>-2.6585621000926238</v>
      </c>
      <c r="H61" s="217">
        <v>-3.0580981100853677</v>
      </c>
      <c r="I61" s="217">
        <v>-5.6953125063371317</v>
      </c>
      <c r="J61" s="219">
        <v>-4.6533330580756598</v>
      </c>
      <c r="X61" s="145"/>
      <c r="Y61" s="145"/>
      <c r="Z61" s="145"/>
      <c r="AA61" s="145"/>
    </row>
    <row r="62" spans="1:27" ht="16.8">
      <c r="A62" s="118" t="s">
        <v>82</v>
      </c>
      <c r="B62" s="217">
        <v>2317.48028707</v>
      </c>
      <c r="C62" s="217">
        <v>1668.3795139000003</v>
      </c>
      <c r="D62" s="217">
        <v>1489.75248012</v>
      </c>
      <c r="E62" s="217">
        <v>-178.62703378000037</v>
      </c>
      <c r="F62" s="217">
        <v>-827.72780695000006</v>
      </c>
      <c r="G62" s="217">
        <v>-10.706618745422148</v>
      </c>
      <c r="H62" s="217">
        <v>-19.4566923562206</v>
      </c>
      <c r="I62" s="217">
        <v>-28.008549784858587</v>
      </c>
      <c r="J62" s="219">
        <v>-35.716714034987533</v>
      </c>
      <c r="X62" s="145"/>
      <c r="Y62" s="145"/>
      <c r="Z62" s="145"/>
      <c r="AA62" s="145"/>
    </row>
    <row r="63" spans="1:27" ht="16.8">
      <c r="A63" s="118" t="s">
        <v>83</v>
      </c>
      <c r="B63" s="217">
        <v>67.206000000000003</v>
      </c>
      <c r="C63" s="217">
        <v>201</v>
      </c>
      <c r="D63" s="217">
        <v>688.904808</v>
      </c>
      <c r="E63" s="217">
        <v>487.904808</v>
      </c>
      <c r="F63" s="217">
        <v>621.69880799999999</v>
      </c>
      <c r="G63" s="217">
        <v>242.73871044776121</v>
      </c>
      <c r="H63" s="217">
        <v>1257.1272571001493</v>
      </c>
      <c r="I63" s="217">
        <v>199.58415930126836</v>
      </c>
      <c r="J63" s="219">
        <v>925.06444067493953</v>
      </c>
      <c r="X63" s="145"/>
      <c r="Y63" s="145"/>
      <c r="Z63" s="145"/>
      <c r="AA63" s="145"/>
    </row>
    <row r="64" spans="1:27" ht="16.8">
      <c r="A64" s="118" t="s">
        <v>68</v>
      </c>
      <c r="B64" s="217">
        <v>9.0371416999999994</v>
      </c>
      <c r="C64" s="217">
        <v>9.47667021</v>
      </c>
      <c r="D64" s="217">
        <v>465.89609438000002</v>
      </c>
      <c r="E64" s="217">
        <v>456.41942417000001</v>
      </c>
      <c r="F64" s="217">
        <v>456.85895268000002</v>
      </c>
      <c r="G64" s="217">
        <v>4816.242562586759</v>
      </c>
      <c r="H64" s="217">
        <v>6.4560985187937803</v>
      </c>
      <c r="I64" s="217">
        <v>6.7934706018677673</v>
      </c>
      <c r="J64" s="219">
        <v>5055.3478947884596</v>
      </c>
      <c r="X64" s="145"/>
      <c r="Y64" s="145"/>
      <c r="Z64" s="145"/>
      <c r="AA64" s="145"/>
    </row>
    <row r="65" spans="1:27" ht="16.8">
      <c r="A65" s="118" t="s">
        <v>84</v>
      </c>
      <c r="B65" s="217">
        <v>492.88874700000002</v>
      </c>
      <c r="C65" s="217">
        <v>108.792749</v>
      </c>
      <c r="D65" s="217">
        <v>144.22327300000001</v>
      </c>
      <c r="E65" s="217">
        <v>35.430524000000005</v>
      </c>
      <c r="F65" s="217">
        <v>-348.66547400000002</v>
      </c>
      <c r="G65" s="217">
        <v>32.566990287192766</v>
      </c>
      <c r="H65" s="217">
        <v>-46.680698628238368</v>
      </c>
      <c r="I65" s="217">
        <v>-60.301292041881858</v>
      </c>
      <c r="J65" s="219">
        <v>-70.739183258326648</v>
      </c>
      <c r="X65" s="145"/>
      <c r="Y65" s="145"/>
      <c r="Z65" s="145"/>
      <c r="AA65" s="145"/>
    </row>
    <row r="66" spans="1:27" ht="16.8">
      <c r="A66" s="118" t="s">
        <v>125</v>
      </c>
      <c r="B66" s="217">
        <v>22198.61704121</v>
      </c>
      <c r="C66" s="217">
        <v>23823.086200182428</v>
      </c>
      <c r="D66" s="217">
        <v>23936.499277892428</v>
      </c>
      <c r="E66" s="217">
        <v>113.41307770999992</v>
      </c>
      <c r="F66" s="217">
        <v>1737.8822366824279</v>
      </c>
      <c r="G66" s="217">
        <v>0.47606375075422136</v>
      </c>
      <c r="H66" s="217">
        <v>9.0503213397950049</v>
      </c>
      <c r="I66" s="217">
        <v>8.5189936897654519</v>
      </c>
      <c r="J66" s="219">
        <v>7.8287860611144566</v>
      </c>
      <c r="X66" s="145"/>
      <c r="Y66" s="145"/>
      <c r="Z66" s="145"/>
      <c r="AA66" s="145"/>
    </row>
    <row r="67" spans="1:27" ht="17.399999999999999" thickBot="1">
      <c r="A67" s="249" t="s">
        <v>66</v>
      </c>
      <c r="B67" s="222">
        <v>-15464.78264671386</v>
      </c>
      <c r="C67" s="226">
        <v>-11103.217916102767</v>
      </c>
      <c r="D67" s="226">
        <v>-10042.32288375805</v>
      </c>
      <c r="E67" s="226">
        <v>1060.895032344717</v>
      </c>
      <c r="F67" s="226">
        <v>5422.4597629558102</v>
      </c>
      <c r="G67" s="226">
        <v>-9.5548429325711339</v>
      </c>
      <c r="H67" s="226">
        <v>-43.953950543235152</v>
      </c>
      <c r="I67" s="226">
        <v>-31.366673601614778</v>
      </c>
      <c r="J67" s="227">
        <v>-35.063278203318546</v>
      </c>
      <c r="X67" s="145"/>
      <c r="Y67" s="145"/>
      <c r="Z67" s="145"/>
      <c r="AA67" s="145"/>
    </row>
    <row r="68" spans="1:27" ht="16.8" hidden="1">
      <c r="A68" s="250"/>
      <c r="B68" s="246"/>
      <c r="C68" s="247"/>
      <c r="D68" s="247"/>
      <c r="E68" s="247"/>
      <c r="F68" s="247"/>
      <c r="G68" s="247"/>
      <c r="H68" s="247"/>
      <c r="I68" s="247"/>
      <c r="J68" s="247"/>
      <c r="X68" s="145"/>
      <c r="Y68" s="145"/>
      <c r="Z68" s="145"/>
      <c r="AA68" s="145"/>
    </row>
    <row r="69" spans="1:27" hidden="1">
      <c r="A69" s="248"/>
      <c r="B69" s="123"/>
      <c r="C69" s="123"/>
      <c r="D69" s="123"/>
      <c r="E69" s="123"/>
      <c r="F69" s="123"/>
      <c r="G69" s="123"/>
      <c r="H69" s="108"/>
      <c r="I69" s="108"/>
      <c r="J69" s="108"/>
    </row>
    <row r="70" spans="1:27">
      <c r="A70" s="248"/>
      <c r="B70" s="123"/>
      <c r="C70" s="123"/>
      <c r="D70" s="123"/>
      <c r="E70" s="123"/>
      <c r="F70" s="123"/>
      <c r="G70" s="123"/>
      <c r="H70" s="108"/>
      <c r="I70" s="108"/>
      <c r="J70" s="108"/>
    </row>
    <row r="71" spans="1:27" ht="13.8" thickBot="1">
      <c r="A71" s="108"/>
      <c r="B71" s="123"/>
      <c r="C71" s="123"/>
      <c r="D71" s="123"/>
      <c r="E71" s="123"/>
      <c r="F71" s="123"/>
      <c r="G71" s="123"/>
      <c r="H71" s="108"/>
      <c r="I71" s="108"/>
      <c r="J71" s="108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36"/>
      <c r="B74" s="300" t="str">
        <f>B4</f>
        <v>N$ Million</v>
      </c>
      <c r="C74" s="302"/>
      <c r="D74" s="301"/>
      <c r="E74" s="300" t="s">
        <v>1</v>
      </c>
      <c r="F74" s="301"/>
      <c r="G74" s="139" t="s">
        <v>2</v>
      </c>
      <c r="H74" s="300" t="str">
        <f>H4</f>
        <v>Annual percentage change</v>
      </c>
      <c r="I74" s="302"/>
      <c r="J74" s="303"/>
    </row>
    <row r="75" spans="1:27" ht="17.399999999999999" thickBot="1">
      <c r="A75" s="137"/>
      <c r="B75" s="135">
        <f>B5</f>
        <v>44165</v>
      </c>
      <c r="C75" s="135">
        <f>C5</f>
        <v>44500</v>
      </c>
      <c r="D75" s="142">
        <f>D5</f>
        <v>44530</v>
      </c>
      <c r="E75" s="142" t="s">
        <v>4</v>
      </c>
      <c r="F75" s="134" t="s">
        <v>5</v>
      </c>
      <c r="G75" s="142" t="s">
        <v>4</v>
      </c>
      <c r="H75" s="135">
        <f>H5</f>
        <v>44469</v>
      </c>
      <c r="I75" s="135">
        <f>I5</f>
        <v>44500</v>
      </c>
      <c r="J75" s="144">
        <f>J5</f>
        <v>44530</v>
      </c>
    </row>
    <row r="76" spans="1:27" ht="17.399999999999999" thickTop="1">
      <c r="A76" s="118" t="s">
        <v>50</v>
      </c>
      <c r="B76" s="217">
        <v>178341.56992273915</v>
      </c>
      <c r="C76" s="217">
        <v>194652.96896669909</v>
      </c>
      <c r="D76" s="217">
        <v>197306.59776470758</v>
      </c>
      <c r="E76" s="217">
        <v>2653.628798008489</v>
      </c>
      <c r="F76" s="217">
        <v>18965.027841968433</v>
      </c>
      <c r="G76" s="217">
        <v>1.363261404177436</v>
      </c>
      <c r="H76" s="217">
        <v>7.3755904863074733</v>
      </c>
      <c r="I76" s="217">
        <v>8.180283453726986</v>
      </c>
      <c r="J76" s="219">
        <v>10.634103899715825</v>
      </c>
    </row>
    <row r="77" spans="1:27" ht="16.8">
      <c r="A77" s="118" t="s">
        <v>6</v>
      </c>
      <c r="B77" s="217">
        <v>42980.258593739964</v>
      </c>
      <c r="C77" s="217">
        <v>59255.998846898503</v>
      </c>
      <c r="D77" s="217">
        <v>52661.727392259505</v>
      </c>
      <c r="E77" s="217">
        <v>-6594.271454638998</v>
      </c>
      <c r="F77" s="217">
        <v>9681.4687985195415</v>
      </c>
      <c r="G77" s="217">
        <v>-11.128445360741978</v>
      </c>
      <c r="H77" s="217">
        <v>24.654092858786527</v>
      </c>
      <c r="I77" s="217">
        <v>21.079776681869106</v>
      </c>
      <c r="J77" s="219">
        <v>22.525385177486214</v>
      </c>
      <c r="X77" s="145"/>
      <c r="Y77" s="145"/>
      <c r="Z77" s="145"/>
      <c r="AA77" s="145"/>
    </row>
    <row r="78" spans="1:27" ht="16.8">
      <c r="A78" s="118" t="s">
        <v>7</v>
      </c>
      <c r="B78" s="217">
        <v>135361.31132899917</v>
      </c>
      <c r="C78" s="217">
        <v>135396.97011980059</v>
      </c>
      <c r="D78" s="217">
        <v>144644.87037244806</v>
      </c>
      <c r="E78" s="217">
        <v>9247.9002526474651</v>
      </c>
      <c r="F78" s="217">
        <v>9283.559043448884</v>
      </c>
      <c r="G78" s="217">
        <v>6.8302121121800923</v>
      </c>
      <c r="H78" s="217">
        <v>1.5547972974036242</v>
      </c>
      <c r="I78" s="217">
        <v>3.3610143505660659</v>
      </c>
      <c r="J78" s="219">
        <v>6.8583548373618726</v>
      </c>
      <c r="X78" s="145"/>
      <c r="Y78" s="145"/>
      <c r="Z78" s="145"/>
      <c r="AA78" s="145"/>
    </row>
    <row r="79" spans="1:27" ht="16.2">
      <c r="A79" s="105" t="s">
        <v>85</v>
      </c>
      <c r="B79" s="218">
        <v>24434.53355391205</v>
      </c>
      <c r="C79" s="218">
        <v>23679.82932332476</v>
      </c>
      <c r="D79" s="218">
        <v>32049.97031251368</v>
      </c>
      <c r="E79" s="218">
        <v>8370.1409891889198</v>
      </c>
      <c r="F79" s="218">
        <v>7615.4367586016306</v>
      </c>
      <c r="G79" s="218">
        <v>35.347133946376402</v>
      </c>
      <c r="H79" s="218">
        <v>1.8526730166694421</v>
      </c>
      <c r="I79" s="218">
        <v>9.0461613332088575</v>
      </c>
      <c r="J79" s="220">
        <v>31.166695864273521</v>
      </c>
      <c r="X79" s="145"/>
      <c r="Y79" s="145"/>
      <c r="Z79" s="145"/>
      <c r="AA79" s="145"/>
    </row>
    <row r="80" spans="1:27" ht="16.8">
      <c r="A80" s="118" t="s">
        <v>86</v>
      </c>
      <c r="B80" s="217">
        <v>110926.77777508712</v>
      </c>
      <c r="C80" s="217">
        <v>111717.14079647584</v>
      </c>
      <c r="D80" s="217">
        <v>112594.90005993437</v>
      </c>
      <c r="E80" s="217">
        <v>877.75926345853077</v>
      </c>
      <c r="F80" s="217">
        <v>1668.1222848472535</v>
      </c>
      <c r="G80" s="217">
        <v>0.78569793068514571</v>
      </c>
      <c r="H80" s="217">
        <v>1.4916321663303194</v>
      </c>
      <c r="I80" s="217">
        <v>2.2312863412999207</v>
      </c>
      <c r="J80" s="219">
        <v>1.5038048686760703</v>
      </c>
      <c r="X80" s="145"/>
      <c r="Y80" s="145"/>
      <c r="Z80" s="145"/>
      <c r="AA80" s="145"/>
    </row>
    <row r="81" spans="1:27" ht="16.2">
      <c r="A81" s="109" t="s">
        <v>10</v>
      </c>
      <c r="B81" s="218">
        <v>5056.5834032883049</v>
      </c>
      <c r="C81" s="218">
        <v>4209.4529830700003</v>
      </c>
      <c r="D81" s="218">
        <v>4828.43430033</v>
      </c>
      <c r="E81" s="218">
        <v>618.98131725999974</v>
      </c>
      <c r="F81" s="218">
        <v>-228.14910295830487</v>
      </c>
      <c r="G81" s="218">
        <v>14.704554718854951</v>
      </c>
      <c r="H81" s="218">
        <v>-25.138145876200696</v>
      </c>
      <c r="I81" s="218">
        <v>-15.44731795900293</v>
      </c>
      <c r="J81" s="220">
        <v>-4.5119220778587277</v>
      </c>
      <c r="X81" s="145"/>
      <c r="Y81" s="145"/>
      <c r="Z81" s="145"/>
      <c r="AA81" s="145"/>
    </row>
    <row r="82" spans="1:27" ht="16.2">
      <c r="A82" s="109" t="s">
        <v>11</v>
      </c>
      <c r="B82" s="218">
        <v>246.13156600000002</v>
      </c>
      <c r="C82" s="218">
        <v>164.27065929</v>
      </c>
      <c r="D82" s="218">
        <v>185.84365929000001</v>
      </c>
      <c r="E82" s="218">
        <v>21.573000000000008</v>
      </c>
      <c r="F82" s="218">
        <v>-60.287906710000016</v>
      </c>
      <c r="G82" s="218">
        <v>13.132594763569742</v>
      </c>
      <c r="H82" s="218">
        <v>59.896405040870548</v>
      </c>
      <c r="I82" s="218">
        <v>71.461385762045921</v>
      </c>
      <c r="J82" s="220">
        <v>-24.494179145636281</v>
      </c>
      <c r="X82" s="145"/>
      <c r="Y82" s="145"/>
      <c r="Z82" s="145"/>
      <c r="AA82" s="145"/>
    </row>
    <row r="83" spans="1:27" ht="16.2">
      <c r="A83" s="109" t="s">
        <v>12</v>
      </c>
      <c r="B83" s="218">
        <v>324.27609617000002</v>
      </c>
      <c r="C83" s="218">
        <v>687.21294864108359</v>
      </c>
      <c r="D83" s="218">
        <v>526.78802356852304</v>
      </c>
      <c r="E83" s="218">
        <v>-160.42492507256054</v>
      </c>
      <c r="F83" s="218">
        <v>202.51192739852303</v>
      </c>
      <c r="G83" s="218">
        <v>-23.344281476329826</v>
      </c>
      <c r="H83" s="218">
        <v>40.669471113705612</v>
      </c>
      <c r="I83" s="218">
        <v>73.75643480131879</v>
      </c>
      <c r="J83" s="220">
        <v>62.450464215640864</v>
      </c>
      <c r="X83" s="145"/>
      <c r="Y83" s="145"/>
      <c r="Z83" s="145"/>
      <c r="AA83" s="145"/>
    </row>
    <row r="84" spans="1:27" ht="16.2">
      <c r="A84" s="109" t="s">
        <v>87</v>
      </c>
      <c r="B84" s="218">
        <v>44840.668340345772</v>
      </c>
      <c r="C84" s="218">
        <v>45040.977837391205</v>
      </c>
      <c r="D84" s="218">
        <v>45119.182019380409</v>
      </c>
      <c r="E84" s="218">
        <v>78.204181989203789</v>
      </c>
      <c r="F84" s="218">
        <v>278.51367903463688</v>
      </c>
      <c r="G84" s="218">
        <v>0.17362896132394212</v>
      </c>
      <c r="H84" s="218">
        <v>1.4871932062852125</v>
      </c>
      <c r="I84" s="218">
        <v>2.7950187737544496</v>
      </c>
      <c r="J84" s="220">
        <v>0.62111848316061469</v>
      </c>
      <c r="X84" s="145"/>
      <c r="Y84" s="145"/>
      <c r="Z84" s="145"/>
      <c r="AA84" s="145"/>
    </row>
    <row r="85" spans="1:27" ht="16.2">
      <c r="A85" s="109" t="s">
        <v>14</v>
      </c>
      <c r="B85" s="218">
        <v>60459.118369283038</v>
      </c>
      <c r="C85" s="218">
        <v>61615.226368083546</v>
      </c>
      <c r="D85" s="218">
        <v>61934.652057365442</v>
      </c>
      <c r="E85" s="218">
        <v>319.42568928189576</v>
      </c>
      <c r="F85" s="218">
        <v>1475.5336880824034</v>
      </c>
      <c r="G85" s="218">
        <v>0.51842005314348683</v>
      </c>
      <c r="H85" s="218">
        <v>3.5947411989312457</v>
      </c>
      <c r="I85" s="218">
        <v>2.7045286171658063</v>
      </c>
      <c r="J85" s="220">
        <v>2.4405478079747525</v>
      </c>
      <c r="X85" s="145"/>
      <c r="Y85" s="145"/>
      <c r="Z85" s="145"/>
      <c r="AA85" s="145"/>
    </row>
    <row r="86" spans="1:27" ht="16.2">
      <c r="A86" s="110"/>
      <c r="B86" s="221"/>
      <c r="C86" s="221"/>
      <c r="D86" s="221"/>
      <c r="E86" s="221"/>
      <c r="F86" s="221"/>
      <c r="G86" s="221"/>
      <c r="H86" s="221"/>
      <c r="I86" s="221"/>
      <c r="J86" s="223"/>
      <c r="X86" s="145"/>
      <c r="Y86" s="145"/>
      <c r="Z86" s="145"/>
      <c r="AA86" s="145"/>
    </row>
    <row r="87" spans="1:27" ht="16.8">
      <c r="A87" s="118" t="s">
        <v>59</v>
      </c>
      <c r="B87" s="217">
        <v>178341.62748040294</v>
      </c>
      <c r="C87" s="217">
        <v>194653.02644586866</v>
      </c>
      <c r="D87" s="217">
        <v>197306.65511703587</v>
      </c>
      <c r="E87" s="217">
        <v>2653.6286711672146</v>
      </c>
      <c r="F87" s="217">
        <v>18965.027636632934</v>
      </c>
      <c r="G87" s="217">
        <v>1.363260936456669</v>
      </c>
      <c r="H87" s="217">
        <v>7.3755876900713986</v>
      </c>
      <c r="I87" s="217">
        <v>8.1802807841021945</v>
      </c>
      <c r="J87" s="219">
        <v>10.634100352547748</v>
      </c>
      <c r="X87" s="145"/>
      <c r="Y87" s="145"/>
      <c r="Z87" s="145"/>
      <c r="AA87" s="145"/>
    </row>
    <row r="88" spans="1:27" ht="16.8">
      <c r="A88" s="118" t="s">
        <v>88</v>
      </c>
      <c r="B88" s="217">
        <v>126405.22583400342</v>
      </c>
      <c r="C88" s="217">
        <v>128812.38529835414</v>
      </c>
      <c r="D88" s="217">
        <v>129900.33966571765</v>
      </c>
      <c r="E88" s="217">
        <v>1087.9543673635053</v>
      </c>
      <c r="F88" s="217">
        <v>3495.1138317142322</v>
      </c>
      <c r="G88" s="217">
        <v>0.84460385144144823</v>
      </c>
      <c r="H88" s="217">
        <v>-2.1709136186659634</v>
      </c>
      <c r="I88" s="217">
        <v>0.97809076908697534</v>
      </c>
      <c r="J88" s="219">
        <v>2.7650073868813507</v>
      </c>
      <c r="X88" s="145"/>
      <c r="Y88" s="145"/>
      <c r="Z88" s="145"/>
      <c r="AA88" s="145"/>
    </row>
    <row r="89" spans="1:27" ht="16.2">
      <c r="A89" s="105" t="s">
        <v>89</v>
      </c>
      <c r="B89" s="218">
        <v>3079.4281697172905</v>
      </c>
      <c r="C89" s="218">
        <v>3181.1054476209388</v>
      </c>
      <c r="D89" s="218">
        <v>3218.1336290866093</v>
      </c>
      <c r="E89" s="218">
        <v>37.028181465670514</v>
      </c>
      <c r="F89" s="218">
        <v>138.70545936931876</v>
      </c>
      <c r="G89" s="218">
        <v>1.1640035854002519</v>
      </c>
      <c r="H89" s="218">
        <v>1.3255965322395582</v>
      </c>
      <c r="I89" s="218">
        <v>3.0678746667447143</v>
      </c>
      <c r="J89" s="220">
        <v>4.5042602627764126</v>
      </c>
      <c r="X89" s="145"/>
      <c r="Y89" s="145"/>
      <c r="Z89" s="145"/>
      <c r="AA89" s="145"/>
    </row>
    <row r="90" spans="1:27" ht="16.2">
      <c r="A90" s="105" t="s">
        <v>90</v>
      </c>
      <c r="B90" s="218">
        <v>59808.154092373428</v>
      </c>
      <c r="C90" s="218">
        <v>66353.947522276416</v>
      </c>
      <c r="D90" s="218">
        <v>65859.894831536396</v>
      </c>
      <c r="E90" s="218">
        <v>-494.0526907400199</v>
      </c>
      <c r="F90" s="218">
        <v>6051.7407391629677</v>
      </c>
      <c r="G90" s="218">
        <v>-0.74457166331235669</v>
      </c>
      <c r="H90" s="218">
        <v>2.0508047199709694</v>
      </c>
      <c r="I90" s="218">
        <v>10.708657694888927</v>
      </c>
      <c r="J90" s="220">
        <v>10.11858806044421</v>
      </c>
      <c r="X90" s="145"/>
      <c r="Y90" s="145"/>
      <c r="Z90" s="145"/>
      <c r="AA90" s="145"/>
    </row>
    <row r="91" spans="1:27" ht="16.2">
      <c r="A91" s="105" t="s">
        <v>91</v>
      </c>
      <c r="B91" s="218">
        <v>63517.643571912697</v>
      </c>
      <c r="C91" s="218">
        <v>59277.332328456789</v>
      </c>
      <c r="D91" s="218">
        <v>60822.311205094651</v>
      </c>
      <c r="E91" s="218">
        <v>1544.9788766378624</v>
      </c>
      <c r="F91" s="218">
        <v>-2695.3323668180456</v>
      </c>
      <c r="G91" s="218">
        <v>2.606356959650455</v>
      </c>
      <c r="H91" s="218">
        <v>-6.3829527509684283</v>
      </c>
      <c r="I91" s="218">
        <v>-8.1578523819826501</v>
      </c>
      <c r="J91" s="220">
        <v>-4.2434388545388657</v>
      </c>
      <c r="X91" s="145"/>
      <c r="Y91" s="145"/>
      <c r="Z91" s="145"/>
      <c r="AA91" s="145"/>
    </row>
    <row r="92" spans="1:27" ht="16.2">
      <c r="A92" s="105" t="s">
        <v>21</v>
      </c>
      <c r="B92" s="218">
        <v>0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8">
        <v>0</v>
      </c>
      <c r="I92" s="218">
        <v>0</v>
      </c>
      <c r="J92" s="220">
        <v>0</v>
      </c>
      <c r="X92" s="145"/>
      <c r="Y92" s="145"/>
      <c r="Z92" s="145"/>
      <c r="AA92" s="145"/>
    </row>
    <row r="93" spans="1:27" ht="17.399999999999999" thickBot="1">
      <c r="A93" s="124" t="s">
        <v>15</v>
      </c>
      <c r="B93" s="222">
        <v>51936.401646399529</v>
      </c>
      <c r="C93" s="222">
        <v>65840.641147514514</v>
      </c>
      <c r="D93" s="222">
        <v>67406.315451318223</v>
      </c>
      <c r="E93" s="222">
        <v>1565.6743038037093</v>
      </c>
      <c r="F93" s="222">
        <v>15469.913804918695</v>
      </c>
      <c r="G93" s="222">
        <v>2.3779754821886598</v>
      </c>
      <c r="H93" s="222">
        <v>30.736788178594452</v>
      </c>
      <c r="I93" s="222">
        <v>25.723883252941221</v>
      </c>
      <c r="J93" s="224">
        <v>29.786264189504436</v>
      </c>
      <c r="X93" s="145"/>
      <c r="Y93" s="145"/>
      <c r="Z93" s="145"/>
      <c r="AA93" s="145"/>
    </row>
    <row r="94" spans="1:27">
      <c r="A94" s="104"/>
      <c r="X94" s="145"/>
      <c r="Y94" s="145"/>
      <c r="Z94" s="145"/>
      <c r="AA94" s="145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8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5"/>
    </row>
    <row r="3" spans="3:14" ht="19.8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6"/>
    </row>
    <row r="4" spans="3:14" ht="16.8">
      <c r="C4" s="44"/>
      <c r="D4" s="304" t="s">
        <v>100</v>
      </c>
      <c r="E4" s="304"/>
      <c r="F4" s="304"/>
      <c r="G4" s="45" t="s">
        <v>1</v>
      </c>
      <c r="H4" s="45"/>
      <c r="I4" s="46" t="s">
        <v>2</v>
      </c>
      <c r="J4" s="304" t="s">
        <v>93</v>
      </c>
      <c r="K4" s="304"/>
      <c r="L4" s="305"/>
      <c r="M4" s="44"/>
    </row>
    <row r="5" spans="3:14" ht="16.8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">
      <c r="C7" s="17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">
      <c r="C8" s="20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">
      <c r="C9" s="20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">
      <c r="C10" s="20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">
      <c r="C11" s="20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">
      <c r="C12" s="17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">
      <c r="C13" s="20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">
      <c r="C14" s="20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">
      <c r="C15" s="20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">
      <c r="C16" s="36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22" ht="15">
      <c r="C17" s="17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22" ht="15">
      <c r="C18" s="17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22" ht="15">
      <c r="C19" s="20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22" ht="15">
      <c r="C20" s="20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22" ht="15">
      <c r="C21" s="17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22" ht="15">
      <c r="C22" s="20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22" ht="15">
      <c r="C23" s="32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22">
      <c r="C24" s="19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22">
      <c r="C25" s="19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22" ht="15">
      <c r="C26" s="30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22" s="38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22" ht="19.8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7"/>
      <c r="N29" s="56"/>
    </row>
    <row r="30" spans="3:22" ht="16.8">
      <c r="C30" s="44"/>
      <c r="D30" s="304" t="s">
        <v>100</v>
      </c>
      <c r="E30" s="304"/>
      <c r="F30" s="304"/>
      <c r="G30" s="45" t="s">
        <v>1</v>
      </c>
      <c r="H30" s="45"/>
      <c r="I30" s="46" t="s">
        <v>2</v>
      </c>
      <c r="J30" s="304" t="s">
        <v>93</v>
      </c>
      <c r="K30" s="304"/>
      <c r="L30" s="305"/>
      <c r="M30" s="77"/>
      <c r="N30" s="56"/>
    </row>
    <row r="31" spans="3:22" ht="16.8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22" ht="15">
      <c r="C32" s="18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  <c r="O32" s="38"/>
      <c r="P32" s="38"/>
      <c r="Q32" s="38"/>
      <c r="R32" s="38"/>
      <c r="S32" s="38"/>
      <c r="T32" s="38"/>
      <c r="U32" s="38"/>
      <c r="V32" s="38"/>
    </row>
    <row r="33" spans="3:22" ht="15">
      <c r="C33" s="18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  <c r="O33" s="38"/>
      <c r="P33" s="38"/>
      <c r="Q33" s="38"/>
      <c r="R33" s="38"/>
      <c r="S33" s="38"/>
      <c r="T33" s="38"/>
      <c r="U33" s="38"/>
      <c r="V33" s="38"/>
    </row>
    <row r="34" spans="3:22" ht="15">
      <c r="C34" s="32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  <c r="O34" s="38"/>
      <c r="P34" s="38"/>
      <c r="Q34" s="38"/>
      <c r="R34" s="38"/>
      <c r="S34" s="38"/>
      <c r="T34" s="38"/>
      <c r="U34" s="38"/>
      <c r="V34" s="38"/>
    </row>
    <row r="35" spans="3:22" ht="15">
      <c r="C35" s="32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  <c r="O35" s="38"/>
      <c r="P35" s="38"/>
      <c r="Q35" s="38"/>
      <c r="R35" s="38"/>
      <c r="S35" s="38"/>
      <c r="T35" s="38"/>
      <c r="U35" s="38"/>
      <c r="V35" s="38"/>
    </row>
    <row r="36" spans="3:22" ht="15">
      <c r="C36" s="32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  <c r="O36" s="38"/>
      <c r="P36" s="38"/>
      <c r="Q36" s="38"/>
      <c r="R36" s="38"/>
      <c r="S36" s="38"/>
      <c r="T36" s="38"/>
      <c r="U36" s="38"/>
      <c r="V36" s="38"/>
    </row>
    <row r="37" spans="3:22" ht="15">
      <c r="C37" s="32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  <c r="O37" s="38"/>
      <c r="P37" s="38"/>
      <c r="Q37" s="38"/>
      <c r="R37" s="38"/>
      <c r="S37" s="38"/>
      <c r="T37" s="38"/>
      <c r="U37" s="38"/>
      <c r="V37" s="38"/>
    </row>
    <row r="38" spans="3:22" ht="15">
      <c r="C38" s="18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  <c r="O38" s="38"/>
      <c r="P38" s="38"/>
      <c r="Q38" s="38"/>
      <c r="R38" s="38"/>
      <c r="S38" s="38"/>
      <c r="T38" s="38"/>
      <c r="U38" s="38"/>
      <c r="V38" s="38"/>
    </row>
    <row r="39" spans="3:22" ht="15">
      <c r="C39" s="32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  <c r="O39" s="38"/>
      <c r="P39" s="38"/>
      <c r="Q39" s="38"/>
      <c r="R39" s="38"/>
      <c r="S39" s="38"/>
      <c r="T39" s="38"/>
      <c r="U39" s="38"/>
      <c r="V39" s="38"/>
    </row>
    <row r="40" spans="3:22" ht="15">
      <c r="C40" s="32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  <c r="O40" s="38"/>
      <c r="P40" s="38"/>
      <c r="Q40" s="38"/>
      <c r="R40" s="38"/>
      <c r="S40" s="38"/>
      <c r="T40" s="38"/>
      <c r="U40" s="38"/>
      <c r="V40" s="38"/>
    </row>
    <row r="41" spans="3:22" ht="15">
      <c r="C41" s="32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  <c r="O41" s="38"/>
      <c r="P41" s="38"/>
      <c r="Q41" s="38"/>
      <c r="R41" s="38"/>
      <c r="S41" s="38"/>
      <c r="T41" s="38"/>
      <c r="U41" s="38"/>
      <c r="V41" s="38"/>
    </row>
    <row r="42" spans="3:22" ht="15">
      <c r="C42" s="32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  <c r="O42" s="38"/>
      <c r="P42" s="38"/>
      <c r="Q42" s="38"/>
      <c r="R42" s="38"/>
      <c r="S42" s="38"/>
      <c r="T42" s="38"/>
      <c r="U42" s="38"/>
      <c r="V42" s="38"/>
    </row>
    <row r="43" spans="3:22" ht="15">
      <c r="C43" s="32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  <c r="O43" s="38"/>
      <c r="P43" s="38"/>
      <c r="Q43" s="38"/>
      <c r="R43" s="38"/>
      <c r="S43" s="38"/>
      <c r="T43" s="38"/>
      <c r="U43" s="38"/>
      <c r="V43" s="38"/>
    </row>
    <row r="44" spans="3:22" ht="15">
      <c r="C44" s="32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  <c r="O44" s="38"/>
      <c r="P44" s="38"/>
      <c r="Q44" s="38"/>
      <c r="R44" s="38"/>
      <c r="S44" s="38"/>
      <c r="T44" s="38"/>
      <c r="U44" s="38"/>
      <c r="V44" s="38"/>
    </row>
    <row r="45" spans="3:22" ht="15">
      <c r="C45" s="32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  <c r="O45" s="38"/>
      <c r="P45" s="38"/>
      <c r="Q45" s="38"/>
      <c r="R45" s="38"/>
      <c r="S45" s="38"/>
      <c r="T45" s="38"/>
      <c r="U45" s="38"/>
      <c r="V45" s="38"/>
    </row>
    <row r="46" spans="3:22" ht="15">
      <c r="C46" s="33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  <c r="O46" s="38"/>
      <c r="P46" s="38"/>
      <c r="Q46" s="38"/>
      <c r="R46" s="38"/>
      <c r="S46" s="38"/>
      <c r="T46" s="38"/>
      <c r="U46" s="38"/>
      <c r="V46" s="38"/>
    </row>
    <row r="47" spans="3:22" ht="15">
      <c r="C47" s="18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  <c r="O47" s="38"/>
      <c r="P47" s="38"/>
      <c r="Q47" s="38"/>
      <c r="R47" s="38"/>
      <c r="S47" s="38"/>
      <c r="T47" s="38"/>
      <c r="U47" s="38"/>
      <c r="V47" s="38"/>
    </row>
    <row r="48" spans="3:22" ht="15">
      <c r="C48" s="18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  <c r="O48" s="38"/>
      <c r="P48" s="38"/>
      <c r="Q48" s="38"/>
      <c r="R48" s="38"/>
      <c r="S48" s="38"/>
      <c r="T48" s="38"/>
      <c r="U48" s="38"/>
      <c r="V48" s="38"/>
    </row>
    <row r="49" spans="3:22" ht="15">
      <c r="C49" s="33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  <c r="O49" s="38"/>
      <c r="P49" s="38"/>
      <c r="Q49" s="38"/>
      <c r="R49" s="38"/>
      <c r="S49" s="38"/>
      <c r="T49" s="38"/>
      <c r="U49" s="38"/>
      <c r="V49" s="38"/>
    </row>
    <row r="50" spans="3:22" ht="15">
      <c r="C50" s="32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  <c r="O50" s="38"/>
      <c r="P50" s="38"/>
      <c r="Q50" s="38"/>
      <c r="R50" s="38"/>
      <c r="S50" s="38"/>
      <c r="T50" s="38"/>
      <c r="U50" s="38"/>
      <c r="V50" s="38"/>
    </row>
    <row r="51" spans="3:22" ht="15">
      <c r="C51" s="32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  <c r="O51" s="38"/>
      <c r="P51" s="38"/>
      <c r="Q51" s="38"/>
      <c r="R51" s="38"/>
      <c r="S51" s="38"/>
      <c r="T51" s="38"/>
      <c r="U51" s="38"/>
      <c r="V51" s="38"/>
    </row>
    <row r="52" spans="3:22" ht="15">
      <c r="C52" s="32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  <c r="O52" s="38"/>
      <c r="P52" s="38"/>
      <c r="Q52" s="38"/>
      <c r="R52" s="38"/>
      <c r="S52" s="38"/>
      <c r="T52" s="38"/>
      <c r="U52" s="38"/>
      <c r="V52" s="38"/>
    </row>
    <row r="53" spans="3:22" ht="1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  <c r="O53" s="38"/>
      <c r="P53" s="38"/>
      <c r="Q53" s="38"/>
      <c r="R53" s="38"/>
      <c r="S53" s="38"/>
      <c r="T53" s="38"/>
      <c r="U53" s="38"/>
      <c r="V53" s="38"/>
    </row>
    <row r="54" spans="3:22" ht="15">
      <c r="C54" s="18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  <c r="O54" s="38"/>
      <c r="P54" s="38"/>
      <c r="Q54" s="38"/>
      <c r="R54" s="38"/>
      <c r="S54" s="38"/>
      <c r="T54" s="38"/>
      <c r="U54" s="38"/>
      <c r="V54" s="38"/>
    </row>
    <row r="55" spans="3:22" ht="15">
      <c r="C55" s="32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  <c r="O55" s="38"/>
      <c r="P55" s="38"/>
      <c r="Q55" s="38"/>
      <c r="R55" s="38"/>
      <c r="S55" s="38"/>
      <c r="T55" s="38"/>
      <c r="U55" s="38"/>
      <c r="V55" s="38"/>
    </row>
    <row r="56" spans="3:22">
      <c r="C56" s="34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  <c r="O56" s="38"/>
      <c r="P56" s="38"/>
      <c r="Q56" s="38"/>
      <c r="R56" s="38"/>
      <c r="S56" s="38"/>
      <c r="T56" s="38"/>
      <c r="U56" s="38"/>
      <c r="V56" s="38"/>
    </row>
    <row r="57" spans="3:22">
      <c r="C57" s="34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  <c r="O57" s="38"/>
      <c r="P57" s="38"/>
      <c r="Q57" s="38"/>
      <c r="R57" s="38"/>
      <c r="S57" s="38"/>
      <c r="T57" s="38"/>
      <c r="U57" s="38"/>
      <c r="V57" s="38"/>
    </row>
    <row r="58" spans="3:22" ht="15">
      <c r="C58" s="32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  <c r="O58" s="38"/>
      <c r="P58" s="38"/>
      <c r="Q58" s="38"/>
      <c r="R58" s="38"/>
      <c r="S58" s="38"/>
      <c r="T58" s="38"/>
      <c r="U58" s="38"/>
      <c r="V58" s="38"/>
    </row>
    <row r="59" spans="3:22" ht="15">
      <c r="C59" s="32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  <c r="O59" s="38"/>
      <c r="P59" s="38"/>
      <c r="Q59" s="38"/>
      <c r="R59" s="38"/>
      <c r="S59" s="38"/>
      <c r="T59" s="38"/>
      <c r="U59" s="38"/>
      <c r="V59" s="38"/>
    </row>
    <row r="60" spans="3:22" ht="15">
      <c r="C60" s="32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  <c r="O60" s="38"/>
      <c r="P60" s="38"/>
      <c r="Q60" s="38"/>
      <c r="R60" s="38"/>
      <c r="S60" s="38"/>
      <c r="T60" s="38"/>
      <c r="U60" s="38"/>
      <c r="V60" s="38"/>
    </row>
    <row r="61" spans="3:22" ht="15">
      <c r="C61" s="32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  <c r="O61" s="38"/>
      <c r="P61" s="38"/>
      <c r="Q61" s="38"/>
      <c r="R61" s="38"/>
      <c r="S61" s="38"/>
      <c r="T61" s="38"/>
      <c r="U61" s="38"/>
      <c r="V61" s="38"/>
    </row>
    <row r="62" spans="3:22" ht="15">
      <c r="C62" s="32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  <c r="O62" s="38"/>
      <c r="P62" s="38"/>
      <c r="Q62" s="38"/>
      <c r="R62" s="38"/>
      <c r="S62" s="38"/>
      <c r="T62" s="38"/>
      <c r="U62" s="38"/>
      <c r="V62" s="38"/>
    </row>
    <row r="63" spans="3:22" ht="15">
      <c r="C63" s="32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  <c r="O63" s="38"/>
      <c r="P63" s="38"/>
      <c r="Q63" s="38"/>
      <c r="R63" s="38"/>
      <c r="S63" s="38"/>
      <c r="T63" s="38"/>
      <c r="U63" s="38"/>
      <c r="V63" s="38"/>
    </row>
    <row r="64" spans="3:22" ht="15">
      <c r="C64" s="32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  <c r="O64" s="38"/>
      <c r="P64" s="38"/>
      <c r="Q64" s="38"/>
      <c r="R64" s="38"/>
      <c r="S64" s="38"/>
      <c r="T64" s="38"/>
      <c r="U64" s="38"/>
      <c r="V64" s="38"/>
    </row>
    <row r="65" spans="3:22" ht="15">
      <c r="C65" s="32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  <c r="O65" s="38"/>
      <c r="P65" s="38"/>
      <c r="Q65" s="38"/>
      <c r="R65" s="38"/>
      <c r="S65" s="38"/>
      <c r="T65" s="38"/>
      <c r="U65" s="38"/>
      <c r="V65" s="38"/>
    </row>
    <row r="66" spans="3:22" ht="15"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  <c r="O66" s="38"/>
      <c r="P66" s="38"/>
      <c r="Q66" s="38"/>
      <c r="R66" s="38"/>
      <c r="S66" s="38"/>
      <c r="T66" s="38"/>
      <c r="U66" s="38"/>
      <c r="V66" s="38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22" ht="19.8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7"/>
      <c r="N68" s="56"/>
    </row>
    <row r="69" spans="3:22" ht="16.8">
      <c r="C69" s="44"/>
      <c r="D69" s="304" t="s">
        <v>100</v>
      </c>
      <c r="E69" s="304"/>
      <c r="F69" s="304"/>
      <c r="G69" s="45" t="s">
        <v>1</v>
      </c>
      <c r="H69" s="45"/>
      <c r="I69" s="46" t="s">
        <v>2</v>
      </c>
      <c r="J69" s="304" t="s">
        <v>93</v>
      </c>
      <c r="K69" s="304"/>
      <c r="L69" s="305"/>
      <c r="M69" s="77"/>
      <c r="N69" s="56"/>
    </row>
    <row r="70" spans="3:22" ht="16.8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22" ht="15">
      <c r="C71" s="17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22" ht="15">
      <c r="C72" s="17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22" ht="15">
      <c r="C73" s="17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22" ht="15">
      <c r="C74" s="20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22" ht="15">
      <c r="C75" s="20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22" ht="15">
      <c r="C76" s="25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22" ht="15">
      <c r="C77" s="25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22" ht="15">
      <c r="C78" s="25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22" ht="15">
      <c r="C79" s="25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22" ht="15">
      <c r="C80" s="25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">
      <c r="C81" s="25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">
      <c r="C82" s="17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">
      <c r="C83" s="17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">
      <c r="C84" s="20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">
      <c r="C85" s="20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">
      <c r="C86" s="20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">
      <c r="C87" s="20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">
      <c r="C88" s="37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2021-12-24T12:31:05Z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</Properties>
</file>