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819" documentId="8_{7E904A5E-3A3B-44AA-8278-A5383603C321}" xr6:coauthVersionLast="47" xr6:coauthVersionMax="47" xr10:uidLastSave="{1BA0DBFA-254B-47CE-8041-ECB2F9C1C829}"/>
  <bookViews>
    <workbookView xWindow="28680" yWindow="-120" windowWidth="29040" windowHeight="1572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<sst xmlns="http://schemas.openxmlformats.org/spreadsheetml/2006/main" count="174" uniqueCount="116">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</sst>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</cellStyleXfs>
  <cellXfs count="196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0" xfId="3" applyNumberFormat="1" applyFont="1" applyFill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13" fillId="2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61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7" fillId="64" borderId="5" xfId="3" applyFont="1" applyFill="1" applyBorder="1" applyAlignment="1">
      <alignment horizont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0" fontId="7" fillId="64" borderId="6" xfId="3" applyFont="1" applyFill="1" applyBorder="1" applyAlignment="1">
      <alignment horizontal="center" wrapText="1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0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953375" cy="106838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August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9</xdr:col>
      <xdr:colOff>571499</xdr:colOff>
      <xdr:row>16</xdr:row>
      <xdr:rowOff>10161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1B3E6D-F4E1-4F72-A8D9-9083DB0E0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1"/>
          <a:ext cx="6195059" cy="2570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99060</xdr:rowOff>
    </xdr:from>
    <xdr:to>
      <xdr:col>9</xdr:col>
      <xdr:colOff>563880</xdr:colOff>
      <xdr:row>31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B84ACC-0D2C-460B-9AF3-7AED3B44E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90900"/>
          <a:ext cx="6187440" cy="2423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N51"/>
  <sheetViews>
    <sheetView zoomScale="80" zoomScaleNormal="8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Q28" sqref="Q28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4" ht="19.8">
      <c r="A1" s="168" t="s">
        <v>113</v>
      </c>
      <c r="B1" s="168"/>
      <c r="C1" s="168"/>
      <c r="D1" s="168"/>
      <c r="E1" s="168"/>
      <c r="F1" s="168"/>
      <c r="G1" s="168"/>
      <c r="H1" s="81"/>
      <c r="I1" s="81"/>
      <c r="J1" s="81"/>
    </row>
    <row r="2" spans="1:14" ht="16.8">
      <c r="A2" s="169" t="s">
        <v>108</v>
      </c>
      <c r="B2" s="169"/>
      <c r="C2" s="169"/>
      <c r="D2" s="169"/>
      <c r="E2" s="169"/>
      <c r="F2" s="169"/>
      <c r="G2" s="169"/>
      <c r="H2" s="112"/>
      <c r="I2" s="113"/>
      <c r="J2" s="114"/>
    </row>
    <row r="3" spans="1:14" ht="15.75" customHeight="1">
      <c r="A3" s="115"/>
      <c r="B3" s="170" t="s">
        <v>105</v>
      </c>
      <c r="C3" s="171"/>
      <c r="D3" s="116"/>
      <c r="E3" s="172" t="s">
        <v>1</v>
      </c>
      <c r="F3" s="173"/>
      <c r="G3" s="117" t="s">
        <v>2</v>
      </c>
      <c r="H3" s="161" t="s">
        <v>112</v>
      </c>
      <c r="I3" s="195"/>
      <c r="J3" s="162"/>
    </row>
    <row r="4" spans="1:14" ht="17.399999999999999" thickBot="1">
      <c r="A4" s="118"/>
      <c r="B4" s="119">
        <v>45535</v>
      </c>
      <c r="C4" s="119">
        <v>45869</v>
      </c>
      <c r="D4" s="119">
        <v>45900</v>
      </c>
      <c r="E4" s="119" t="s">
        <v>3</v>
      </c>
      <c r="F4" s="119" t="s">
        <v>4</v>
      </c>
      <c r="G4" s="119" t="s">
        <v>3</v>
      </c>
      <c r="H4" s="119">
        <v>45838</v>
      </c>
      <c r="I4" s="119">
        <v>45869</v>
      </c>
      <c r="J4" s="119">
        <v>45900</v>
      </c>
    </row>
    <row r="5" spans="1:14" ht="13.8" thickTop="1">
      <c r="A5" s="3"/>
      <c r="B5" s="4"/>
      <c r="C5" s="4"/>
      <c r="D5" s="4"/>
      <c r="E5" s="4"/>
      <c r="F5" s="4"/>
      <c r="G5" s="110"/>
      <c r="H5" s="111"/>
      <c r="I5" s="111"/>
      <c r="J5" s="82"/>
      <c r="L5" s="19"/>
      <c r="M5" s="19"/>
    </row>
    <row r="6" spans="1:14" ht="16.8">
      <c r="A6" s="5" t="s">
        <v>5</v>
      </c>
      <c r="B6" s="6">
        <v>73814.832077233645</v>
      </c>
      <c r="C6" s="6">
        <v>89202.564140780945</v>
      </c>
      <c r="D6" s="6">
        <v>88225.356532427497</v>
      </c>
      <c r="E6" s="6">
        <v>-977.20760835344845</v>
      </c>
      <c r="F6" s="6">
        <v>14410.524455193852</v>
      </c>
      <c r="G6" s="6">
        <v>-1.0954927336070739</v>
      </c>
      <c r="H6" s="6">
        <v>15.182467727279999</v>
      </c>
      <c r="I6" s="6">
        <v>15.993164380808452</v>
      </c>
      <c r="J6" s="6">
        <v>19.522532328077219</v>
      </c>
      <c r="L6" s="19"/>
      <c r="M6" s="19"/>
    </row>
    <row r="7" spans="1:14" ht="16.8">
      <c r="A7" s="5" t="s">
        <v>6</v>
      </c>
      <c r="B7" s="6">
        <v>149161.60775595746</v>
      </c>
      <c r="C7" s="6">
        <v>159373.72260566504</v>
      </c>
      <c r="D7" s="6">
        <v>161013.49619567345</v>
      </c>
      <c r="E7" s="6">
        <v>1639.7735900084081</v>
      </c>
      <c r="F7" s="6">
        <v>11851.888439715985</v>
      </c>
      <c r="G7" s="6">
        <v>1.0288857932155224</v>
      </c>
      <c r="H7" s="6">
        <v>7.1313146730832102</v>
      </c>
      <c r="I7" s="6">
        <v>9.2588078171734054</v>
      </c>
      <c r="J7" s="6">
        <v>7.9456695446101833</v>
      </c>
      <c r="L7" s="19"/>
      <c r="M7" s="19"/>
    </row>
    <row r="8" spans="1:14" ht="16.2">
      <c r="A8" s="9" t="s">
        <v>7</v>
      </c>
      <c r="B8" s="10">
        <v>27339.28418065</v>
      </c>
      <c r="C8" s="10">
        <v>32585.963359180008</v>
      </c>
      <c r="D8" s="10">
        <v>33683.44318106</v>
      </c>
      <c r="E8" s="10">
        <v>1097.4798218799915</v>
      </c>
      <c r="F8" s="10">
        <v>6344.1590004099999</v>
      </c>
      <c r="G8" s="10">
        <v>3.3679526665606971</v>
      </c>
      <c r="H8" s="10">
        <v>15.28915791855465</v>
      </c>
      <c r="I8" s="10">
        <v>30.856855095641293</v>
      </c>
      <c r="J8" s="10">
        <v>23.205285692520889</v>
      </c>
      <c r="L8" s="19"/>
      <c r="M8" s="19"/>
    </row>
    <row r="9" spans="1:14" ht="16.8">
      <c r="A9" s="12" t="s">
        <v>8</v>
      </c>
      <c r="B9" s="6">
        <v>121822.32357530747</v>
      </c>
      <c r="C9" s="6">
        <v>126787.75924648502</v>
      </c>
      <c r="D9" s="6">
        <v>127330.05301461346</v>
      </c>
      <c r="E9" s="6">
        <v>542.29376812843839</v>
      </c>
      <c r="F9" s="6">
        <v>5507.7294393059856</v>
      </c>
      <c r="G9" s="6">
        <v>0.42771776341135137</v>
      </c>
      <c r="H9" s="6">
        <v>5.3427573549887768</v>
      </c>
      <c r="I9" s="6">
        <v>4.8126492662367752</v>
      </c>
      <c r="J9" s="6">
        <v>4.5211167195487576</v>
      </c>
      <c r="L9" s="19"/>
      <c r="M9" s="19"/>
    </row>
    <row r="10" spans="1:14" ht="16.2">
      <c r="A10" s="13" t="s">
        <v>9</v>
      </c>
      <c r="B10" s="10">
        <v>3722.4406460476671</v>
      </c>
      <c r="C10" s="10">
        <v>3738.4254020799999</v>
      </c>
      <c r="D10" s="10">
        <v>3716.4820874899997</v>
      </c>
      <c r="E10" s="10">
        <v>-21.943314590000227</v>
      </c>
      <c r="F10" s="10">
        <v>-5.9585585576674021</v>
      </c>
      <c r="G10" s="10">
        <v>-0.58696676354144017</v>
      </c>
      <c r="H10" s="10">
        <v>18.835568548383037</v>
      </c>
      <c r="I10" s="10">
        <v>1.6388089002661985</v>
      </c>
      <c r="J10" s="10">
        <v>-0.16007128452119446</v>
      </c>
      <c r="L10" s="19"/>
      <c r="M10" s="19"/>
    </row>
    <row r="11" spans="1:14" ht="16.2">
      <c r="A11" s="13" t="s">
        <v>100</v>
      </c>
      <c r="B11" s="10">
        <v>174.11747311000013</v>
      </c>
      <c r="C11" s="10">
        <v>158.38049620000001</v>
      </c>
      <c r="D11" s="10">
        <v>159.42183500000007</v>
      </c>
      <c r="E11" s="10">
        <v>1.0413388000000623</v>
      </c>
      <c r="F11" s="10">
        <v>-14.695638110000061</v>
      </c>
      <c r="G11" s="10">
        <v>0.65749181558636849</v>
      </c>
      <c r="H11" s="10">
        <v>-5.3928901096267481</v>
      </c>
      <c r="I11" s="10">
        <v>-6.6199496546968817</v>
      </c>
      <c r="J11" s="10">
        <v>-8.4400708599279852</v>
      </c>
      <c r="L11" s="19"/>
      <c r="M11" s="19"/>
      <c r="N11" s="19"/>
    </row>
    <row r="12" spans="1:14" ht="16.2">
      <c r="A12" s="13" t="s">
        <v>10</v>
      </c>
      <c r="B12" s="10">
        <v>2136.2760855590241</v>
      </c>
      <c r="C12" s="10">
        <v>1441.7452387700002</v>
      </c>
      <c r="D12" s="10">
        <v>1388.1578383399999</v>
      </c>
      <c r="E12" s="10">
        <v>-53.587400430000343</v>
      </c>
      <c r="F12" s="10">
        <v>-748.11824721902417</v>
      </c>
      <c r="G12" s="10">
        <v>-3.7168425453388352</v>
      </c>
      <c r="H12" s="10">
        <v>-37.343496985889843</v>
      </c>
      <c r="I12" s="10">
        <v>-39.419286289644042</v>
      </c>
      <c r="J12" s="10">
        <v>-35.019736085434644</v>
      </c>
      <c r="L12" s="19"/>
      <c r="M12" s="19"/>
    </row>
    <row r="13" spans="1:14" ht="16.8">
      <c r="A13" s="14" t="s">
        <v>11</v>
      </c>
      <c r="B13" s="6">
        <v>115789.48937059077</v>
      </c>
      <c r="C13" s="6">
        <v>121449.20810943501</v>
      </c>
      <c r="D13" s="6">
        <v>122065.99125378346</v>
      </c>
      <c r="E13" s="6">
        <v>616.78314434844651</v>
      </c>
      <c r="F13" s="6">
        <v>6276.5018831926864</v>
      </c>
      <c r="G13" s="6">
        <v>0.50785275091516269</v>
      </c>
      <c r="H13" s="6">
        <v>5.9284152480127972</v>
      </c>
      <c r="I13" s="6">
        <v>5.848739524531581</v>
      </c>
      <c r="J13" s="6">
        <v>5.4206145284088763</v>
      </c>
      <c r="L13" s="19"/>
      <c r="M13" s="19"/>
      <c r="N13" s="19"/>
    </row>
    <row r="14" spans="1:14" ht="16.2">
      <c r="A14" s="13" t="s">
        <v>12</v>
      </c>
      <c r="B14" s="10">
        <v>47719.902703792875</v>
      </c>
      <c r="C14" s="10">
        <v>51614.537720271568</v>
      </c>
      <c r="D14" s="10">
        <v>52057.457911478916</v>
      </c>
      <c r="E14" s="10">
        <v>442.92019120734767</v>
      </c>
      <c r="F14" s="10">
        <v>4337.5552076860404</v>
      </c>
      <c r="G14" s="10">
        <v>0.85813069489798011</v>
      </c>
      <c r="H14" s="10">
        <v>10.909151970103764</v>
      </c>
      <c r="I14" s="10">
        <v>10.234780268458493</v>
      </c>
      <c r="J14" s="10">
        <v>9.0896145254321254</v>
      </c>
      <c r="L14" s="19"/>
      <c r="M14" s="19"/>
    </row>
    <row r="15" spans="1:14" ht="16.2">
      <c r="A15" s="13" t="s">
        <v>13</v>
      </c>
      <c r="B15" s="10">
        <v>68069.586666797899</v>
      </c>
      <c r="C15" s="10">
        <v>69834.670389163453</v>
      </c>
      <c r="D15" s="10">
        <v>70008.533342304552</v>
      </c>
      <c r="E15" s="10">
        <v>173.86295314109884</v>
      </c>
      <c r="F15" s="10">
        <v>1938.9466755066533</v>
      </c>
      <c r="G15" s="10">
        <v>0.24896366256506042</v>
      </c>
      <c r="H15" s="10">
        <v>2.4894757231689937</v>
      </c>
      <c r="I15" s="10">
        <v>2.8249369859052251</v>
      </c>
      <c r="J15" s="10">
        <v>2.8484772281604194</v>
      </c>
      <c r="L15" s="19"/>
      <c r="M15" s="19"/>
    </row>
    <row r="16" spans="1:14" s="15" customFormat="1" ht="16.8">
      <c r="A16" s="5" t="s">
        <v>14</v>
      </c>
      <c r="B16" s="6">
        <v>71676.035330924118</v>
      </c>
      <c r="C16" s="6">
        <v>82317.819270528722</v>
      </c>
      <c r="D16" s="6">
        <v>82549.131239774943</v>
      </c>
      <c r="E16" s="6">
        <v>231.31196924622054</v>
      </c>
      <c r="F16" s="6">
        <v>10873.095908850824</v>
      </c>
      <c r="G16" s="6">
        <v>0.28099866018807518</v>
      </c>
      <c r="H16" s="6">
        <v>14.372225679427174</v>
      </c>
      <c r="I16" s="6">
        <v>14.036654528389676</v>
      </c>
      <c r="J16" s="6">
        <v>15.16977865565579</v>
      </c>
      <c r="K16" s="1"/>
      <c r="L16" s="19"/>
      <c r="M16" s="19"/>
    </row>
    <row r="17" spans="1:13" ht="17.399999999999999" thickBot="1">
      <c r="A17" s="16" t="s">
        <v>15</v>
      </c>
      <c r="B17" s="17">
        <v>151300.64842036879</v>
      </c>
      <c r="C17" s="17">
        <v>166256.94681606884</v>
      </c>
      <c r="D17" s="17">
        <v>166688.6711379773</v>
      </c>
      <c r="E17" s="17">
        <v>431.72432190846303</v>
      </c>
      <c r="F17" s="17">
        <v>15388.022717608517</v>
      </c>
      <c r="G17" s="17">
        <v>0.2596729521239638</v>
      </c>
      <c r="H17" s="17">
        <v>7.6085256652631728</v>
      </c>
      <c r="I17" s="17">
        <v>10.406292592479787</v>
      </c>
      <c r="J17" s="17">
        <v>10.170493569105489</v>
      </c>
      <c r="L17" s="19"/>
      <c r="M17" s="19"/>
    </row>
    <row r="18" spans="1:13" ht="13.8" thickBot="1">
      <c r="B18" s="19"/>
      <c r="C18" s="19"/>
      <c r="D18" s="19"/>
      <c r="E18" s="19"/>
      <c r="H18" s="81"/>
      <c r="I18" s="81"/>
      <c r="J18" s="81"/>
      <c r="L18" s="19"/>
      <c r="M18" s="19"/>
    </row>
    <row r="19" spans="1:13" ht="16.8">
      <c r="A19" s="174" t="s">
        <v>109</v>
      </c>
      <c r="B19" s="164"/>
      <c r="C19" s="164"/>
      <c r="D19" s="164"/>
      <c r="E19" s="164"/>
      <c r="F19" s="164"/>
      <c r="G19" s="164"/>
      <c r="H19" s="163"/>
      <c r="I19" s="164"/>
      <c r="J19" s="164"/>
      <c r="L19" s="19"/>
      <c r="M19" s="19"/>
    </row>
    <row r="20" spans="1:13" ht="15.75" customHeight="1">
      <c r="A20" s="120"/>
      <c r="B20" s="165" t="str">
        <f>B3</f>
        <v xml:space="preserve">             N$ Million</v>
      </c>
      <c r="C20" s="167"/>
      <c r="D20" s="121"/>
      <c r="E20" s="159" t="s">
        <v>1</v>
      </c>
      <c r="F20" s="160"/>
      <c r="G20" s="122" t="s">
        <v>2</v>
      </c>
      <c r="H20" s="179" t="s">
        <v>112</v>
      </c>
      <c r="I20" s="169"/>
      <c r="J20" s="169"/>
      <c r="L20" s="19"/>
      <c r="M20" s="19"/>
    </row>
    <row r="21" spans="1:13" ht="17.399999999999999" thickBot="1">
      <c r="A21" s="118"/>
      <c r="B21" s="123">
        <f>B4</f>
        <v>45535</v>
      </c>
      <c r="C21" s="123">
        <f>C4</f>
        <v>45869</v>
      </c>
      <c r="D21" s="123">
        <f>D4</f>
        <v>45900</v>
      </c>
      <c r="E21" s="124" t="s">
        <v>3</v>
      </c>
      <c r="F21" s="124" t="s">
        <v>4</v>
      </c>
      <c r="G21" s="124" t="s">
        <v>3</v>
      </c>
      <c r="H21" s="125">
        <f>H4</f>
        <v>45838</v>
      </c>
      <c r="I21" s="125">
        <f t="shared" ref="I21:J21" si="0">I4</f>
        <v>45869</v>
      </c>
      <c r="J21" s="125">
        <f t="shared" si="0"/>
        <v>45900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03"/>
      <c r="I22" s="83"/>
      <c r="J22" s="83"/>
      <c r="L22" s="19"/>
      <c r="M22" s="19"/>
    </row>
    <row r="23" spans="1:13" ht="16.8">
      <c r="A23" s="22" t="s">
        <v>16</v>
      </c>
      <c r="B23" s="23">
        <v>151300.64842036879</v>
      </c>
      <c r="C23" s="23">
        <v>166256.94681606884</v>
      </c>
      <c r="D23" s="23">
        <v>166688.6711379773</v>
      </c>
      <c r="E23" s="23">
        <v>431.72432190846303</v>
      </c>
      <c r="F23" s="23">
        <v>15388.022717608517</v>
      </c>
      <c r="G23" s="23">
        <v>0.2596729521239638</v>
      </c>
      <c r="H23" s="23">
        <v>7.6085256652631728</v>
      </c>
      <c r="I23" s="23">
        <v>10.406292592479787</v>
      </c>
      <c r="J23" s="23">
        <v>10.170493569105489</v>
      </c>
      <c r="L23" s="19"/>
      <c r="M23" s="19"/>
    </row>
    <row r="24" spans="1:13" ht="16.2">
      <c r="A24" s="24" t="s">
        <v>17</v>
      </c>
      <c r="B24" s="25">
        <v>3657.5608692145665</v>
      </c>
      <c r="C24" s="25">
        <v>3852.4717745071116</v>
      </c>
      <c r="D24" s="25">
        <v>4048.7946517913902</v>
      </c>
      <c r="E24" s="25">
        <v>196.32287728427855</v>
      </c>
      <c r="F24" s="25">
        <v>391.23378257682361</v>
      </c>
      <c r="G24" s="25">
        <v>5.0960237679975364</v>
      </c>
      <c r="H24" s="25">
        <v>10.474054604759544</v>
      </c>
      <c r="I24" s="25">
        <v>12.844043151843906</v>
      </c>
      <c r="J24" s="25">
        <v>10.696576121803218</v>
      </c>
      <c r="L24" s="19"/>
      <c r="M24" s="19"/>
    </row>
    <row r="25" spans="1:13" ht="16.2">
      <c r="A25" s="24" t="s">
        <v>18</v>
      </c>
      <c r="B25" s="25">
        <v>80935.075679774978</v>
      </c>
      <c r="C25" s="25">
        <v>88533.022723453731</v>
      </c>
      <c r="D25" s="25">
        <v>87765.93015055664</v>
      </c>
      <c r="E25" s="25">
        <v>-767.09257289709058</v>
      </c>
      <c r="F25" s="25">
        <v>6830.8544707816618</v>
      </c>
      <c r="G25" s="25">
        <v>-0.86644796404750934</v>
      </c>
      <c r="H25" s="25">
        <v>5.8305629957293661</v>
      </c>
      <c r="I25" s="25">
        <v>8.4038999969445456</v>
      </c>
      <c r="J25" s="25">
        <v>8.4399185562121346</v>
      </c>
      <c r="L25" s="19"/>
      <c r="M25" s="19"/>
    </row>
    <row r="26" spans="1:13" ht="16.2">
      <c r="A26" s="24" t="s">
        <v>19</v>
      </c>
      <c r="B26" s="25">
        <v>66708.011871379247</v>
      </c>
      <c r="C26" s="25">
        <v>73871.452318107986</v>
      </c>
      <c r="D26" s="25">
        <v>74873.946335629269</v>
      </c>
      <c r="E26" s="25">
        <v>1002.4940175212832</v>
      </c>
      <c r="F26" s="25">
        <v>8165.9344642500218</v>
      </c>
      <c r="G26" s="25">
        <v>1.3570790691975247</v>
      </c>
      <c r="H26" s="25">
        <v>9.6281060936194081</v>
      </c>
      <c r="I26" s="25">
        <v>12.775838696823911</v>
      </c>
      <c r="J26" s="25">
        <v>12.241309904415814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02"/>
      <c r="I28" s="102"/>
      <c r="J28" s="102"/>
      <c r="L28" s="19"/>
      <c r="M28" s="19"/>
    </row>
    <row r="29" spans="1:13" ht="16.8">
      <c r="A29" s="157" t="s">
        <v>110</v>
      </c>
      <c r="B29" s="158"/>
      <c r="C29" s="158"/>
      <c r="D29" s="158"/>
      <c r="E29" s="158"/>
      <c r="F29" s="158"/>
      <c r="G29" s="158"/>
      <c r="H29" s="163"/>
      <c r="I29" s="164"/>
      <c r="J29" s="164"/>
      <c r="L29" s="19"/>
      <c r="M29" s="19"/>
    </row>
    <row r="30" spans="1:13" ht="23.25" customHeight="1">
      <c r="A30" s="115"/>
      <c r="B30" s="165" t="str">
        <f>B3</f>
        <v xml:space="preserve">             N$ Million</v>
      </c>
      <c r="C30" s="166"/>
      <c r="D30" s="167"/>
      <c r="E30" s="159" t="s">
        <v>1</v>
      </c>
      <c r="F30" s="160"/>
      <c r="G30" s="117" t="s">
        <v>2</v>
      </c>
      <c r="H30" s="179" t="s">
        <v>112</v>
      </c>
      <c r="I30" s="169"/>
      <c r="J30" s="169"/>
      <c r="L30" s="19"/>
      <c r="M30" s="19"/>
    </row>
    <row r="31" spans="1:13" ht="17.399999999999999" thickBot="1">
      <c r="A31" s="118"/>
      <c r="B31" s="119">
        <f>B4</f>
        <v>45535</v>
      </c>
      <c r="C31" s="123">
        <f>C4</f>
        <v>45869</v>
      </c>
      <c r="D31" s="123">
        <f>D4</f>
        <v>45900</v>
      </c>
      <c r="E31" s="123" t="s">
        <v>3</v>
      </c>
      <c r="F31" s="123" t="s">
        <v>4</v>
      </c>
      <c r="G31" s="123" t="s">
        <v>3</v>
      </c>
      <c r="H31" s="126">
        <f>H21</f>
        <v>45838</v>
      </c>
      <c r="I31" s="126">
        <f t="shared" ref="I31:J31" si="1">I21</f>
        <v>45869</v>
      </c>
      <c r="J31" s="126">
        <f t="shared" si="1"/>
        <v>45900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99"/>
      <c r="I32" s="99"/>
      <c r="J32" s="99"/>
      <c r="L32" s="19"/>
      <c r="M32" s="19"/>
    </row>
    <row r="33" spans="1:13" ht="16.8">
      <c r="A33" s="33" t="s">
        <v>21</v>
      </c>
      <c r="B33" s="34">
        <v>120519.66780029981</v>
      </c>
      <c r="C33" s="34">
        <v>120293.69063337593</v>
      </c>
      <c r="D33" s="34">
        <v>120852.60901971448</v>
      </c>
      <c r="E33" s="34">
        <v>558.91838633855514</v>
      </c>
      <c r="F33" s="34">
        <v>332.94121941467165</v>
      </c>
      <c r="G33" s="34">
        <v>0.46462818074306256</v>
      </c>
      <c r="H33" s="34">
        <v>-0.82458376943969824</v>
      </c>
      <c r="I33" s="34">
        <v>-0.20230013306739636</v>
      </c>
      <c r="J33" s="34">
        <v>0.27625467734142717</v>
      </c>
      <c r="L33" s="19"/>
      <c r="M33" s="19"/>
    </row>
    <row r="34" spans="1:13" ht="16.2">
      <c r="A34" s="35" t="s">
        <v>9</v>
      </c>
      <c r="B34" s="36">
        <v>3722.4406450476672</v>
      </c>
      <c r="C34" s="36">
        <v>3738.42540108</v>
      </c>
      <c r="D34" s="36">
        <v>3716.4820864899998</v>
      </c>
      <c r="E34" s="36">
        <v>-21.943314590000227</v>
      </c>
      <c r="F34" s="36">
        <v>-5.9585585576674021</v>
      </c>
      <c r="G34" s="36">
        <v>-0.58696676369845591</v>
      </c>
      <c r="H34" s="36">
        <v>18.835568554199426</v>
      </c>
      <c r="I34" s="36">
        <v>1.6388089007117514</v>
      </c>
      <c r="J34" s="36">
        <v>-0.1600712845641965</v>
      </c>
      <c r="L34" s="19"/>
      <c r="M34" s="19"/>
    </row>
    <row r="35" spans="1:13" ht="16.8">
      <c r="A35" s="33" t="s">
        <v>22</v>
      </c>
      <c r="B35" s="34">
        <v>46156.217324982877</v>
      </c>
      <c r="C35" s="34">
        <v>50545.942260501572</v>
      </c>
      <c r="D35" s="34">
        <v>50912.343687878914</v>
      </c>
      <c r="E35" s="34">
        <v>366.40142737734277</v>
      </c>
      <c r="F35" s="34">
        <v>4756.1263628960369</v>
      </c>
      <c r="G35" s="34">
        <v>0.72488791580735779</v>
      </c>
      <c r="H35" s="34">
        <v>10.581719219050662</v>
      </c>
      <c r="I35" s="34">
        <v>10.069690930681354</v>
      </c>
      <c r="J35" s="34">
        <v>10.304411059962876</v>
      </c>
      <c r="L35" s="19"/>
      <c r="M35" s="2"/>
    </row>
    <row r="36" spans="1:13" ht="16.8">
      <c r="A36" s="33" t="s">
        <v>23</v>
      </c>
      <c r="B36" s="108">
        <v>40202.229575160192</v>
      </c>
      <c r="C36" s="108">
        <v>43506.048612670747</v>
      </c>
      <c r="D36" s="108">
        <v>43774.4909941441</v>
      </c>
      <c r="E36" s="108">
        <v>268.44238147335273</v>
      </c>
      <c r="F36" s="108">
        <v>3572.2614189839078</v>
      </c>
      <c r="G36" s="108">
        <v>0.61702312674557902</v>
      </c>
      <c r="H36" s="108">
        <v>9.2352944672034933</v>
      </c>
      <c r="I36" s="108">
        <v>8.774837651635286</v>
      </c>
      <c r="J36" s="108">
        <v>8.8857296143373752</v>
      </c>
      <c r="L36" s="19"/>
      <c r="M36" s="19"/>
    </row>
    <row r="37" spans="1:13" ht="16.2">
      <c r="A37" s="37" t="s">
        <v>24</v>
      </c>
      <c r="B37" s="109">
        <v>13721.06623818884</v>
      </c>
      <c r="C37" s="109">
        <v>13354.261954797215</v>
      </c>
      <c r="D37" s="109">
        <v>13410.602091440658</v>
      </c>
      <c r="E37" s="109">
        <v>56.340136643442747</v>
      </c>
      <c r="F37" s="109">
        <v>-310.46414674818152</v>
      </c>
      <c r="G37" s="109">
        <v>0.42188880848786425</v>
      </c>
      <c r="H37" s="109">
        <v>-3.246294163987713</v>
      </c>
      <c r="I37" s="109">
        <v>-2.3335625591604696</v>
      </c>
      <c r="J37" s="109">
        <v>-2.2626823700048107</v>
      </c>
      <c r="L37" s="19"/>
      <c r="M37" s="2"/>
    </row>
    <row r="38" spans="1:13" ht="16.2">
      <c r="A38" s="37" t="s">
        <v>25</v>
      </c>
      <c r="B38" s="109">
        <v>18186.804233863724</v>
      </c>
      <c r="C38" s="109">
        <v>19988.417396978388</v>
      </c>
      <c r="D38" s="109">
        <v>20337.247625029442</v>
      </c>
      <c r="E38" s="109">
        <v>348.83022805105429</v>
      </c>
      <c r="F38" s="109">
        <v>2150.4433911657179</v>
      </c>
      <c r="G38" s="109">
        <v>1.7451618160814917</v>
      </c>
      <c r="H38" s="109">
        <v>9.7744461016979329</v>
      </c>
      <c r="I38" s="109">
        <v>10.5080421669564</v>
      </c>
      <c r="J38" s="109">
        <v>11.824196068276819</v>
      </c>
      <c r="L38" s="19"/>
      <c r="M38" s="19"/>
    </row>
    <row r="39" spans="1:13" ht="16.2">
      <c r="A39" s="37" t="s">
        <v>26</v>
      </c>
      <c r="B39" s="109">
        <v>8294.3591031076357</v>
      </c>
      <c r="C39" s="109">
        <v>10163.369260895141</v>
      </c>
      <c r="D39" s="109">
        <v>10026.641277673998</v>
      </c>
      <c r="E39" s="109">
        <v>-136.72798322114249</v>
      </c>
      <c r="F39" s="109">
        <v>1732.2821745663623</v>
      </c>
      <c r="G39" s="109">
        <v>-1.3453017371632967</v>
      </c>
      <c r="H39" s="109">
        <v>29.461588468383468</v>
      </c>
      <c r="I39" s="109">
        <v>23.411651522610128</v>
      </c>
      <c r="J39" s="109">
        <v>20.88506360807709</v>
      </c>
      <c r="L39" s="19"/>
      <c r="M39" s="19"/>
    </row>
    <row r="40" spans="1:13" ht="16.8">
      <c r="A40" s="33" t="s">
        <v>27</v>
      </c>
      <c r="B40" s="108">
        <v>5953.9877498226879</v>
      </c>
      <c r="C40" s="108">
        <v>7039.8936478308242</v>
      </c>
      <c r="D40" s="108">
        <v>7137.8526937348151</v>
      </c>
      <c r="E40" s="108">
        <v>97.959045903990955</v>
      </c>
      <c r="F40" s="108">
        <v>1183.8649439121273</v>
      </c>
      <c r="G40" s="108">
        <v>1.3914847411675737</v>
      </c>
      <c r="H40" s="108">
        <v>19.893628235070679</v>
      </c>
      <c r="I40" s="108">
        <v>18.810040522489999</v>
      </c>
      <c r="J40" s="108">
        <v>19.883563649377408</v>
      </c>
      <c r="L40" s="19"/>
      <c r="M40" s="19"/>
    </row>
    <row r="41" spans="1:13" ht="16.2">
      <c r="A41" s="38"/>
      <c r="B41" s="106"/>
      <c r="C41" s="106"/>
      <c r="D41" s="106"/>
      <c r="E41" s="106"/>
      <c r="F41" s="106"/>
      <c r="G41" s="106"/>
      <c r="H41" s="106"/>
      <c r="I41" s="106"/>
      <c r="J41" s="106"/>
      <c r="L41" s="19"/>
      <c r="M41" s="19"/>
    </row>
    <row r="42" spans="1:13" ht="16.8">
      <c r="A42" s="33" t="s">
        <v>28</v>
      </c>
      <c r="B42" s="108">
        <v>67812.0665658379</v>
      </c>
      <c r="C42" s="108">
        <v>69539.309958713435</v>
      </c>
      <c r="D42" s="108">
        <v>69719.386201994552</v>
      </c>
      <c r="E42" s="108">
        <v>180.07624328111706</v>
      </c>
      <c r="F42" s="108">
        <v>1907.3196361566515</v>
      </c>
      <c r="G42" s="108">
        <v>0.25895603995500949</v>
      </c>
      <c r="H42" s="108">
        <v>2.3907467963360443</v>
      </c>
      <c r="I42" s="108">
        <v>2.7379091573398933</v>
      </c>
      <c r="J42" s="108">
        <v>2.8126552289994855</v>
      </c>
      <c r="L42" s="19"/>
      <c r="M42" s="19"/>
    </row>
    <row r="43" spans="1:13" ht="16.8">
      <c r="A43" s="33" t="s">
        <v>29</v>
      </c>
      <c r="B43" s="108">
        <v>60439.196084005191</v>
      </c>
      <c r="C43" s="108">
        <v>61084.284751753294</v>
      </c>
      <c r="D43" s="108">
        <v>61202.407236179359</v>
      </c>
      <c r="E43" s="108">
        <v>118.12248442606506</v>
      </c>
      <c r="F43" s="108">
        <v>763.21115217416809</v>
      </c>
      <c r="G43" s="108">
        <v>0.19337622582651193</v>
      </c>
      <c r="H43" s="108">
        <v>0.82363310947589208</v>
      </c>
      <c r="I43" s="108">
        <v>1.1948123027512652</v>
      </c>
      <c r="J43" s="108">
        <v>1.2627751552376232</v>
      </c>
      <c r="L43" s="19"/>
      <c r="M43" s="19"/>
    </row>
    <row r="44" spans="1:13" ht="16.2">
      <c r="A44" s="37" t="s">
        <v>24</v>
      </c>
      <c r="B44" s="109">
        <v>45646.41480286976</v>
      </c>
      <c r="C44" s="109">
        <v>45993.635359828513</v>
      </c>
      <c r="D44" s="109">
        <v>46013.909524743663</v>
      </c>
      <c r="E44" s="109">
        <v>20.274164915150322</v>
      </c>
      <c r="F44" s="109">
        <v>367.49472187390347</v>
      </c>
      <c r="G44" s="109">
        <v>4.408037059158687E-2</v>
      </c>
      <c r="H44" s="109">
        <v>0.5467048641683192</v>
      </c>
      <c r="I44" s="109">
        <v>0.75057585503164148</v>
      </c>
      <c r="J44" s="109">
        <v>0.8050900020537739</v>
      </c>
      <c r="L44" s="19"/>
      <c r="M44" s="19"/>
    </row>
    <row r="45" spans="1:13" ht="16.2">
      <c r="A45" s="37" t="s">
        <v>30</v>
      </c>
      <c r="B45" s="109">
        <v>12108.804233041721</v>
      </c>
      <c r="C45" s="109">
        <v>12753.889431455676</v>
      </c>
      <c r="D45" s="109">
        <v>12804.194255573153</v>
      </c>
      <c r="E45" s="109">
        <v>50.304824117476528</v>
      </c>
      <c r="F45" s="109">
        <v>695.3900225314319</v>
      </c>
      <c r="G45" s="109">
        <v>0.39442731872370018</v>
      </c>
      <c r="H45" s="109">
        <v>6.0362347941895536</v>
      </c>
      <c r="I45" s="109">
        <v>5.7188242294267155</v>
      </c>
      <c r="J45" s="109">
        <v>5.742846355000907</v>
      </c>
      <c r="L45" s="19"/>
      <c r="M45" s="19"/>
    </row>
    <row r="46" spans="1:13" ht="16.2">
      <c r="A46" s="37" t="s">
        <v>26</v>
      </c>
      <c r="B46" s="109">
        <v>2683.9770480937086</v>
      </c>
      <c r="C46" s="109">
        <v>2336.7599604691</v>
      </c>
      <c r="D46" s="109">
        <v>2384.3034558625459</v>
      </c>
      <c r="E46" s="109">
        <v>47.543495393445937</v>
      </c>
      <c r="F46" s="109">
        <v>-299.67359223116273</v>
      </c>
      <c r="G46" s="109">
        <v>2.0345904670457315</v>
      </c>
      <c r="H46" s="109">
        <v>-17.340361035204282</v>
      </c>
      <c r="I46" s="109">
        <v>-11.757022597948293</v>
      </c>
      <c r="J46" s="109">
        <v>-11.165281478245333</v>
      </c>
      <c r="L46" s="19"/>
      <c r="M46" s="19"/>
    </row>
    <row r="47" spans="1:13" ht="16.8">
      <c r="A47" s="33" t="s">
        <v>31</v>
      </c>
      <c r="B47" s="108">
        <v>7372.8704818327124</v>
      </c>
      <c r="C47" s="108">
        <v>8455.0252069601429</v>
      </c>
      <c r="D47" s="108">
        <v>8516.9789658151858</v>
      </c>
      <c r="E47" s="108">
        <v>61.953758855042906</v>
      </c>
      <c r="F47" s="108">
        <v>1144.1084839824734</v>
      </c>
      <c r="G47" s="108">
        <v>0.73274481552157056</v>
      </c>
      <c r="H47" s="108">
        <v>15.444479213619161</v>
      </c>
      <c r="I47" s="108">
        <v>15.457451656897931</v>
      </c>
      <c r="J47" s="108">
        <v>15.517816117910101</v>
      </c>
      <c r="L47" s="19"/>
      <c r="M47" s="19"/>
    </row>
    <row r="48" spans="1:13" ht="17.399999999999999" thickBot="1">
      <c r="A48" s="39" t="s">
        <v>111</v>
      </c>
      <c r="B48" s="107">
        <v>6551.3839094790246</v>
      </c>
      <c r="C48" s="107">
        <v>208.43841416091226</v>
      </c>
      <c r="D48" s="107">
        <v>220.87912984101058</v>
      </c>
      <c r="E48" s="107">
        <v>12.440715680098322</v>
      </c>
      <c r="F48" s="107">
        <v>-6330.504779638014</v>
      </c>
      <c r="G48" s="107">
        <v>5.9685330701538533</v>
      </c>
      <c r="H48" s="107">
        <v>-97.338088412824902</v>
      </c>
      <c r="I48" s="107">
        <v>-96.992078852171389</v>
      </c>
      <c r="J48" s="107">
        <v>-96.628511885535715</v>
      </c>
      <c r="L48" s="19"/>
      <c r="M48" s="19"/>
    </row>
    <row r="49" spans="2:6">
      <c r="E49" s="40"/>
      <c r="F49" s="40"/>
    </row>
    <row r="50" spans="2:6">
      <c r="B50" s="156"/>
      <c r="C50" s="156"/>
      <c r="D50" s="156"/>
    </row>
    <row r="51" spans="2:6">
      <c r="B51" s="156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E30:F30"/>
    <mergeCell ref="H3:J3"/>
    <mergeCell ref="H20:J20"/>
    <mergeCell ref="H30:J30"/>
    <mergeCell ref="H19:J19"/>
    <mergeCell ref="H29:J29"/>
    <mergeCell ref="B30:D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J20" sqref="J20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27" t="s">
        <v>33</v>
      </c>
      <c r="B2" s="133">
        <v>45869</v>
      </c>
      <c r="C2" s="133">
        <v>45900</v>
      </c>
    </row>
    <row r="3" spans="1:5" ht="16.2">
      <c r="A3" s="128"/>
      <c r="B3" s="42"/>
      <c r="C3" s="42"/>
    </row>
    <row r="4" spans="1:5" ht="16.2">
      <c r="A4" s="128" t="s">
        <v>34</v>
      </c>
      <c r="B4" s="43">
        <v>6.75</v>
      </c>
      <c r="C4" s="43">
        <v>6.75</v>
      </c>
    </row>
    <row r="5" spans="1:5" ht="16.2">
      <c r="A5" s="129"/>
      <c r="B5" s="43"/>
      <c r="C5" s="43"/>
    </row>
    <row r="6" spans="1:5" ht="16.2">
      <c r="A6" s="128" t="s">
        <v>35</v>
      </c>
      <c r="B6" s="43">
        <v>10.5</v>
      </c>
      <c r="C6" s="43">
        <v>10.5</v>
      </c>
    </row>
    <row r="7" spans="1:5" ht="16.2">
      <c r="A7" s="129"/>
      <c r="B7" s="43"/>
      <c r="C7" s="43"/>
    </row>
    <row r="8" spans="1:5" ht="16.2">
      <c r="A8" s="128" t="s">
        <v>36</v>
      </c>
      <c r="B8" s="43">
        <v>11.5</v>
      </c>
      <c r="C8" s="43">
        <v>11.5</v>
      </c>
    </row>
    <row r="9" spans="1:5" ht="15">
      <c r="A9" s="129"/>
      <c r="B9" s="44"/>
      <c r="C9" s="44"/>
    </row>
    <row r="10" spans="1:5" ht="16.2">
      <c r="A10" s="128" t="s">
        <v>37</v>
      </c>
      <c r="B10" s="43">
        <v>9.8755012704826388</v>
      </c>
      <c r="C10" s="43">
        <v>10.09913053705553</v>
      </c>
    </row>
    <row r="11" spans="1:5" ht="16.2">
      <c r="A11" s="128"/>
      <c r="B11" s="43"/>
      <c r="C11" s="43"/>
    </row>
    <row r="12" spans="1:5" ht="16.2">
      <c r="A12" s="128" t="s">
        <v>38</v>
      </c>
      <c r="B12" s="43">
        <v>4.467842057701028</v>
      </c>
      <c r="C12" s="43">
        <v>4.4623062827878455</v>
      </c>
    </row>
    <row r="13" spans="1:5" ht="16.8" thickBot="1">
      <c r="A13" s="128"/>
      <c r="B13" s="45"/>
      <c r="C13" s="45"/>
    </row>
    <row r="14" spans="1:5" ht="17.399999999999999" thickBot="1">
      <c r="A14" s="127" t="s">
        <v>39</v>
      </c>
      <c r="B14" s="133">
        <f>B2</f>
        <v>45869</v>
      </c>
      <c r="C14" s="133">
        <f>C2</f>
        <v>45900</v>
      </c>
    </row>
    <row r="15" spans="1:5" ht="16.2">
      <c r="A15" s="128"/>
      <c r="B15" s="45"/>
      <c r="C15" s="45"/>
    </row>
    <row r="16" spans="1:5" ht="16.2">
      <c r="A16" s="130" t="s">
        <v>102</v>
      </c>
      <c r="B16" s="46">
        <v>58091.478693149998</v>
      </c>
      <c r="C16" s="46">
        <v>56979.823245929998</v>
      </c>
      <c r="E16" s="100"/>
    </row>
    <row r="17" spans="1:3" ht="16.2">
      <c r="A17" s="130" t="s">
        <v>103</v>
      </c>
      <c r="B17" s="46">
        <v>-1544.335257339997</v>
      </c>
      <c r="C17" s="46">
        <f>C16-B16</f>
        <v>-1111.6554472200005</v>
      </c>
    </row>
    <row r="18" spans="1:3" ht="16.8" thickBot="1">
      <c r="A18" s="128"/>
      <c r="B18" s="47"/>
      <c r="C18" s="47"/>
    </row>
    <row r="19" spans="1:3" ht="17.399999999999999" thickBot="1">
      <c r="A19" s="127" t="s">
        <v>40</v>
      </c>
      <c r="B19" s="133">
        <f>B2</f>
        <v>45869</v>
      </c>
      <c r="C19" s="133">
        <f>C2</f>
        <v>45900</v>
      </c>
    </row>
    <row r="20" spans="1:3" ht="16.2">
      <c r="A20" s="128"/>
      <c r="B20" s="45"/>
      <c r="C20" s="45"/>
    </row>
    <row r="21" spans="1:3" ht="16.8">
      <c r="A21" s="131" t="s">
        <v>41</v>
      </c>
      <c r="B21" s="48">
        <v>17.962350000000001</v>
      </c>
      <c r="C21" s="48">
        <v>17.720800000000001</v>
      </c>
    </row>
    <row r="22" spans="1:3" ht="16.2">
      <c r="A22" s="128" t="s">
        <v>42</v>
      </c>
      <c r="B22" s="48">
        <v>5.5672002828137744E-2</v>
      </c>
      <c r="C22" s="48">
        <f>1/C21</f>
        <v>5.643086090921403E-2</v>
      </c>
    </row>
    <row r="23" spans="1:3" ht="16.8">
      <c r="A23" s="131" t="s">
        <v>43</v>
      </c>
      <c r="B23" s="98">
        <v>23.8245</v>
      </c>
      <c r="C23" s="98">
        <v>23.912749999999999</v>
      </c>
    </row>
    <row r="24" spans="1:3" ht="16.2">
      <c r="A24" s="128" t="s">
        <v>44</v>
      </c>
      <c r="B24" s="48">
        <v>4.1973598606476523E-2</v>
      </c>
      <c r="C24" s="48">
        <f>1/C23</f>
        <v>4.1818695047621042E-2</v>
      </c>
    </row>
    <row r="25" spans="1:3" ht="16.8">
      <c r="A25" s="131" t="s">
        <v>45</v>
      </c>
      <c r="B25" s="48">
        <v>8.2836300000000005</v>
      </c>
      <c r="C25" s="48">
        <v>8.3028899999999997</v>
      </c>
    </row>
    <row r="26" spans="1:3" ht="16.2">
      <c r="A26" s="128" t="s">
        <v>46</v>
      </c>
      <c r="B26" s="48">
        <v>0.12072002250221218</v>
      </c>
      <c r="C26" s="48">
        <f>1/C25</f>
        <v>0.12043999137649662</v>
      </c>
    </row>
    <row r="27" spans="1:3" ht="16.8">
      <c r="A27" s="131" t="s">
        <v>47</v>
      </c>
      <c r="B27" s="48">
        <v>20.544899999999998</v>
      </c>
      <c r="C27" s="48">
        <v>20.668800000000001</v>
      </c>
    </row>
    <row r="28" spans="1:3" ht="16.2">
      <c r="A28" s="128" t="s">
        <v>48</v>
      </c>
      <c r="B28" s="48">
        <v>4.8673880135702785E-2</v>
      </c>
      <c r="C28" s="48">
        <f>1/C27</f>
        <v>4.838210249264592E-2</v>
      </c>
    </row>
    <row r="29" spans="1:3" ht="17.399999999999999" thickBot="1">
      <c r="A29" s="131"/>
      <c r="B29" s="45"/>
      <c r="C29" s="45"/>
    </row>
    <row r="30" spans="1:3" ht="17.399999999999999" thickBot="1">
      <c r="A30" s="127" t="s">
        <v>49</v>
      </c>
      <c r="B30" s="133">
        <f>B2</f>
        <v>45869</v>
      </c>
      <c r="C30" s="133">
        <f>C2</f>
        <v>45900</v>
      </c>
    </row>
    <row r="31" spans="1:3" ht="16.2">
      <c r="A31" s="128"/>
      <c r="B31" s="49"/>
      <c r="C31" s="101"/>
    </row>
    <row r="32" spans="1:3" ht="16.2">
      <c r="A32" s="128" t="s">
        <v>50</v>
      </c>
      <c r="B32" s="50">
        <v>3.5285400812354197</v>
      </c>
      <c r="C32" s="50">
        <v>3.2311818658606484</v>
      </c>
    </row>
    <row r="33" spans="1:3" ht="16.2">
      <c r="A33" s="128" t="s">
        <v>51</v>
      </c>
      <c r="B33" s="50">
        <v>2.4927166974237878</v>
      </c>
      <c r="C33" s="50">
        <v>2.5136463573234238</v>
      </c>
    </row>
    <row r="34" spans="1:3" ht="16.8" thickBot="1">
      <c r="A34" s="132" t="s">
        <v>52</v>
      </c>
      <c r="B34" s="51">
        <v>6.2895229432541555E-2</v>
      </c>
      <c r="C34" s="51">
        <v>2.0420631410743795E-2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X39" sqref="X39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04" t="s">
        <v>54</v>
      </c>
    </row>
    <row r="30" spans="2:2">
      <c r="B30" s="54"/>
    </row>
    <row r="33" spans="2:3">
      <c r="B33" s="105" t="s">
        <v>55</v>
      </c>
      <c r="C33" s="105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pane xSplit="1" ySplit="4" topLeftCell="B64" activePane="bottomRight" state="frozen"/>
      <selection pane="topRight" activeCell="B1" sqref="B1"/>
      <selection pane="bottomLeft" activeCell="A5" sqref="A5"/>
      <selection pane="bottomRight" activeCell="R13" sqref="R13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92" t="s">
        <v>0</v>
      </c>
      <c r="B1" s="193"/>
      <c r="C1" s="193"/>
      <c r="D1" s="193"/>
      <c r="E1" s="193"/>
      <c r="F1" s="193"/>
      <c r="G1" s="193"/>
    </row>
    <row r="2" spans="1:12" ht="19.5" customHeight="1">
      <c r="A2" s="194" t="s">
        <v>106</v>
      </c>
      <c r="B2" s="194"/>
      <c r="C2" s="194"/>
      <c r="D2" s="194"/>
      <c r="E2" s="194"/>
      <c r="F2" s="194"/>
      <c r="G2" s="194"/>
      <c r="H2" s="134"/>
      <c r="I2" s="134"/>
      <c r="J2" s="134"/>
    </row>
    <row r="3" spans="1:12" ht="19.5" customHeight="1">
      <c r="A3" s="194"/>
      <c r="B3" s="194"/>
      <c r="C3" s="194"/>
      <c r="D3" s="194"/>
      <c r="E3" s="194"/>
      <c r="F3" s="194"/>
      <c r="G3" s="194"/>
      <c r="H3" s="135"/>
      <c r="I3" s="135"/>
      <c r="J3" s="135"/>
    </row>
    <row r="4" spans="1:12" ht="19.5" customHeight="1">
      <c r="A4" s="136"/>
      <c r="B4" s="179" t="s">
        <v>107</v>
      </c>
      <c r="C4" s="169"/>
      <c r="D4" s="137"/>
      <c r="E4" s="169" t="s">
        <v>1</v>
      </c>
      <c r="F4" s="183"/>
      <c r="G4" s="138" t="s">
        <v>2</v>
      </c>
      <c r="H4" s="179" t="s">
        <v>112</v>
      </c>
      <c r="I4" s="169"/>
      <c r="J4" s="169"/>
    </row>
    <row r="5" spans="1:12" ht="17.399999999999999" thickBot="1">
      <c r="A5" s="139"/>
      <c r="B5" s="119">
        <v>45535</v>
      </c>
      <c r="C5" s="123">
        <v>45869</v>
      </c>
      <c r="D5" s="123">
        <v>45900</v>
      </c>
      <c r="E5" s="119" t="s">
        <v>3</v>
      </c>
      <c r="F5" s="140" t="s">
        <v>4</v>
      </c>
      <c r="G5" s="119" t="s">
        <v>3</v>
      </c>
      <c r="H5" s="141">
        <v>45838</v>
      </c>
      <c r="I5" s="141">
        <v>45869</v>
      </c>
      <c r="J5" s="141">
        <v>45900</v>
      </c>
    </row>
    <row r="6" spans="1:12" ht="17.399999999999999" thickTop="1">
      <c r="A6" s="55" t="s">
        <v>56</v>
      </c>
      <c r="B6" s="8">
        <v>60169.014409068586</v>
      </c>
      <c r="C6" s="6">
        <v>64531.130593720678</v>
      </c>
      <c r="D6" s="6">
        <v>61750.867794114063</v>
      </c>
      <c r="E6" s="6">
        <v>-2780.2627996066149</v>
      </c>
      <c r="F6" s="6">
        <v>1581.8533850454769</v>
      </c>
      <c r="G6" s="6">
        <v>-4.3084055308294182</v>
      </c>
      <c r="H6" s="94">
        <v>4.6058773487474838</v>
      </c>
      <c r="I6" s="94">
        <v>4.2827533369307389</v>
      </c>
      <c r="J6" s="94">
        <v>2.6290166135861881</v>
      </c>
      <c r="L6" s="19"/>
    </row>
    <row r="7" spans="1:12" ht="16.8">
      <c r="A7" s="55" t="s">
        <v>57</v>
      </c>
      <c r="B7" s="8">
        <v>59547.588056228589</v>
      </c>
      <c r="C7" s="6">
        <v>60723.905663280675</v>
      </c>
      <c r="D7" s="6">
        <v>59586.433636134068</v>
      </c>
      <c r="E7" s="6">
        <v>-1137.4720271466067</v>
      </c>
      <c r="F7" s="6">
        <v>38.845579905479099</v>
      </c>
      <c r="G7" s="6">
        <v>-1.8731865395055252</v>
      </c>
      <c r="H7" s="91">
        <v>4.7151089748203248</v>
      </c>
      <c r="I7" s="91">
        <v>-1.02424988130592</v>
      </c>
      <c r="J7" s="91">
        <v>6.5234514400145827E-2</v>
      </c>
      <c r="L7" s="19"/>
    </row>
    <row r="8" spans="1:12" ht="16.2">
      <c r="A8" s="24" t="s">
        <v>58</v>
      </c>
      <c r="B8" s="11">
        <v>10225.375691189996</v>
      </c>
      <c r="C8" s="10">
        <v>16761.283420449996</v>
      </c>
      <c r="D8" s="10">
        <v>16843.263150660001</v>
      </c>
      <c r="E8" s="10">
        <v>81.979730210005073</v>
      </c>
      <c r="F8" s="10">
        <v>6617.8874594700046</v>
      </c>
      <c r="G8" s="10">
        <v>0.489101748079662</v>
      </c>
      <c r="H8" s="92">
        <v>40.29110905678499</v>
      </c>
      <c r="I8" s="92">
        <v>37.658466314815712</v>
      </c>
      <c r="J8" s="92">
        <v>64.720237762724565</v>
      </c>
      <c r="L8" s="19"/>
    </row>
    <row r="9" spans="1:12" ht="16.2">
      <c r="A9" s="24" t="s">
        <v>59</v>
      </c>
      <c r="B9" s="11">
        <v>42570.602084919992</v>
      </c>
      <c r="C9" s="10">
        <v>39321.722185949999</v>
      </c>
      <c r="D9" s="10">
        <v>38114.853427229995</v>
      </c>
      <c r="E9" s="10">
        <v>-1206.8687587200038</v>
      </c>
      <c r="F9" s="10">
        <v>-4455.7486576899973</v>
      </c>
      <c r="G9" s="10">
        <v>-3.0692164321104656</v>
      </c>
      <c r="H9" s="92">
        <v>9.5348762933625153E-2</v>
      </c>
      <c r="I9" s="92">
        <v>-7.1596166451867447</v>
      </c>
      <c r="J9" s="92">
        <v>-10.466726894775064</v>
      </c>
      <c r="L9" s="19"/>
    </row>
    <row r="10" spans="1:12" ht="16.2">
      <c r="A10" s="24" t="s">
        <v>60</v>
      </c>
      <c r="B10" s="11">
        <v>4214.8972888085991</v>
      </c>
      <c r="C10" s="10">
        <v>4223.5046920906816</v>
      </c>
      <c r="D10" s="10">
        <v>4201.9340675140711</v>
      </c>
      <c r="E10" s="10">
        <v>-21.570624576610498</v>
      </c>
      <c r="F10" s="10">
        <v>-12.963221294528012</v>
      </c>
      <c r="G10" s="10">
        <v>-0.51072808364592959</v>
      </c>
      <c r="H10" s="92">
        <v>-2.4289396351557286</v>
      </c>
      <c r="I10" s="92">
        <v>-3.0356248957752285</v>
      </c>
      <c r="J10" s="92">
        <v>-0.30755722871226965</v>
      </c>
      <c r="L10" s="19"/>
    </row>
    <row r="11" spans="1:12" ht="16.2">
      <c r="A11" s="24" t="s">
        <v>61</v>
      </c>
      <c r="B11" s="11">
        <v>2536.7129913099998</v>
      </c>
      <c r="C11" s="10">
        <v>417.39536478999997</v>
      </c>
      <c r="D11" s="10">
        <v>426.38299073000002</v>
      </c>
      <c r="E11" s="10">
        <v>8.9876259400000436</v>
      </c>
      <c r="F11" s="10">
        <v>-2110.3300005799997</v>
      </c>
      <c r="G11" s="10">
        <v>2.1532644341946394</v>
      </c>
      <c r="H11" s="92">
        <v>-82.7165916484538</v>
      </c>
      <c r="I11" s="92">
        <v>-83.077232308024662</v>
      </c>
      <c r="J11" s="92">
        <v>-83.191516257824304</v>
      </c>
      <c r="L11" s="19"/>
    </row>
    <row r="12" spans="1:12" ht="16.8">
      <c r="A12" s="55" t="s">
        <v>62</v>
      </c>
      <c r="B12" s="8">
        <v>621.42635284000005</v>
      </c>
      <c r="C12" s="6">
        <v>3807.2249304400002</v>
      </c>
      <c r="D12" s="6">
        <v>2164.434157979993</v>
      </c>
      <c r="E12" s="6">
        <v>-1642.7907724600072</v>
      </c>
      <c r="F12" s="6">
        <v>1543.0078051399928</v>
      </c>
      <c r="G12" s="6">
        <v>-43.149296468547504</v>
      </c>
      <c r="H12" s="91">
        <v>-7.5086653059036905</v>
      </c>
      <c r="I12" s="91">
        <v>620.22411685157135</v>
      </c>
      <c r="J12" s="91">
        <v>248.3009930441869</v>
      </c>
      <c r="L12" s="19"/>
    </row>
    <row r="13" spans="1:12" ht="16.2">
      <c r="A13" s="24" t="s">
        <v>63</v>
      </c>
      <c r="B13" s="11">
        <v>468.67347603000002</v>
      </c>
      <c r="C13" s="10">
        <v>303.68219204999997</v>
      </c>
      <c r="D13" s="10">
        <v>311.77231870999287</v>
      </c>
      <c r="E13" s="10">
        <v>8.0901266599929045</v>
      </c>
      <c r="F13" s="10">
        <v>-156.90115732000714</v>
      </c>
      <c r="G13" s="10">
        <v>2.6640108876258637</v>
      </c>
      <c r="H13" s="92">
        <v>-19.754760064401879</v>
      </c>
      <c r="I13" s="92">
        <v>-20.202725932574879</v>
      </c>
      <c r="J13" s="92">
        <v>-33.477712169477201</v>
      </c>
      <c r="L13" s="19"/>
    </row>
    <row r="14" spans="1:12" ht="16.2">
      <c r="A14" s="24" t="s">
        <v>64</v>
      </c>
      <c r="B14" s="11">
        <v>0</v>
      </c>
      <c r="C14" s="11">
        <v>3317.70175569</v>
      </c>
      <c r="D14" s="11">
        <v>1665.0580256199999</v>
      </c>
      <c r="E14" s="11">
        <v>-1652.6437300700002</v>
      </c>
      <c r="F14" s="11">
        <v>1665.0580256199999</v>
      </c>
      <c r="G14" s="11">
        <v>-49.812908204772945</v>
      </c>
      <c r="H14" s="11">
        <v>0</v>
      </c>
      <c r="I14" s="11">
        <v>0</v>
      </c>
      <c r="J14" s="11">
        <v>0</v>
      </c>
      <c r="L14" s="19"/>
    </row>
    <row r="15" spans="1:12" ht="16.2">
      <c r="A15" s="24" t="s">
        <v>65</v>
      </c>
      <c r="B15" s="11">
        <v>152.75287681</v>
      </c>
      <c r="C15" s="10">
        <v>185.84098269999998</v>
      </c>
      <c r="D15" s="10">
        <v>187.60381365000001</v>
      </c>
      <c r="E15" s="10">
        <v>1.7628309500000228</v>
      </c>
      <c r="F15" s="10">
        <v>34.850936840000003</v>
      </c>
      <c r="G15" s="10">
        <v>0.94856953745544104</v>
      </c>
      <c r="H15" s="92">
        <v>24.756332986531334</v>
      </c>
      <c r="I15" s="92">
        <v>25.526188219683689</v>
      </c>
      <c r="J15" s="92">
        <v>22.815240909242561</v>
      </c>
      <c r="L15" s="19"/>
    </row>
    <row r="16" spans="1:12" ht="16.8">
      <c r="A16" s="56"/>
      <c r="B16" s="11"/>
      <c r="C16" s="10"/>
      <c r="D16" s="10"/>
      <c r="E16" s="10"/>
      <c r="F16" s="10"/>
      <c r="G16" s="10"/>
      <c r="H16" s="92"/>
      <c r="I16" s="92"/>
      <c r="J16" s="92"/>
      <c r="L16" s="19"/>
    </row>
    <row r="17" spans="1:12" ht="16.8">
      <c r="A17" s="55" t="s">
        <v>66</v>
      </c>
      <c r="B17" s="8">
        <v>60169.258603238588</v>
      </c>
      <c r="C17" s="6">
        <v>64529.609819220685</v>
      </c>
      <c r="D17" s="6">
        <v>61749.817669574077</v>
      </c>
      <c r="E17" s="6">
        <v>-2779.7921496466079</v>
      </c>
      <c r="F17" s="6">
        <v>1580.5590663354888</v>
      </c>
      <c r="G17" s="6">
        <v>-4.3077777123311023</v>
      </c>
      <c r="H17" s="91">
        <v>4.6084301125146681</v>
      </c>
      <c r="I17" s="91">
        <v>4.2794378253990857</v>
      </c>
      <c r="J17" s="91">
        <v>2.6268548142795538</v>
      </c>
      <c r="L17" s="19"/>
    </row>
    <row r="18" spans="1:12" ht="16.8">
      <c r="A18" s="55" t="s">
        <v>67</v>
      </c>
      <c r="B18" s="8">
        <v>8998.83954748</v>
      </c>
      <c r="C18" s="6">
        <v>9211.3634830599985</v>
      </c>
      <c r="D18" s="6">
        <v>8747.1012456400003</v>
      </c>
      <c r="E18" s="6">
        <v>-464.2622374199982</v>
      </c>
      <c r="F18" s="6">
        <v>-251.73830183999962</v>
      </c>
      <c r="G18" s="6">
        <v>-5.0401033275235676</v>
      </c>
      <c r="H18" s="91">
        <v>-7.2910494532481351</v>
      </c>
      <c r="I18" s="91">
        <v>2.2706980943727046</v>
      </c>
      <c r="J18" s="91">
        <v>-2.7974529439242559</v>
      </c>
      <c r="L18" s="19"/>
    </row>
    <row r="19" spans="1:12" ht="16.2">
      <c r="A19" s="24" t="s">
        <v>68</v>
      </c>
      <c r="B19" s="11">
        <v>5114.7841924599998</v>
      </c>
      <c r="C19" s="10">
        <v>5330.3627017899989</v>
      </c>
      <c r="D19" s="10">
        <v>5510.1832240800004</v>
      </c>
      <c r="E19" s="10">
        <v>179.82052229000146</v>
      </c>
      <c r="F19" s="10">
        <v>395.39903162000064</v>
      </c>
      <c r="G19" s="10">
        <v>3.3735138179174129</v>
      </c>
      <c r="H19" s="92">
        <v>9.0059615741287899</v>
      </c>
      <c r="I19" s="92">
        <v>9.4670074567794416</v>
      </c>
      <c r="J19" s="92">
        <v>7.7305125053542127</v>
      </c>
      <c r="L19" s="19"/>
    </row>
    <row r="20" spans="1:12" ht="16.2">
      <c r="A20" s="24" t="s">
        <v>69</v>
      </c>
      <c r="B20" s="11">
        <v>3884.0553550199998</v>
      </c>
      <c r="C20" s="11">
        <v>3881.0007812699996</v>
      </c>
      <c r="D20" s="11">
        <v>3236.9180215599995</v>
      </c>
      <c r="E20" s="11">
        <v>-644.08275971000012</v>
      </c>
      <c r="F20" s="11">
        <v>-647.13733346000026</v>
      </c>
      <c r="G20" s="11">
        <v>-16.595790519249348</v>
      </c>
      <c r="H20" s="92">
        <v>-25.801290399215006</v>
      </c>
      <c r="I20" s="92">
        <v>-6.1986270394453555</v>
      </c>
      <c r="J20" s="92">
        <v>-16.661382866842999</v>
      </c>
      <c r="L20" s="19"/>
    </row>
    <row r="21" spans="1:12" ht="16.2">
      <c r="A21" s="24" t="s">
        <v>70</v>
      </c>
      <c r="B21" s="11">
        <v>20421.951597200001</v>
      </c>
      <c r="C21" s="10">
        <v>23011.131057809995</v>
      </c>
      <c r="D21" s="10">
        <v>20944.261205440002</v>
      </c>
      <c r="E21" s="10">
        <v>-2066.8698523699932</v>
      </c>
      <c r="F21" s="10">
        <v>522.30960824000067</v>
      </c>
      <c r="G21" s="10">
        <v>-8.9820437212646027</v>
      </c>
      <c r="H21" s="92">
        <v>8.357708223731791</v>
      </c>
      <c r="I21" s="92">
        <v>4.3390586661142549</v>
      </c>
      <c r="J21" s="92">
        <v>2.557589100894802</v>
      </c>
      <c r="L21" s="19"/>
    </row>
    <row r="22" spans="1:12" ht="16.8">
      <c r="A22" s="55" t="s">
        <v>71</v>
      </c>
      <c r="B22" s="8">
        <v>8193.0682297399999</v>
      </c>
      <c r="C22" s="8">
        <v>10429.646921629997</v>
      </c>
      <c r="D22" s="8">
        <v>8344.9599306100008</v>
      </c>
      <c r="E22" s="8">
        <v>-2084.6869910199966</v>
      </c>
      <c r="F22" s="8">
        <v>151.89170087000093</v>
      </c>
      <c r="G22" s="8">
        <v>-19.988087868023356</v>
      </c>
      <c r="H22" s="91">
        <v>20.821911583848447</v>
      </c>
      <c r="I22" s="91">
        <v>9.5342853234086817</v>
      </c>
      <c r="J22" s="91">
        <v>1.8539049915225831</v>
      </c>
      <c r="L22" s="19"/>
    </row>
    <row r="23" spans="1:12" ht="16.8">
      <c r="A23" s="57" t="s">
        <v>104</v>
      </c>
      <c r="B23" s="8">
        <v>12228.883367459999</v>
      </c>
      <c r="C23" s="8">
        <v>12581.484136179999</v>
      </c>
      <c r="D23" s="8">
        <v>12599.301274829999</v>
      </c>
      <c r="E23" s="8">
        <v>17.817138649999833</v>
      </c>
      <c r="F23" s="8">
        <v>370.41790736999974</v>
      </c>
      <c r="G23" s="8">
        <v>0.14161396586563058</v>
      </c>
      <c r="H23" s="91">
        <v>0.60899242435941403</v>
      </c>
      <c r="I23" s="91">
        <v>0.3918454132325877</v>
      </c>
      <c r="J23" s="91">
        <v>3.0290411335154914</v>
      </c>
      <c r="L23" s="19"/>
    </row>
    <row r="24" spans="1:12" ht="16.8">
      <c r="A24" s="57" t="s">
        <v>72</v>
      </c>
      <c r="B24" s="8">
        <v>7527.1771117000008</v>
      </c>
      <c r="C24" s="58">
        <v>7723.9305375699987</v>
      </c>
      <c r="D24" s="58">
        <v>7668.8126640599994</v>
      </c>
      <c r="E24" s="58">
        <v>-55.117873509999299</v>
      </c>
      <c r="F24" s="58">
        <v>141.63555235999866</v>
      </c>
      <c r="G24" s="8">
        <v>-0.71359877256664106</v>
      </c>
      <c r="H24" s="91">
        <v>0.53767826372295247</v>
      </c>
      <c r="I24" s="91">
        <v>0.45065139436850643</v>
      </c>
      <c r="J24" s="91">
        <v>1.8816556360796284</v>
      </c>
      <c r="L24" s="19"/>
    </row>
    <row r="25" spans="1:12" ht="16.8">
      <c r="A25" s="57" t="s">
        <v>73</v>
      </c>
      <c r="B25" s="8">
        <v>23858.71288083999</v>
      </c>
      <c r="C25" s="8">
        <v>25039.477233860009</v>
      </c>
      <c r="D25" s="8">
        <v>24918.778493540001</v>
      </c>
      <c r="E25" s="8">
        <v>-120.69874032000735</v>
      </c>
      <c r="F25" s="8">
        <v>1060.0656127000111</v>
      </c>
      <c r="G25" s="8">
        <v>-0.48203378685873588</v>
      </c>
      <c r="H25" s="91">
        <v>6.1355165709981634</v>
      </c>
      <c r="I25" s="91">
        <v>5.4901249442157649</v>
      </c>
      <c r="J25" s="91">
        <v>4.4430963983447214</v>
      </c>
      <c r="L25" s="19"/>
    </row>
    <row r="26" spans="1:12" ht="17.399999999999999" thickBot="1">
      <c r="A26" s="59" t="s">
        <v>74</v>
      </c>
      <c r="B26" s="18">
        <v>-637.4225339814011</v>
      </c>
      <c r="C26" s="18">
        <v>-456.29249307931809</v>
      </c>
      <c r="D26" s="18">
        <v>-529.13593910592829</v>
      </c>
      <c r="E26" s="18">
        <v>-72.843446026610195</v>
      </c>
      <c r="F26" s="18">
        <v>108.28659487547282</v>
      </c>
      <c r="G26" s="18">
        <v>15.964199966346527</v>
      </c>
      <c r="H26" s="90">
        <v>-48.764285309588033</v>
      </c>
      <c r="I26" s="90">
        <v>-24.604912794325557</v>
      </c>
      <c r="J26" s="90">
        <v>-16.988196855719011</v>
      </c>
      <c r="L26" s="19"/>
    </row>
    <row r="27" spans="1:12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2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2" ht="13.8" thickBot="1">
      <c r="A29" s="62"/>
      <c r="B29" s="61"/>
      <c r="C29" s="61"/>
      <c r="D29" s="61"/>
      <c r="E29" s="61"/>
      <c r="F29" s="61"/>
      <c r="G29" s="61"/>
      <c r="H29" s="85"/>
      <c r="I29" s="85"/>
      <c r="J29" s="85"/>
      <c r="L29" s="19"/>
    </row>
    <row r="30" spans="1:12" ht="19.5" customHeight="1">
      <c r="A30" s="175" t="s">
        <v>114</v>
      </c>
      <c r="B30" s="176"/>
      <c r="C30" s="176"/>
      <c r="D30" s="176"/>
      <c r="E30" s="176"/>
      <c r="F30" s="176"/>
      <c r="G30" s="176"/>
      <c r="H30" s="134"/>
      <c r="I30" s="153"/>
      <c r="J30" s="153"/>
      <c r="L30" s="19"/>
    </row>
    <row r="31" spans="1:12" ht="19.5" customHeight="1">
      <c r="A31" s="177"/>
      <c r="B31" s="178"/>
      <c r="C31" s="178"/>
      <c r="D31" s="178"/>
      <c r="E31" s="178"/>
      <c r="F31" s="178"/>
      <c r="G31" s="178"/>
      <c r="H31" s="135"/>
      <c r="I31" s="154"/>
      <c r="J31" s="154"/>
      <c r="L31" s="19"/>
    </row>
    <row r="32" spans="1:12" ht="19.5" customHeight="1">
      <c r="A32" s="120"/>
      <c r="B32" s="179" t="str">
        <f>B4</f>
        <v xml:space="preserve">           N$ Million</v>
      </c>
      <c r="C32" s="169"/>
      <c r="D32" s="137"/>
      <c r="E32" s="179" t="s">
        <v>1</v>
      </c>
      <c r="F32" s="183"/>
      <c r="G32" s="155" t="s">
        <v>2</v>
      </c>
      <c r="H32" s="179" t="s">
        <v>112</v>
      </c>
      <c r="I32" s="169"/>
      <c r="J32" s="169"/>
      <c r="L32" s="19"/>
    </row>
    <row r="33" spans="1:12" ht="17.399999999999999" thickBot="1">
      <c r="A33" s="118"/>
      <c r="B33" s="119">
        <f>B5</f>
        <v>45535</v>
      </c>
      <c r="C33" s="119">
        <f>C5</f>
        <v>45869</v>
      </c>
      <c r="D33" s="123">
        <f>D5</f>
        <v>45900</v>
      </c>
      <c r="E33" s="119" t="s">
        <v>3</v>
      </c>
      <c r="F33" s="140" t="s">
        <v>4</v>
      </c>
      <c r="G33" s="119" t="s">
        <v>3</v>
      </c>
      <c r="H33" s="141">
        <f t="shared" ref="H33:I33" si="0">H5</f>
        <v>45838</v>
      </c>
      <c r="I33" s="141">
        <f t="shared" si="0"/>
        <v>45869</v>
      </c>
      <c r="J33" s="141">
        <f>J5</f>
        <v>45900</v>
      </c>
      <c r="L33" s="19"/>
    </row>
    <row r="34" spans="1:12" ht="17.399999999999999" thickTop="1">
      <c r="A34" s="63" t="s">
        <v>56</v>
      </c>
      <c r="B34" s="65">
        <v>209361.95761546551</v>
      </c>
      <c r="C34" s="65">
        <v>223219.25614987739</v>
      </c>
      <c r="D34" s="65">
        <v>223787.14937020541</v>
      </c>
      <c r="E34" s="65">
        <v>567.89322032802738</v>
      </c>
      <c r="F34" s="65">
        <v>14425.191754739906</v>
      </c>
      <c r="G34" s="65">
        <v>0.25441049760810586</v>
      </c>
      <c r="H34" s="91">
        <v>4.322709807217052</v>
      </c>
      <c r="I34" s="91">
        <v>6.5178730353987646</v>
      </c>
      <c r="J34" s="91">
        <v>6.8900730194903019</v>
      </c>
      <c r="L34" s="19"/>
    </row>
    <row r="35" spans="1:12" ht="16.8">
      <c r="A35" s="57" t="s">
        <v>57</v>
      </c>
      <c r="B35" s="65">
        <v>34959.07614770261</v>
      </c>
      <c r="C35" s="65">
        <v>44999.309663309497</v>
      </c>
      <c r="D35" s="65">
        <v>45027.520986523363</v>
      </c>
      <c r="E35" s="65">
        <v>28.211323213865398</v>
      </c>
      <c r="F35" s="65">
        <v>10068.444838820753</v>
      </c>
      <c r="G35" s="65">
        <v>6.2692791122671565E-2</v>
      </c>
      <c r="H35" s="91">
        <v>8.776401700349453</v>
      </c>
      <c r="I35" s="91">
        <v>22.659048439974569</v>
      </c>
      <c r="J35" s="91">
        <v>28.800660510253266</v>
      </c>
      <c r="L35" s="19"/>
    </row>
    <row r="36" spans="1:12" ht="16.2">
      <c r="A36" s="66" t="s">
        <v>75</v>
      </c>
      <c r="B36" s="67">
        <v>229.67999289456682</v>
      </c>
      <c r="C36" s="67">
        <v>197.34184141711256</v>
      </c>
      <c r="D36" s="67">
        <v>183.31053077138958</v>
      </c>
      <c r="E36" s="67">
        <v>-14.031310645722982</v>
      </c>
      <c r="F36" s="67">
        <v>-46.369462123177243</v>
      </c>
      <c r="G36" s="67">
        <v>-7.1101549194859501</v>
      </c>
      <c r="H36" s="92">
        <v>4.9791802598222716</v>
      </c>
      <c r="I36" s="92">
        <v>-0.17287927237103418</v>
      </c>
      <c r="J36" s="92">
        <v>-20.188724990279354</v>
      </c>
      <c r="L36" s="19"/>
    </row>
    <row r="37" spans="1:12" ht="16.2">
      <c r="A37" s="66" t="s">
        <v>58</v>
      </c>
      <c r="B37" s="67">
        <v>20493.591741431854</v>
      </c>
      <c r="C37" s="67">
        <v>23332.491581337625</v>
      </c>
      <c r="D37" s="67">
        <v>21766.220916272789</v>
      </c>
      <c r="E37" s="67">
        <v>-1566.2706650648361</v>
      </c>
      <c r="F37" s="67">
        <v>1272.6291748409349</v>
      </c>
      <c r="G37" s="67">
        <v>-6.7128307305063402</v>
      </c>
      <c r="H37" s="92">
        <v>8.100862373750914</v>
      </c>
      <c r="I37" s="92">
        <v>7.5757299387509107</v>
      </c>
      <c r="J37" s="92">
        <v>6.209888392907061</v>
      </c>
      <c r="L37" s="19"/>
    </row>
    <row r="38" spans="1:12" ht="16.2">
      <c r="A38" s="66" t="s">
        <v>76</v>
      </c>
      <c r="B38" s="67">
        <v>6551.3839094790246</v>
      </c>
      <c r="C38" s="67">
        <v>2708.4195117709123</v>
      </c>
      <c r="D38" s="67">
        <v>2838.7375833710107</v>
      </c>
      <c r="E38" s="67">
        <v>130.31807160009839</v>
      </c>
      <c r="F38" s="67">
        <v>-3712.6463261080139</v>
      </c>
      <c r="G38" s="67">
        <v>4.8115910786246587</v>
      </c>
      <c r="H38" s="92">
        <v>-97.338088412824902</v>
      </c>
      <c r="I38" s="92">
        <v>-60.915494586529618</v>
      </c>
      <c r="J38" s="92">
        <v>-56.669649915284062</v>
      </c>
      <c r="L38" s="19"/>
    </row>
    <row r="39" spans="1:12" ht="16.2">
      <c r="A39" s="66" t="s">
        <v>77</v>
      </c>
      <c r="B39" s="67">
        <v>7684.4205038971704</v>
      </c>
      <c r="C39" s="67">
        <v>18761.056728783842</v>
      </c>
      <c r="D39" s="67">
        <v>20239.251956108179</v>
      </c>
      <c r="E39" s="67">
        <v>1478.1952273243369</v>
      </c>
      <c r="F39" s="67">
        <v>12554.831452211009</v>
      </c>
      <c r="G39" s="67">
        <v>7.879061657845952</v>
      </c>
      <c r="H39" s="92">
        <v>119.38065757007107</v>
      </c>
      <c r="I39" s="92">
        <v>138.39304084636078</v>
      </c>
      <c r="J39" s="92">
        <v>163.38032836495347</v>
      </c>
      <c r="L39" s="19"/>
    </row>
    <row r="40" spans="1:12" ht="16.8">
      <c r="A40" s="57" t="s">
        <v>62</v>
      </c>
      <c r="B40" s="65">
        <v>174402.8814677629</v>
      </c>
      <c r="C40" s="65">
        <v>178219.9464865679</v>
      </c>
      <c r="D40" s="65">
        <v>178759.62838368205</v>
      </c>
      <c r="E40" s="65">
        <v>539.68189711414743</v>
      </c>
      <c r="F40" s="65">
        <v>4356.7469159191533</v>
      </c>
      <c r="G40" s="65">
        <v>0.30281789875570553</v>
      </c>
      <c r="H40" s="91">
        <v>3.4061713347707467</v>
      </c>
      <c r="I40" s="91">
        <v>3.0924671378908357</v>
      </c>
      <c r="J40" s="91">
        <v>2.4980934255518434</v>
      </c>
      <c r="L40" s="19"/>
    </row>
    <row r="41" spans="1:12" ht="16.2">
      <c r="A41" s="66" t="s">
        <v>78</v>
      </c>
      <c r="B41" s="67">
        <v>13679.864766225433</v>
      </c>
      <c r="C41" s="67">
        <v>8312.2867474828872</v>
      </c>
      <c r="D41" s="67">
        <v>7527.3756748686101</v>
      </c>
      <c r="E41" s="67">
        <v>-784.91107261427715</v>
      </c>
      <c r="F41" s="67">
        <v>-6152.4890913568233</v>
      </c>
      <c r="G41" s="67">
        <v>-9.4427814686730187</v>
      </c>
      <c r="H41" s="92">
        <v>-44.97940755619657</v>
      </c>
      <c r="I41" s="92">
        <v>-41.326967584821695</v>
      </c>
      <c r="J41" s="92">
        <v>-44.974780061765387</v>
      </c>
      <c r="L41" s="19"/>
    </row>
    <row r="42" spans="1:12" ht="16.2">
      <c r="A42" s="66" t="s">
        <v>64</v>
      </c>
      <c r="B42" s="67">
        <v>39053.446003040001</v>
      </c>
      <c r="C42" s="67">
        <v>43305.741475300005</v>
      </c>
      <c r="D42" s="67">
        <v>44089.803507850003</v>
      </c>
      <c r="E42" s="67">
        <v>784.06203254999855</v>
      </c>
      <c r="F42" s="67">
        <v>5036.3575048100029</v>
      </c>
      <c r="G42" s="67">
        <v>1.810526747353336</v>
      </c>
      <c r="H42" s="92">
        <v>15.734671261141429</v>
      </c>
      <c r="I42" s="92">
        <v>14.2972210173197</v>
      </c>
      <c r="J42" s="92">
        <v>12.896064292042155</v>
      </c>
      <c r="L42" s="19"/>
    </row>
    <row r="43" spans="1:12" ht="16.2">
      <c r="A43" s="66" t="s">
        <v>9</v>
      </c>
      <c r="B43" s="67">
        <v>3722.4406450476672</v>
      </c>
      <c r="C43" s="67">
        <v>3738.42540108</v>
      </c>
      <c r="D43" s="67">
        <v>3716.4820864899998</v>
      </c>
      <c r="E43" s="67">
        <v>-21.943314590000227</v>
      </c>
      <c r="F43" s="67">
        <v>-5.9585585576674021</v>
      </c>
      <c r="G43" s="67">
        <v>-0.58696676369845591</v>
      </c>
      <c r="H43" s="92">
        <v>18.835568554199426</v>
      </c>
      <c r="I43" s="92">
        <v>1.6388089007117514</v>
      </c>
      <c r="J43" s="92">
        <v>-0.1600712845641965</v>
      </c>
      <c r="L43" s="19"/>
    </row>
    <row r="44" spans="1:12" ht="16.2">
      <c r="A44" s="66" t="s">
        <v>101</v>
      </c>
      <c r="B44" s="67">
        <v>174.11747311000013</v>
      </c>
      <c r="C44" s="67">
        <v>158.38049620000001</v>
      </c>
      <c r="D44" s="67">
        <v>159.42183500000007</v>
      </c>
      <c r="E44" s="67">
        <v>1.0413388000000623</v>
      </c>
      <c r="F44" s="67">
        <v>-14.695638110000061</v>
      </c>
      <c r="G44" s="67">
        <v>0.65749181558636849</v>
      </c>
      <c r="H44" s="92">
        <v>-5.3928901096267481</v>
      </c>
      <c r="I44" s="92">
        <v>-6.6199496546968817</v>
      </c>
      <c r="J44" s="92">
        <v>-8.4400708599279852</v>
      </c>
      <c r="L44" s="19"/>
    </row>
    <row r="45" spans="1:12" ht="16.2">
      <c r="A45" s="66" t="s">
        <v>10</v>
      </c>
      <c r="B45" s="67">
        <v>2136.2760855590241</v>
      </c>
      <c r="C45" s="67">
        <v>1441.7452387700002</v>
      </c>
      <c r="D45" s="67">
        <v>1388.1578383399999</v>
      </c>
      <c r="E45" s="67">
        <v>-53.587400430000343</v>
      </c>
      <c r="F45" s="67">
        <v>-748.11824721902417</v>
      </c>
      <c r="G45" s="67">
        <v>-3.7168425453388352</v>
      </c>
      <c r="H45" s="92">
        <v>-37.343496985889843</v>
      </c>
      <c r="I45" s="92">
        <v>-39.419286289644042</v>
      </c>
      <c r="J45" s="92">
        <v>-35.019736085434644</v>
      </c>
      <c r="L45" s="19"/>
    </row>
    <row r="46" spans="1:12" ht="16.2">
      <c r="A46" s="66" t="s">
        <v>79</v>
      </c>
      <c r="B46" s="67">
        <v>47719.902703792875</v>
      </c>
      <c r="C46" s="67">
        <v>51614.537720271568</v>
      </c>
      <c r="D46" s="67">
        <v>52057.457911478916</v>
      </c>
      <c r="E46" s="67">
        <v>442.92019120734767</v>
      </c>
      <c r="F46" s="67">
        <v>4337.5552076860404</v>
      </c>
      <c r="G46" s="67">
        <v>0.85813069489798011</v>
      </c>
      <c r="H46" s="92">
        <v>10.909151970103764</v>
      </c>
      <c r="I46" s="92">
        <v>10.234780268458493</v>
      </c>
      <c r="J46" s="92">
        <v>9.0896145254321254</v>
      </c>
      <c r="L46" s="19"/>
    </row>
    <row r="47" spans="1:12" ht="16.2">
      <c r="A47" s="66" t="s">
        <v>13</v>
      </c>
      <c r="B47" s="67">
        <v>67916.833790987905</v>
      </c>
      <c r="C47" s="67">
        <v>69648.829407463447</v>
      </c>
      <c r="D47" s="67">
        <v>69820.929529654546</v>
      </c>
      <c r="E47" s="67">
        <v>172.10012219109922</v>
      </c>
      <c r="F47" s="67">
        <v>1904.0957386666414</v>
      </c>
      <c r="G47" s="67">
        <v>0.24709693422737189</v>
      </c>
      <c r="H47" s="92">
        <v>2.4410867330518613</v>
      </c>
      <c r="I47" s="92">
        <v>2.7753426522602496</v>
      </c>
      <c r="J47" s="92">
        <v>2.8035696489127275</v>
      </c>
      <c r="L47" s="19"/>
    </row>
    <row r="48" spans="1:12" ht="16.8">
      <c r="A48" s="68"/>
      <c r="B48" s="65"/>
      <c r="C48" s="65"/>
      <c r="D48" s="65"/>
      <c r="E48" s="65"/>
      <c r="F48" s="65"/>
      <c r="G48" s="65"/>
      <c r="H48" s="91"/>
      <c r="I48" s="91"/>
      <c r="J48" s="91"/>
      <c r="L48" s="19"/>
    </row>
    <row r="49" spans="1:12" ht="16.8">
      <c r="A49" s="57" t="s">
        <v>66</v>
      </c>
      <c r="B49" s="65">
        <v>209362.41533939732</v>
      </c>
      <c r="C49" s="65">
        <v>223219.56426452895</v>
      </c>
      <c r="D49" s="65">
        <v>223787.65714439671</v>
      </c>
      <c r="E49" s="65">
        <v>568.09287986776326</v>
      </c>
      <c r="F49" s="65">
        <v>14425.241804999387</v>
      </c>
      <c r="G49" s="65">
        <v>0.25449959179857728</v>
      </c>
      <c r="H49" s="91">
        <v>4.3228456919512439</v>
      </c>
      <c r="I49" s="91">
        <v>6.5180199312902261</v>
      </c>
      <c r="J49" s="91">
        <v>6.8900818619304971</v>
      </c>
      <c r="L49" s="19"/>
    </row>
    <row r="50" spans="1:12" ht="16.8">
      <c r="A50" s="57" t="s">
        <v>80</v>
      </c>
      <c r="B50" s="65">
        <v>13165.113014997571</v>
      </c>
      <c r="C50" s="65">
        <v>8797.0286482392185</v>
      </c>
      <c r="D50" s="65">
        <v>8720.293426169932</v>
      </c>
      <c r="E50" s="65">
        <v>-76.735222069286465</v>
      </c>
      <c r="F50" s="65">
        <v>-4444.8195888276387</v>
      </c>
      <c r="G50" s="65">
        <v>-0.8722856902898144</v>
      </c>
      <c r="H50" s="91">
        <v>-37.064885568806083</v>
      </c>
      <c r="I50" s="91">
        <v>-34.576255231497413</v>
      </c>
      <c r="J50" s="91">
        <v>-33.762107349660752</v>
      </c>
      <c r="L50" s="19"/>
    </row>
    <row r="51" spans="1:12" ht="16.2">
      <c r="A51" s="66" t="s">
        <v>58</v>
      </c>
      <c r="B51" s="67">
        <v>9549.9339219006015</v>
      </c>
      <c r="C51" s="67">
        <v>5159.0998875435744</v>
      </c>
      <c r="D51" s="67">
        <v>4977.0347235323898</v>
      </c>
      <c r="E51" s="67">
        <v>-182.06516401118461</v>
      </c>
      <c r="F51" s="67">
        <v>-4572.8991983682117</v>
      </c>
      <c r="G51" s="67">
        <v>-3.5290102533345618</v>
      </c>
      <c r="H51" s="92">
        <v>-49.572022604038125</v>
      </c>
      <c r="I51" s="92">
        <v>-47.819177344902428</v>
      </c>
      <c r="J51" s="92">
        <v>-47.884092557764269</v>
      </c>
      <c r="L51" s="19"/>
    </row>
    <row r="52" spans="1:12" ht="16.2">
      <c r="A52" s="66" t="s">
        <v>81</v>
      </c>
      <c r="B52" s="67">
        <v>1896.5812802</v>
      </c>
      <c r="C52" s="67">
        <v>1272.9404821399999</v>
      </c>
      <c r="D52" s="67">
        <v>1291.2698835000001</v>
      </c>
      <c r="E52" s="67">
        <v>18.329401360000247</v>
      </c>
      <c r="F52" s="67">
        <v>-605.31139669999993</v>
      </c>
      <c r="G52" s="67">
        <v>1.4399260308844788</v>
      </c>
      <c r="H52" s="92">
        <v>-34.436715738154959</v>
      </c>
      <c r="I52" s="92">
        <v>-32.818913493715158</v>
      </c>
      <c r="J52" s="92">
        <v>-31.915921717637545</v>
      </c>
      <c r="L52" s="19"/>
    </row>
    <row r="53" spans="1:12" ht="16.2">
      <c r="A53" s="66" t="s">
        <v>76</v>
      </c>
      <c r="B53" s="67">
        <v>972.96878004696941</v>
      </c>
      <c r="C53" s="67">
        <v>853.74547581564389</v>
      </c>
      <c r="D53" s="67">
        <v>857.14386677754305</v>
      </c>
      <c r="E53" s="67">
        <v>3.3983909618991675</v>
      </c>
      <c r="F53" s="67">
        <v>-115.82491326942636</v>
      </c>
      <c r="G53" s="67">
        <v>0.39805668763894175</v>
      </c>
      <c r="H53" s="92">
        <v>-13.259236806046516</v>
      </c>
      <c r="I53" s="92">
        <v>-13.661508876646664</v>
      </c>
      <c r="J53" s="92">
        <v>-11.904278497387651</v>
      </c>
      <c r="L53" s="19"/>
    </row>
    <row r="54" spans="1:12" ht="16.2">
      <c r="A54" s="66" t="s">
        <v>82</v>
      </c>
      <c r="B54" s="67">
        <v>745.62903284999993</v>
      </c>
      <c r="C54" s="67">
        <v>1511.2428027400001</v>
      </c>
      <c r="D54" s="67">
        <v>1594.84495236</v>
      </c>
      <c r="E54" s="67">
        <v>83.602149619999864</v>
      </c>
      <c r="F54" s="67">
        <v>849.21591951000005</v>
      </c>
      <c r="G54" s="67">
        <v>5.5320130867404487</v>
      </c>
      <c r="H54" s="92">
        <v>116.90721699300869</v>
      </c>
      <c r="I54" s="92">
        <v>123.67523181960701</v>
      </c>
      <c r="J54" s="92">
        <v>113.89255006126336</v>
      </c>
      <c r="L54" s="19"/>
    </row>
    <row r="55" spans="1:12" ht="16.8">
      <c r="A55" s="57" t="s">
        <v>83</v>
      </c>
      <c r="B55" s="65">
        <v>196197.30232439976</v>
      </c>
      <c r="C55" s="65">
        <v>214422.53561628974</v>
      </c>
      <c r="D55" s="65">
        <v>215067.36371822678</v>
      </c>
      <c r="E55" s="65">
        <v>644.8281019370479</v>
      </c>
      <c r="F55" s="65">
        <v>18870.061393827025</v>
      </c>
      <c r="G55" s="65">
        <v>0.3007277663626553</v>
      </c>
      <c r="H55" s="91">
        <v>7.329157857064672</v>
      </c>
      <c r="I55" s="91">
        <v>9.335578894314807</v>
      </c>
      <c r="J55" s="91">
        <v>9.6179005369944264</v>
      </c>
      <c r="L55" s="19"/>
    </row>
    <row r="56" spans="1:12" ht="16.8">
      <c r="A56" s="57" t="s">
        <v>84</v>
      </c>
      <c r="B56" s="65">
        <v>147643.08752976422</v>
      </c>
      <c r="C56" s="65">
        <v>162404.47502017173</v>
      </c>
      <c r="D56" s="65">
        <v>162639.8764647959</v>
      </c>
      <c r="E56" s="65">
        <v>235.40144462417811</v>
      </c>
      <c r="F56" s="65">
        <v>14996.788935031684</v>
      </c>
      <c r="G56" s="65">
        <v>0.14494763435240543</v>
      </c>
      <c r="H56" s="91">
        <v>7.5383712725135297</v>
      </c>
      <c r="I56" s="91">
        <v>10.349743789337069</v>
      </c>
      <c r="J56" s="91">
        <v>10.157460932269103</v>
      </c>
      <c r="L56" s="19"/>
    </row>
    <row r="57" spans="1:12" ht="16.2">
      <c r="A57" s="69" t="s">
        <v>85</v>
      </c>
      <c r="B57" s="67">
        <v>80935.075658384972</v>
      </c>
      <c r="C57" s="67">
        <v>88533.022702063725</v>
      </c>
      <c r="D57" s="67">
        <v>87765.930129166634</v>
      </c>
      <c r="E57" s="67">
        <v>-767.09257289709058</v>
      </c>
      <c r="F57" s="67">
        <v>6830.8544707816618</v>
      </c>
      <c r="G57" s="67">
        <v>-0.86644796425684945</v>
      </c>
      <c r="H57" s="92">
        <v>5.8305629972913664</v>
      </c>
      <c r="I57" s="92">
        <v>8.403899999145608</v>
      </c>
      <c r="J57" s="92">
        <v>8.4399185584426846</v>
      </c>
      <c r="L57" s="19"/>
    </row>
    <row r="58" spans="1:12" ht="16.2">
      <c r="A58" s="69" t="s">
        <v>82</v>
      </c>
      <c r="B58" s="67">
        <v>66708.011871379247</v>
      </c>
      <c r="C58" s="67">
        <v>73871.452318107986</v>
      </c>
      <c r="D58" s="67">
        <v>74873.946335629269</v>
      </c>
      <c r="E58" s="67">
        <v>1002.4940175212832</v>
      </c>
      <c r="F58" s="67">
        <v>8165.9344642500218</v>
      </c>
      <c r="G58" s="67">
        <v>1.3570790691975247</v>
      </c>
      <c r="H58" s="92">
        <v>9.6281060936194365</v>
      </c>
      <c r="I58" s="92">
        <v>12.775838696823925</v>
      </c>
      <c r="J58" s="92">
        <v>12.241309904415814</v>
      </c>
      <c r="L58" s="19"/>
    </row>
    <row r="59" spans="1:12" ht="16.8">
      <c r="A59" s="57" t="s">
        <v>86</v>
      </c>
      <c r="B59" s="65">
        <v>8058.3422351600011</v>
      </c>
      <c r="C59" s="65">
        <v>7811.6290709901386</v>
      </c>
      <c r="D59" s="65">
        <v>8161.3349871550272</v>
      </c>
      <c r="E59" s="65">
        <v>349.70591616488855</v>
      </c>
      <c r="F59" s="65">
        <v>102.99275199502608</v>
      </c>
      <c r="G59" s="65">
        <v>4.4767347884397566</v>
      </c>
      <c r="H59" s="91">
        <v>2.6009754369992919</v>
      </c>
      <c r="I59" s="91">
        <v>-11.407288312064864</v>
      </c>
      <c r="J59" s="91">
        <v>1.2780885818630168</v>
      </c>
      <c r="L59" s="19"/>
    </row>
    <row r="60" spans="1:12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"/>
    </row>
    <row r="61" spans="1:12" ht="16.8">
      <c r="A61" s="57" t="s">
        <v>88</v>
      </c>
      <c r="B61" s="65">
        <v>19562.208960657259</v>
      </c>
      <c r="C61" s="65">
        <v>15712.617682265471</v>
      </c>
      <c r="D61" s="65">
        <v>16441.317897279703</v>
      </c>
      <c r="E61" s="65">
        <v>728.70021501423253</v>
      </c>
      <c r="F61" s="65">
        <v>-3120.8910633775558</v>
      </c>
      <c r="G61" s="65">
        <v>4.6376754640743485</v>
      </c>
      <c r="H61" s="93">
        <v>-14.592898170297715</v>
      </c>
      <c r="I61" s="93">
        <v>-20.431291908425948</v>
      </c>
      <c r="J61" s="93">
        <v>-15.953674095058318</v>
      </c>
      <c r="L61" s="19"/>
    </row>
    <row r="62" spans="1:12" ht="16.8">
      <c r="A62" s="57" t="s">
        <v>89</v>
      </c>
      <c r="B62" s="65">
        <v>3521.0935926500001</v>
      </c>
      <c r="C62" s="65">
        <v>3607.8329501799994</v>
      </c>
      <c r="D62" s="65">
        <v>3726.4584218000005</v>
      </c>
      <c r="E62" s="65">
        <v>118.62547162000101</v>
      </c>
      <c r="F62" s="65">
        <v>205.36482915000033</v>
      </c>
      <c r="G62" s="65">
        <v>3.2879978995170092</v>
      </c>
      <c r="H62" s="91">
        <v>7.7713320395523624</v>
      </c>
      <c r="I62" s="91">
        <v>4.12496293683094</v>
      </c>
      <c r="J62" s="91">
        <v>5.8324160873963251</v>
      </c>
      <c r="L62" s="19"/>
    </row>
    <row r="63" spans="1:12" ht="16.8">
      <c r="A63" s="57" t="s">
        <v>90</v>
      </c>
      <c r="B63" s="65">
        <v>579.18965000000003</v>
      </c>
      <c r="C63" s="65">
        <v>477.18668929999995</v>
      </c>
      <c r="D63" s="65">
        <v>307.32244359000003</v>
      </c>
      <c r="E63" s="65">
        <v>-169.86424570999992</v>
      </c>
      <c r="F63" s="65">
        <v>-271.86720640999999</v>
      </c>
      <c r="G63" s="65">
        <v>-35.59702093936842</v>
      </c>
      <c r="H63" s="65">
        <v>-39.386114131142691</v>
      </c>
      <c r="I63" s="65">
        <v>-20.326284315548548</v>
      </c>
      <c r="J63" s="65">
        <v>-46.939237676294795</v>
      </c>
      <c r="L63" s="19"/>
    </row>
    <row r="64" spans="1:12" ht="16.8">
      <c r="A64" s="57" t="s">
        <v>76</v>
      </c>
      <c r="B64" s="65">
        <v>190.30199999999999</v>
      </c>
      <c r="C64" s="65">
        <v>200.13300000000001</v>
      </c>
      <c r="D64" s="65">
        <v>210.50299999999999</v>
      </c>
      <c r="E64" s="65">
        <v>10.369999999999976</v>
      </c>
      <c r="F64" s="65">
        <v>20.200999999999993</v>
      </c>
      <c r="G64" s="65">
        <v>5.1815542664128316</v>
      </c>
      <c r="H64" s="91">
        <v>1.4242207542169041</v>
      </c>
      <c r="I64" s="91">
        <v>2.4799016846740898</v>
      </c>
      <c r="J64" s="91">
        <v>10.615232630240357</v>
      </c>
      <c r="L64" s="19"/>
    </row>
    <row r="65" spans="1:12" ht="16.8">
      <c r="A65" s="57" t="s">
        <v>91</v>
      </c>
      <c r="B65" s="65">
        <v>142.33932090000002</v>
      </c>
      <c r="C65" s="65">
        <v>309.87405195000002</v>
      </c>
      <c r="D65" s="65">
        <v>284.65370315000001</v>
      </c>
      <c r="E65" s="65">
        <v>-25.220348800000011</v>
      </c>
      <c r="F65" s="65">
        <v>142.31438224999999</v>
      </c>
      <c r="G65" s="65">
        <v>-8.138903093463739</v>
      </c>
      <c r="H65" s="91">
        <v>79.48540892759118</v>
      </c>
      <c r="I65" s="91">
        <v>120.05991936153401</v>
      </c>
      <c r="J65" s="91">
        <v>99.98247943727543</v>
      </c>
      <c r="L65" s="19"/>
    </row>
    <row r="66" spans="1:12" ht="16.8">
      <c r="A66" s="57" t="s">
        <v>92</v>
      </c>
      <c r="B66" s="65">
        <v>27575.335222259993</v>
      </c>
      <c r="C66" s="65">
        <v>29926.254222134427</v>
      </c>
      <c r="D66" s="65">
        <v>29596.664120214427</v>
      </c>
      <c r="E66" s="65">
        <v>-329.59010191999914</v>
      </c>
      <c r="F66" s="65">
        <v>2021.3288979544341</v>
      </c>
      <c r="G66" s="65">
        <v>-1.1013409813120774</v>
      </c>
      <c r="H66" s="91">
        <v>8.3331287405541161</v>
      </c>
      <c r="I66" s="91">
        <v>7.4768622577805246</v>
      </c>
      <c r="J66" s="91">
        <v>7.3302060760542531</v>
      </c>
      <c r="L66" s="19"/>
    </row>
    <row r="67" spans="1:12" ht="17.399999999999999" thickBot="1">
      <c r="A67" s="70" t="s">
        <v>74</v>
      </c>
      <c r="B67" s="71">
        <v>-11074.596186991726</v>
      </c>
      <c r="C67" s="71">
        <v>-6027.4670707020105</v>
      </c>
      <c r="D67" s="71">
        <v>-6300.7673197582881</v>
      </c>
      <c r="E67" s="71">
        <v>-273.30024905627761</v>
      </c>
      <c r="F67" s="71">
        <v>4773.8288672334384</v>
      </c>
      <c r="G67" s="71">
        <v>4.5342470701286857</v>
      </c>
      <c r="H67" s="65">
        <v>-31.657538594382103</v>
      </c>
      <c r="I67" s="65">
        <v>-49.209679733659797</v>
      </c>
      <c r="J67" s="65">
        <v>-43.106121312493549</v>
      </c>
      <c r="L67" s="19"/>
    </row>
    <row r="68" spans="1:12" ht="31.8" hidden="1" customHeight="1" thickBot="1">
      <c r="A68" s="72"/>
      <c r="B68" s="95"/>
      <c r="C68" s="73"/>
      <c r="D68" s="96"/>
      <c r="E68" s="96"/>
      <c r="F68" s="96"/>
      <c r="G68" s="96"/>
      <c r="H68" s="97"/>
      <c r="I68" s="97"/>
      <c r="J68" s="97"/>
      <c r="L68" s="19"/>
    </row>
    <row r="69" spans="1:12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2">
      <c r="A70" s="74"/>
      <c r="B70" s="75"/>
      <c r="C70" s="75"/>
      <c r="D70" s="75"/>
      <c r="E70" s="75"/>
      <c r="F70" s="75"/>
      <c r="G70" s="75"/>
      <c r="H70" s="86"/>
      <c r="I70" s="86"/>
      <c r="J70" s="86"/>
      <c r="L70" s="19"/>
    </row>
    <row r="71" spans="1:12" ht="13.8" thickBot="1">
      <c r="A71" s="74"/>
      <c r="B71" s="75"/>
      <c r="C71" s="75"/>
      <c r="D71" s="75"/>
      <c r="E71" s="75"/>
      <c r="F71" s="75"/>
      <c r="G71" s="75"/>
      <c r="H71" s="84"/>
      <c r="I71" s="84"/>
      <c r="J71" s="84"/>
      <c r="L71" s="19"/>
    </row>
    <row r="72" spans="1:12" ht="12.75" customHeight="1">
      <c r="A72" s="184" t="s">
        <v>115</v>
      </c>
      <c r="B72" s="185"/>
      <c r="C72" s="185"/>
      <c r="D72" s="185"/>
      <c r="E72" s="185"/>
      <c r="F72" s="185"/>
      <c r="G72" s="185"/>
      <c r="H72" s="142"/>
      <c r="I72" s="143"/>
      <c r="J72" s="143"/>
      <c r="L72" s="19"/>
    </row>
    <row r="73" spans="1:12" ht="19.2" customHeight="1">
      <c r="A73" s="186"/>
      <c r="B73" s="187"/>
      <c r="C73" s="187"/>
      <c r="D73" s="188"/>
      <c r="E73" s="187"/>
      <c r="F73" s="187"/>
      <c r="G73" s="187"/>
      <c r="H73" s="144"/>
      <c r="I73" s="145"/>
      <c r="J73" s="145"/>
      <c r="L73" s="19"/>
    </row>
    <row r="74" spans="1:12" ht="19.5" customHeight="1">
      <c r="A74" s="146"/>
      <c r="B74" s="189" t="str">
        <f>B4</f>
        <v xml:space="preserve">           N$ Million</v>
      </c>
      <c r="C74" s="190"/>
      <c r="D74" s="147"/>
      <c r="E74" s="190" t="s">
        <v>1</v>
      </c>
      <c r="F74" s="191"/>
      <c r="G74" s="148" t="s">
        <v>2</v>
      </c>
      <c r="H74" s="180" t="s">
        <v>112</v>
      </c>
      <c r="I74" s="181"/>
      <c r="J74" s="182"/>
      <c r="L74" s="19"/>
    </row>
    <row r="75" spans="1:12" ht="17.399999999999999" thickBot="1">
      <c r="A75" s="149"/>
      <c r="B75" s="150">
        <f>B5</f>
        <v>45535</v>
      </c>
      <c r="C75" s="151">
        <f>C5</f>
        <v>45869</v>
      </c>
      <c r="D75" s="151">
        <f>D5</f>
        <v>45900</v>
      </c>
      <c r="E75" s="151" t="s">
        <v>3</v>
      </c>
      <c r="F75" s="152" t="s">
        <v>4</v>
      </c>
      <c r="G75" s="151" t="s">
        <v>3</v>
      </c>
      <c r="H75" s="141">
        <f t="shared" ref="H75:I75" si="1">H33</f>
        <v>45838</v>
      </c>
      <c r="I75" s="141">
        <f t="shared" si="1"/>
        <v>45869</v>
      </c>
      <c r="J75" s="141">
        <f>J33</f>
        <v>45900</v>
      </c>
      <c r="L75" s="19"/>
    </row>
    <row r="76" spans="1:12" ht="17.399999999999999" thickTop="1">
      <c r="A76" s="57" t="s">
        <v>56</v>
      </c>
      <c r="B76" s="65">
        <v>222976.43983319111</v>
      </c>
      <c r="C76" s="65">
        <v>248576.28674644599</v>
      </c>
      <c r="D76" s="65">
        <v>249238.85272810096</v>
      </c>
      <c r="E76" s="65">
        <v>662.56598165497417</v>
      </c>
      <c r="F76" s="65">
        <v>26262.412894909852</v>
      </c>
      <c r="G76" s="65">
        <v>0.26654432340555445</v>
      </c>
      <c r="H76" s="64">
        <v>9.8027661500239276</v>
      </c>
      <c r="I76" s="64">
        <v>11.5835867984526</v>
      </c>
      <c r="J76" s="64">
        <v>11.778111137910713</v>
      </c>
      <c r="L76" s="19"/>
    </row>
    <row r="77" spans="1:12" ht="16.8">
      <c r="A77" s="57" t="s">
        <v>5</v>
      </c>
      <c r="B77" s="65">
        <v>73814.832077233645</v>
      </c>
      <c r="C77" s="65">
        <v>89202.564140780945</v>
      </c>
      <c r="D77" s="65">
        <v>88225.356532427497</v>
      </c>
      <c r="E77" s="65">
        <v>-977.20760835344845</v>
      </c>
      <c r="F77" s="65">
        <v>14410.524455193852</v>
      </c>
      <c r="G77" s="65">
        <v>-1.0954927336070739</v>
      </c>
      <c r="H77" s="64">
        <v>15.182467727279999</v>
      </c>
      <c r="I77" s="64">
        <v>15.993164380808452</v>
      </c>
      <c r="J77" s="64">
        <v>19.522532328077219</v>
      </c>
      <c r="L77" s="19"/>
    </row>
    <row r="78" spans="1:12" ht="16.8">
      <c r="A78" s="57" t="s">
        <v>6</v>
      </c>
      <c r="B78" s="65">
        <v>149161.60775595746</v>
      </c>
      <c r="C78" s="65">
        <v>159373.72260566504</v>
      </c>
      <c r="D78" s="65">
        <v>161013.49619567348</v>
      </c>
      <c r="E78" s="65">
        <v>1639.7735900084372</v>
      </c>
      <c r="F78" s="65">
        <v>11851.888439716015</v>
      </c>
      <c r="G78" s="65">
        <v>1.0288857932155366</v>
      </c>
      <c r="H78" s="64">
        <v>7.1313146730832102</v>
      </c>
      <c r="I78" s="64">
        <v>9.2588078171734054</v>
      </c>
      <c r="J78" s="64">
        <v>7.9456695446101833</v>
      </c>
      <c r="L78" s="19"/>
    </row>
    <row r="79" spans="1:12" ht="16.2">
      <c r="A79" s="24" t="s">
        <v>93</v>
      </c>
      <c r="B79" s="67">
        <v>27339.28418065</v>
      </c>
      <c r="C79" s="67">
        <v>32585.963359180008</v>
      </c>
      <c r="D79" s="67">
        <v>33683.44318106</v>
      </c>
      <c r="E79" s="67">
        <v>1097.4798218799915</v>
      </c>
      <c r="F79" s="67">
        <v>6344.1590004099999</v>
      </c>
      <c r="G79" s="67">
        <v>3.3679526665606971</v>
      </c>
      <c r="H79" s="89">
        <v>15.28915791855465</v>
      </c>
      <c r="I79" s="89">
        <v>30.856855095641293</v>
      </c>
      <c r="J79" s="89">
        <v>23.205285692520889</v>
      </c>
      <c r="L79" s="19"/>
    </row>
    <row r="80" spans="1:12" ht="16.8">
      <c r="A80" s="57" t="s">
        <v>94</v>
      </c>
      <c r="B80" s="65">
        <v>121822.32357530747</v>
      </c>
      <c r="C80" s="65">
        <v>126787.75924648502</v>
      </c>
      <c r="D80" s="65">
        <v>127330.05301461347</v>
      </c>
      <c r="E80" s="65">
        <v>542.29376812845294</v>
      </c>
      <c r="F80" s="65">
        <v>5507.7294393060001</v>
      </c>
      <c r="G80" s="65">
        <v>0.42771776341137979</v>
      </c>
      <c r="H80" s="64">
        <v>5.3427573549887768</v>
      </c>
      <c r="I80" s="64">
        <v>4.8126492662367752</v>
      </c>
      <c r="J80" s="64">
        <v>4.5211167195487576</v>
      </c>
      <c r="L80" s="19"/>
    </row>
    <row r="81" spans="1:12" ht="16.2">
      <c r="A81" s="35" t="s">
        <v>9</v>
      </c>
      <c r="B81" s="67">
        <v>3722.4406460476671</v>
      </c>
      <c r="C81" s="67">
        <v>3738.4254020799999</v>
      </c>
      <c r="D81" s="67">
        <v>3716.4820874899997</v>
      </c>
      <c r="E81" s="67">
        <v>-21.943314590000227</v>
      </c>
      <c r="F81" s="67">
        <v>-5.9585585576674021</v>
      </c>
      <c r="G81" s="67">
        <v>-0.58696676354144017</v>
      </c>
      <c r="H81" s="89">
        <v>18.835568548383037</v>
      </c>
      <c r="I81" s="89">
        <v>1.6388089002661985</v>
      </c>
      <c r="J81" s="89">
        <v>-0.16007128452119446</v>
      </c>
      <c r="L81" s="19"/>
    </row>
    <row r="82" spans="1:12" ht="16.2">
      <c r="A82" s="35" t="s">
        <v>100</v>
      </c>
      <c r="B82" s="67">
        <v>174.11747311000013</v>
      </c>
      <c r="C82" s="67">
        <v>158.38049620000001</v>
      </c>
      <c r="D82" s="67">
        <v>159.42183500000007</v>
      </c>
      <c r="E82" s="67">
        <v>1.0413388000000623</v>
      </c>
      <c r="F82" s="67">
        <v>-14.695638110000061</v>
      </c>
      <c r="G82" s="67">
        <v>0.65749181558636849</v>
      </c>
      <c r="H82" s="89">
        <v>-5.3928901096267481</v>
      </c>
      <c r="I82" s="89">
        <v>-6.6199496546968817</v>
      </c>
      <c r="J82" s="89">
        <v>-8.4400708599279852</v>
      </c>
      <c r="L82" s="19"/>
    </row>
    <row r="83" spans="1:12" ht="16.2">
      <c r="A83" s="35" t="s">
        <v>10</v>
      </c>
      <c r="B83" s="67">
        <v>2136.2760855590241</v>
      </c>
      <c r="C83" s="67">
        <v>1441.7452387700002</v>
      </c>
      <c r="D83" s="67">
        <v>1388.1578383399999</v>
      </c>
      <c r="E83" s="67">
        <v>-53.587400430000343</v>
      </c>
      <c r="F83" s="67">
        <v>-748.11824721902417</v>
      </c>
      <c r="G83" s="67">
        <v>-3.7168425453388352</v>
      </c>
      <c r="H83" s="89">
        <v>-37.343496985889843</v>
      </c>
      <c r="I83" s="89">
        <v>-39.419286289644042</v>
      </c>
      <c r="J83" s="89">
        <v>-35.019736085434644</v>
      </c>
      <c r="L83" s="19"/>
    </row>
    <row r="84" spans="1:12" ht="16.2">
      <c r="A84" s="35" t="s">
        <v>95</v>
      </c>
      <c r="B84" s="67">
        <v>47719.902703792875</v>
      </c>
      <c r="C84" s="67">
        <v>51614.537720271568</v>
      </c>
      <c r="D84" s="67">
        <v>52057.457911478916</v>
      </c>
      <c r="E84" s="67">
        <v>442.92019120734767</v>
      </c>
      <c r="F84" s="67">
        <v>4337.5552076860404</v>
      </c>
      <c r="G84" s="67">
        <v>0.85813069489798011</v>
      </c>
      <c r="H84" s="89">
        <v>10.909151970103764</v>
      </c>
      <c r="I84" s="89">
        <v>10.234780268458493</v>
      </c>
      <c r="J84" s="89">
        <v>9.0896145254321254</v>
      </c>
      <c r="L84" s="19"/>
    </row>
    <row r="85" spans="1:12" ht="16.2">
      <c r="A85" s="35" t="s">
        <v>13</v>
      </c>
      <c r="B85" s="67">
        <v>68069.586666797899</v>
      </c>
      <c r="C85" s="67">
        <v>69834.670389163453</v>
      </c>
      <c r="D85" s="67">
        <v>70008.533342304552</v>
      </c>
      <c r="E85" s="67">
        <v>173.86295314109884</v>
      </c>
      <c r="F85" s="67">
        <v>1938.9466755066533</v>
      </c>
      <c r="G85" s="67">
        <v>0.24896366256506042</v>
      </c>
      <c r="H85" s="89">
        <v>2.4894757231689937</v>
      </c>
      <c r="I85" s="89">
        <v>2.8249369859052251</v>
      </c>
      <c r="J85" s="89">
        <v>2.8484772281604194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88"/>
      <c r="I86" s="88"/>
      <c r="J86" s="88"/>
      <c r="L86" s="19"/>
    </row>
    <row r="87" spans="1:12" ht="16.8">
      <c r="A87" s="57" t="s">
        <v>66</v>
      </c>
      <c r="B87" s="65">
        <v>222976.68375129291</v>
      </c>
      <c r="C87" s="65">
        <v>248574.76608659758</v>
      </c>
      <c r="D87" s="65">
        <v>249237.80237775226</v>
      </c>
      <c r="E87" s="65">
        <v>663.03629115468357</v>
      </c>
      <c r="F87" s="65">
        <v>26261.118626459356</v>
      </c>
      <c r="G87" s="65">
        <v>0.26673515642521295</v>
      </c>
      <c r="H87" s="64">
        <v>9.8034527293712159</v>
      </c>
      <c r="I87" s="64">
        <v>11.582649053163038</v>
      </c>
      <c r="J87" s="64">
        <v>11.777517803498625</v>
      </c>
      <c r="L87" s="19"/>
    </row>
    <row r="88" spans="1:12" ht="16.8">
      <c r="A88" s="57" t="s">
        <v>96</v>
      </c>
      <c r="B88" s="65">
        <v>151300.64842036879</v>
      </c>
      <c r="C88" s="65">
        <v>166256.94681606884</v>
      </c>
      <c r="D88" s="65">
        <v>166688.6711379773</v>
      </c>
      <c r="E88" s="65">
        <v>431.72432190846303</v>
      </c>
      <c r="F88" s="65">
        <v>15388.022717608517</v>
      </c>
      <c r="G88" s="65">
        <v>0.2596729521239638</v>
      </c>
      <c r="H88" s="64">
        <v>7.6085256652631728</v>
      </c>
      <c r="I88" s="64">
        <v>10.406292592479787</v>
      </c>
      <c r="J88" s="64">
        <v>10.170493569105489</v>
      </c>
      <c r="L88" s="19"/>
    </row>
    <row r="89" spans="1:12" ht="16.2">
      <c r="A89" s="24" t="s">
        <v>97</v>
      </c>
      <c r="B89" s="67">
        <v>3657.5608692145665</v>
      </c>
      <c r="C89" s="67">
        <v>3852.4717745071116</v>
      </c>
      <c r="D89" s="67">
        <v>4048.7946517913902</v>
      </c>
      <c r="E89" s="67">
        <v>196.32287728427855</v>
      </c>
      <c r="F89" s="67">
        <v>391.23378257682361</v>
      </c>
      <c r="G89" s="67">
        <v>5.0960237679975364</v>
      </c>
      <c r="H89" s="89">
        <v>10.474054604759544</v>
      </c>
      <c r="I89" s="89">
        <v>12.844043151843906</v>
      </c>
      <c r="J89" s="89">
        <v>10.696576121803218</v>
      </c>
      <c r="L89" s="19"/>
    </row>
    <row r="90" spans="1:12" ht="16.2">
      <c r="A90" s="24" t="s">
        <v>98</v>
      </c>
      <c r="B90" s="67">
        <v>80935.075679774978</v>
      </c>
      <c r="C90" s="67">
        <v>88533.022723453731</v>
      </c>
      <c r="D90" s="67">
        <v>87765.93015055664</v>
      </c>
      <c r="E90" s="67">
        <v>-767.09257289709058</v>
      </c>
      <c r="F90" s="67">
        <v>6830.8544707816618</v>
      </c>
      <c r="G90" s="67">
        <v>-0.86644796404750934</v>
      </c>
      <c r="H90" s="89">
        <v>5.8305629957293661</v>
      </c>
      <c r="I90" s="89">
        <v>8.4038999969445456</v>
      </c>
      <c r="J90" s="89">
        <v>8.4399185562121346</v>
      </c>
      <c r="L90" s="19"/>
    </row>
    <row r="91" spans="1:12" ht="16.2">
      <c r="A91" s="24" t="s">
        <v>99</v>
      </c>
      <c r="B91" s="67">
        <v>66708.011871379247</v>
      </c>
      <c r="C91" s="67">
        <v>73871.452318107986</v>
      </c>
      <c r="D91" s="67">
        <v>74873.946335629269</v>
      </c>
      <c r="E91" s="67">
        <v>1002.4940175212832</v>
      </c>
      <c r="F91" s="67">
        <v>8165.9344642500218</v>
      </c>
      <c r="G91" s="67">
        <v>1.3570790691975247</v>
      </c>
      <c r="H91" s="89">
        <v>9.6281060936194081</v>
      </c>
      <c r="I91" s="89">
        <v>12.775838696823911</v>
      </c>
      <c r="J91" s="89">
        <v>12.241309904415814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71676.035330924118</v>
      </c>
      <c r="C93" s="71">
        <v>82317.819270528722</v>
      </c>
      <c r="D93" s="71">
        <v>82549.131239774943</v>
      </c>
      <c r="E93" s="71">
        <v>231.31196924622054</v>
      </c>
      <c r="F93" s="71">
        <v>10873.095908850824</v>
      </c>
      <c r="G93" s="71">
        <v>0.28099866018807518</v>
      </c>
      <c r="H93" s="87">
        <v>14.372225679427174</v>
      </c>
      <c r="I93" s="87">
        <v>14.036654528389676</v>
      </c>
      <c r="J93" s="87">
        <v>15.16977865565579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2025-09-30T15:08:19Z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