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201" documentId="8_{CDF0E885-BE58-463A-B0F2-7D372DE98D66}" xr6:coauthVersionLast="47" xr6:coauthVersionMax="47" xr10:uidLastSave="{59BB0313-8BCA-48BF-8054-5CFA652F4045}"/>
  <bookViews>
    <workbookView xWindow="20370" yWindow="-120" windowWidth="29040" windowHeight="15840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<sst xmlns="http://schemas.openxmlformats.org/spreadsheetml/2006/main" count="174" uniqueCount="116">
  <si>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</si>
  <si>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</si>
  <si>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</si>
  <si>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</si>
  <si>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</si>
  <si>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</si>
  <si>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</si>
  <si>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</si>
  <si>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</si>
  <si>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</si>
  <si>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</si>
  <si>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</si>
  <si>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</si>
  <si>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</si>
  <si>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</si>
  <si>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</si>
  <si>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</si>
  <si>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</si>
  <si>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</si>
  <si>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</si>
  <si>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</si>
  <si>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</si>
  <si>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</si>
  <si>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</si>
  <si>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</si>
  <si>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</si>
  <si>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</si>
  <si>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</si>
  <si>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</si>
  <si>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</si>
  <si>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</si>
  <si>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</si>
  <si>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</si>
  <si>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</si>
  <si>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</si>
  <si>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</si>
  <si>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</si>
  <si>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</si>
  <si>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</si>
  <si>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</si>
  <si>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</si>
  <si>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</si>
  <si>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</si>
  <si>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</si>
  <si>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</si>
  <si>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</si>
  <si>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</si>
  <si>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</si>
  <si>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</si>
  <si>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</si>
  <si>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</si>
  <si>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</si>
  <si>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</si>
  <si>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</si>
  <si>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</si>
  <si>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</si>
  <si>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</si>
  <si>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</si>
  <si>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</si>
  <si>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</si>
  <si>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</si>
  <si>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</si>
  <si>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</si>
  <si>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</si>
  <si>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</si>
  <si>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</si>
  <si>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</si>
  <si>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</si>
  <si>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</si>
  <si>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</si>
  <si>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</si>
  <si>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</si>
  <si>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</si>
  <si>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</si>
  <si>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</si>
  <si>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</si>
  <si>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</si>
  <si>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</si>
  <si>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</si>
  <si>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</si>
  <si>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</si>
  <si>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</si>
  <si>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</si>
  <si>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</si>
  <si>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</si>
  <si>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</si>
  <si>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</si>
  <si>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</si>
  <si>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</si>
  <si>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</si>
  <si>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</si>
  <si>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</si>
  <si>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</si>
  <si>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</si>
  <si>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</si>
  <si>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</si>
  <si>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</si>
  <si>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</si>
  <si>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</si>
  <si>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</si>
  <si>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</si>
  <si>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</si>
  <si>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</si>
  <si>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</si>
  <si>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</si>
  <si>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</si>
  <si>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</si>
  <si>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</si>
  <si>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</si>
  <si>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</si>
  <si>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</si>
  <si>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</si>
  <si>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</si>
  <si>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</si>
  <si>
    <t>Annual Percentage Change</t>
  </si>
  <si>
    <t xml:space="preserve">                                                 Monetary and Financial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</si>
</sst>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06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6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8" applyNumberFormat="0" applyAlignment="0" applyProtection="0"/>
    <xf numFmtId="0" fontId="35" fillId="13" borderId="42" applyNumberFormat="0" applyAlignment="0" applyProtection="0"/>
    <xf numFmtId="0" fontId="54" fillId="59" borderId="49" applyNumberFormat="0" applyAlignment="0" applyProtection="0"/>
    <xf numFmtId="0" fontId="37" fillId="14" borderId="45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0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0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8" applyNumberFormat="0" applyAlignment="0" applyProtection="0"/>
    <xf numFmtId="0" fontId="33" fillId="12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51" fillId="58" borderId="56" applyNumberFormat="0" applyAlignment="0" applyProtection="0"/>
    <xf numFmtId="0" fontId="34" fillId="13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5" applyNumberFormat="0" applyFont="0" applyAlignment="0" applyProtection="0"/>
    <xf numFmtId="0" fontId="16" fillId="0" borderId="0"/>
    <xf numFmtId="0" fontId="16" fillId="64" borderId="55" applyNumberFormat="0" applyFont="0" applyAlignment="0" applyProtection="0"/>
    <xf numFmtId="0" fontId="89" fillId="0" borderId="0"/>
    <xf numFmtId="0" fontId="2" fillId="64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2"/>
    <xf numFmtId="166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7" fontId="8" fillId="3" borderId="13" xfId="3" applyNumberFormat="1" applyFont="1" applyFill="1" applyBorder="1"/>
    <xf numFmtId="0" fontId="9" fillId="3" borderId="4" xfId="3" applyFont="1" applyFill="1" applyBorder="1"/>
    <xf numFmtId="167" fontId="10" fillId="4" borderId="13" xfId="3" applyNumberFormat="1" applyFont="1" applyFill="1" applyBorder="1" applyAlignment="1">
      <alignment horizontal="right"/>
    </xf>
    <xf numFmtId="167" fontId="10" fillId="4" borderId="0" xfId="3" applyNumberFormat="1" applyFont="1" applyFill="1" applyAlignment="1">
      <alignment horizontal="right"/>
    </xf>
    <xf numFmtId="167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7" fontId="12" fillId="4" borderId="13" xfId="3" applyNumberFormat="1" applyFont="1" applyFill="1" applyBorder="1" applyAlignment="1">
      <alignment horizontal="right"/>
    </xf>
    <xf numFmtId="167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7" fontId="10" fillId="4" borderId="17" xfId="3" applyNumberFormat="1" applyFont="1" applyFill="1" applyBorder="1" applyAlignment="1">
      <alignment horizontal="right"/>
    </xf>
    <xf numFmtId="167" fontId="10" fillId="4" borderId="18" xfId="3" applyNumberFormat="1" applyFont="1" applyFill="1" applyBorder="1" applyAlignment="1">
      <alignment horizontal="right"/>
    </xf>
    <xf numFmtId="167" fontId="16" fillId="0" borderId="0" xfId="3" applyNumberFormat="1" applyFont="1"/>
    <xf numFmtId="167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7" fontId="16" fillId="4" borderId="21" xfId="3" applyNumberFormat="1" applyFont="1" applyFill="1" applyBorder="1"/>
    <xf numFmtId="0" fontId="9" fillId="3" borderId="12" xfId="3" applyFont="1" applyFill="1" applyBorder="1"/>
    <xf numFmtId="168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8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9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8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8" fontId="12" fillId="3" borderId="14" xfId="4" applyNumberFormat="1" applyFont="1" applyFill="1" applyBorder="1" applyAlignment="1">
      <alignment horizontal="right"/>
    </xf>
    <xf numFmtId="168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8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8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8" fontId="10" fillId="5" borderId="18" xfId="4" applyNumberFormat="1" applyFont="1" applyFill="1" applyBorder="1" applyAlignment="1">
      <alignment horizontal="right"/>
    </xf>
    <xf numFmtId="165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70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8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1" fontId="6" fillId="7" borderId="28" xfId="5" applyNumberFormat="1" applyFont="1" applyFill="1" applyBorder="1" applyAlignment="1">
      <alignment horizontal="right"/>
    </xf>
    <xf numFmtId="167" fontId="24" fillId="7" borderId="28" xfId="5" applyNumberFormat="1" applyFont="1" applyFill="1" applyBorder="1" applyAlignment="1">
      <alignment horizontal="right"/>
    </xf>
    <xf numFmtId="167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7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7" fontId="13" fillId="3" borderId="12" xfId="3" applyNumberFormat="1" applyFont="1" applyFill="1" applyBorder="1" applyAlignment="1">
      <alignment horizontal="left" indent="1"/>
    </xf>
    <xf numFmtId="167" fontId="10" fillId="4" borderId="21" xfId="3" applyNumberFormat="1" applyFont="1" applyFill="1" applyBorder="1" applyAlignment="1">
      <alignment horizontal="right"/>
    </xf>
    <xf numFmtId="167" fontId="13" fillId="3" borderId="22" xfId="3" applyNumberFormat="1" applyFont="1" applyFill="1" applyBorder="1" applyAlignment="1">
      <alignment horizontal="left" indent="1"/>
    </xf>
    <xf numFmtId="167" fontId="13" fillId="3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3" borderId="4" xfId="3" applyNumberFormat="1" applyFont="1" applyFill="1" applyBorder="1" applyAlignment="1">
      <alignment horizontal="left" indent="1"/>
    </xf>
    <xf numFmtId="167" fontId="10" fillId="4" borderId="13" xfId="3" applyNumberFormat="1" applyFont="1" applyFill="1" applyBorder="1"/>
    <xf numFmtId="167" fontId="10" fillId="4" borderId="14" xfId="3" applyNumberFormat="1" applyFont="1" applyFill="1" applyBorder="1"/>
    <xf numFmtId="167" fontId="11" fillId="3" borderId="12" xfId="3" applyNumberFormat="1" applyFont="1" applyFill="1" applyBorder="1" applyAlignment="1">
      <alignment horizontal="left" indent="1"/>
    </xf>
    <xf numFmtId="167" fontId="12" fillId="4" borderId="14" xfId="3" applyNumberFormat="1" applyFont="1" applyFill="1" applyBorder="1"/>
    <xf numFmtId="167" fontId="9" fillId="3" borderId="12" xfId="3" applyNumberFormat="1" applyFont="1" applyFill="1" applyBorder="1" applyAlignment="1">
      <alignment horizontal="left" indent="2"/>
    </xf>
    <xf numFmtId="167" fontId="14" fillId="3" borderId="12" xfId="3" applyNumberFormat="1" applyFont="1" applyFill="1" applyBorder="1" applyAlignment="1">
      <alignment horizontal="left" indent="2"/>
    </xf>
    <xf numFmtId="167" fontId="13" fillId="3" borderId="17" xfId="3" applyNumberFormat="1" applyFont="1" applyFill="1" applyBorder="1" applyAlignment="1">
      <alignment horizontal="left" indent="1"/>
    </xf>
    <xf numFmtId="167" fontId="10" fillId="4" borderId="18" xfId="3" applyNumberFormat="1" applyFont="1" applyFill="1" applyBorder="1"/>
    <xf numFmtId="167" fontId="10" fillId="4" borderId="31" xfId="3" applyNumberFormat="1" applyFont="1" applyFill="1" applyBorder="1"/>
    <xf numFmtId="167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7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7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6" fontId="2" fillId="0" borderId="0" xfId="1" applyFont="1" applyBorder="1"/>
    <xf numFmtId="169" fontId="85" fillId="3" borderId="17" xfId="385" applyNumberFormat="1" applyFont="1" applyFill="1" applyBorder="1" applyAlignment="1">
      <alignment horizontal="center"/>
    </xf>
    <xf numFmtId="169" fontId="85" fillId="3" borderId="13" xfId="385" applyNumberFormat="1" applyFont="1" applyFill="1" applyBorder="1" applyAlignment="1">
      <alignment horizontal="center"/>
    </xf>
    <xf numFmtId="169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7" fontId="82" fillId="3" borderId="13" xfId="385" applyNumberFormat="1" applyFont="1" applyFill="1" applyBorder="1"/>
    <xf numFmtId="167" fontId="84" fillId="4" borderId="13" xfId="385" applyNumberFormat="1" applyFont="1" applyFill="1" applyBorder="1" applyAlignment="1">
      <alignment horizontal="center"/>
    </xf>
    <xf numFmtId="167" fontId="86" fillId="4" borderId="13" xfId="385" applyNumberFormat="1" applyFont="1" applyFill="1" applyBorder="1" applyAlignment="1">
      <alignment horizontal="center"/>
    </xf>
    <xf numFmtId="167" fontId="84" fillId="4" borderId="17" xfId="385" applyNumberFormat="1" applyFont="1" applyFill="1" applyBorder="1" applyAlignment="1">
      <alignment horizontal="center"/>
    </xf>
    <xf numFmtId="167" fontId="83" fillId="4" borderId="13" xfId="385" applyNumberFormat="1" applyFont="1" applyFill="1" applyBorder="1"/>
    <xf numFmtId="167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6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7" fontId="10" fillId="4" borderId="17" xfId="3" applyNumberFormat="1" applyFont="1" applyFill="1" applyBorder="1"/>
    <xf numFmtId="167" fontId="6" fillId="4" borderId="13" xfId="3" applyNumberFormat="1" applyFont="1" applyFill="1" applyBorder="1"/>
    <xf numFmtId="167" fontId="12" fillId="4" borderId="13" xfId="3" applyNumberFormat="1" applyFont="1" applyFill="1" applyBorder="1"/>
    <xf numFmtId="167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7" fontId="10" fillId="3" borderId="13" xfId="385" applyNumberFormat="1" applyFont="1" applyFill="1" applyBorder="1" applyAlignment="1">
      <alignment horizontal="right"/>
    </xf>
    <xf numFmtId="167" fontId="12" fillId="3" borderId="13" xfId="385" applyNumberFormat="1" applyFont="1" applyFill="1" applyBorder="1" applyAlignment="1">
      <alignment horizontal="right"/>
    </xf>
    <xf numFmtId="167" fontId="10" fillId="3" borderId="14" xfId="385" applyNumberFormat="1" applyFont="1" applyFill="1" applyBorder="1" applyAlignment="1">
      <alignment horizontal="right"/>
    </xf>
    <xf numFmtId="167" fontId="10" fillId="3" borderId="37" xfId="385" applyNumberFormat="1" applyFont="1" applyFill="1" applyBorder="1" applyAlignment="1">
      <alignment horizontal="right"/>
    </xf>
    <xf numFmtId="167" fontId="14" fillId="3" borderId="18" xfId="385" applyNumberFormat="1" applyFont="1" applyFill="1" applyBorder="1" applyAlignment="1">
      <alignment horizontal="center"/>
    </xf>
    <xf numFmtId="167" fontId="14" fillId="3" borderId="23" xfId="385" applyNumberFormat="1" applyFont="1" applyFill="1" applyBorder="1" applyAlignment="1">
      <alignment horizontal="center"/>
    </xf>
    <xf numFmtId="167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71" fontId="6" fillId="65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7" fontId="87" fillId="3" borderId="14" xfId="385" applyNumberFormat="1" applyFont="1" applyFill="1" applyBorder="1" applyAlignment="1">
      <alignment horizontal="center"/>
    </xf>
    <xf numFmtId="167" fontId="88" fillId="3" borderId="14" xfId="385" applyNumberFormat="1" applyFont="1" applyFill="1" applyBorder="1" applyAlignment="1">
      <alignment horizontal="center"/>
    </xf>
    <xf numFmtId="167" fontId="87" fillId="3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5" borderId="28" xfId="5" applyNumberFormat="1" applyFont="1" applyFill="1" applyBorder="1" applyAlignment="1">
      <alignment horizontal="right"/>
    </xf>
    <xf numFmtId="167" fontId="6" fillId="65" borderId="28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169" fontId="84" fillId="3" borderId="14" xfId="385" applyNumberFormat="1" applyFont="1" applyFill="1" applyBorder="1" applyAlignment="1">
      <alignment horizontal="center"/>
    </xf>
    <xf numFmtId="169" fontId="85" fillId="3" borderId="14" xfId="385" applyNumberFormat="1" applyFont="1" applyFill="1" applyBorder="1" applyAlignment="1">
      <alignment horizontal="center"/>
    </xf>
    <xf numFmtId="169" fontId="85" fillId="3" borderId="18" xfId="385" applyNumberFormat="1" applyFont="1" applyFill="1" applyBorder="1" applyAlignment="1">
      <alignment horizontal="center"/>
    </xf>
    <xf numFmtId="167" fontId="83" fillId="4" borderId="37" xfId="385" applyNumberFormat="1" applyFont="1" applyFill="1" applyBorder="1"/>
    <xf numFmtId="167" fontId="6" fillId="65" borderId="29" xfId="5" applyNumberFormat="1" applyFont="1" applyFill="1" applyBorder="1" applyAlignment="1">
      <alignment horizontal="right"/>
    </xf>
    <xf numFmtId="0" fontId="40" fillId="8" borderId="0" xfId="0" applyFont="1" applyFill="1"/>
    <xf numFmtId="0" fontId="92" fillId="8" borderId="0" xfId="0" applyFont="1" applyFill="1"/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7" fontId="5" fillId="2" borderId="5" xfId="3" applyNumberFormat="1" applyFont="1" applyFill="1" applyBorder="1" applyAlignment="1">
      <alignment horizontal="center"/>
    </xf>
    <xf numFmtId="167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7" fontId="5" fillId="2" borderId="24" xfId="3" applyNumberFormat="1" applyFont="1" applyFill="1" applyBorder="1" applyAlignment="1">
      <alignment horizontal="center"/>
    </xf>
    <xf numFmtId="167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06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3" xfId="928" xr:uid="{F8D88E57-B3E1-45EF-AB22-8F26BB1BB48A}"/>
    <cellStyle name="Normal 4 4" xfId="953" xr:uid="{CD66B0EF-EF7F-436C-9C7B-97E6E15BFBD6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1" xfId="996" xr:uid="{F7A3EC97-3091-44B5-9B74-EEEE07C4264C}"/>
    <cellStyle name="Vírgula 12" xfId="1008" xr:uid="{F754837F-4D6A-43F9-8CF7-59A2FE770865}"/>
    <cellStyle name="Vírgula 13" xfId="1028" xr:uid="{C7839F47-312F-4CF9-AE34-C74AE5C47869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6" xfId="973" xr:uid="{97F72EF3-9974-4EA3-848B-1E253B1D165B}"/>
    <cellStyle name="Vírgula 2" xfId="975" xr:uid="{C06E6095-C6FB-4DE9-B36B-D5A48DEA4D52}"/>
    <cellStyle name="Vírgula 2 2" xfId="976" xr:uid="{2508251D-9F5C-4755-A049-120896AE63B4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3" xfId="978" xr:uid="{2B8E3D30-1610-4697-9D2F-C9CF3CEBD0A2}"/>
    <cellStyle name="Vírgula 3 2" xfId="979" xr:uid="{314ECDF3-0CBB-43C8-BC8B-7164812864F9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4" xfId="981" xr:uid="{F4C5FBC1-21D3-44B9-B1D6-2F47BF6B03C2}"/>
    <cellStyle name="Vírgula 5" xfId="982" xr:uid="{0D13AD3A-C59B-422A-80C3-AEE16B1CCCFC}"/>
    <cellStyle name="Vírgula 6" xfId="983" xr:uid="{132CC3F5-E32F-43DF-8470-267B6CD5971E}"/>
    <cellStyle name="Vírgula 7" xfId="984" xr:uid="{524D644B-29F3-474A-9577-5EED4BF22F2F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tyles" Target="style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theme" Target="theme/theme1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-NCPI'!$A$205:$B$234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'[18]Inflation CPIX -NCPI'!$E$205:$E$234</c:f>
              <c:numCache>
                <c:formatCode>General</c:formatCode>
                <c:ptCount val="30"/>
                <c:pt idx="0">
                  <c:v>4.6181174091745305</c:v>
                </c:pt>
                <c:pt idx="1">
                  <c:v>4.4597575021107616</c:v>
                </c:pt>
                <c:pt idx="2">
                  <c:v>4.5055288891043404</c:v>
                </c:pt>
                <c:pt idx="3">
                  <c:v>5.6043572231101422</c:v>
                </c:pt>
                <c:pt idx="4">
                  <c:v>5.4169457938250787</c:v>
                </c:pt>
                <c:pt idx="5">
                  <c:v>5.9860611579032508</c:v>
                </c:pt>
                <c:pt idx="6">
                  <c:v>6.8469834019769564</c:v>
                </c:pt>
                <c:pt idx="7">
                  <c:v>7.3202600454402216</c:v>
                </c:pt>
                <c:pt idx="8">
                  <c:v>7.1006680017946024</c:v>
                </c:pt>
                <c:pt idx="9">
                  <c:v>7.0729720032719285</c:v>
                </c:pt>
                <c:pt idx="10">
                  <c:v>7.0433704869961247</c:v>
                </c:pt>
                <c:pt idx="11">
                  <c:v>6.9044694152999853</c:v>
                </c:pt>
                <c:pt idx="12">
                  <c:v>6.9928573018931814</c:v>
                </c:pt>
                <c:pt idx="13">
                  <c:v>7.1790443196387344</c:v>
                </c:pt>
                <c:pt idx="14">
                  <c:v>7.2045312187705406</c:v>
                </c:pt>
                <c:pt idx="15">
                  <c:v>6.1</c:v>
                </c:pt>
                <c:pt idx="16">
                  <c:v>6.3</c:v>
                </c:pt>
                <c:pt idx="17">
                  <c:v>5.3</c:v>
                </c:pt>
                <c:pt idx="18">
                  <c:v>4.5387407340387256</c:v>
                </c:pt>
                <c:pt idx="19">
                  <c:v>4.6871934250577851</c:v>
                </c:pt>
                <c:pt idx="20">
                  <c:v>5.4</c:v>
                </c:pt>
                <c:pt idx="21">
                  <c:v>6.0287084553410466</c:v>
                </c:pt>
                <c:pt idx="22">
                  <c:v>5.7</c:v>
                </c:pt>
                <c:pt idx="23">
                  <c:v>5.3078372896082016</c:v>
                </c:pt>
                <c:pt idx="24">
                  <c:v>5.4464278630274521</c:v>
                </c:pt>
                <c:pt idx="25">
                  <c:v>5.0465323510623108</c:v>
                </c:pt>
                <c:pt idx="26">
                  <c:v>4.456711600254863</c:v>
                </c:pt>
                <c:pt idx="27">
                  <c:v>4.7973643050338808</c:v>
                </c:pt>
                <c:pt idx="28">
                  <c:v>4.8751749259563013</c:v>
                </c:pt>
                <c:pt idx="29">
                  <c:v>4.6354960590475116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FA7-46F6-A384-84397E640C85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-NCPI'!$A$205:$B$234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'[18]Inflation CPIX -NCPI'!$D$205:$D$234</c:f>
              <c:numCache>
                <c:formatCode>General</c:formatCode>
                <c:ptCount val="30"/>
                <c:pt idx="0">
                  <c:v>5.7</c:v>
                </c:pt>
                <c:pt idx="1">
                  <c:v>5.7</c:v>
                </c:pt>
                <c:pt idx="2">
                  <c:v>5.9</c:v>
                </c:pt>
                <c:pt idx="3">
                  <c:v>5.9</c:v>
                </c:pt>
                <c:pt idx="4">
                  <c:v>6.5</c:v>
                </c:pt>
                <c:pt idx="5">
                  <c:v>7.4</c:v>
                </c:pt>
                <c:pt idx="6">
                  <c:v>7.8</c:v>
                </c:pt>
                <c:pt idx="7">
                  <c:v>7.6</c:v>
                </c:pt>
                <c:pt idx="8">
                  <c:v>7.5</c:v>
                </c:pt>
                <c:pt idx="9">
                  <c:v>7.6</c:v>
                </c:pt>
                <c:pt idx="10">
                  <c:v>7.4</c:v>
                </c:pt>
                <c:pt idx="11">
                  <c:v>7.2</c:v>
                </c:pt>
                <c:pt idx="12">
                  <c:v>6.9</c:v>
                </c:pt>
                <c:pt idx="13">
                  <c:v>7</c:v>
                </c:pt>
                <c:pt idx="14">
                  <c:v>7.1</c:v>
                </c:pt>
                <c:pt idx="15">
                  <c:v>6.8</c:v>
                </c:pt>
                <c:pt idx="16">
                  <c:v>6.3</c:v>
                </c:pt>
                <c:pt idx="17">
                  <c:v>5.4</c:v>
                </c:pt>
                <c:pt idx="18">
                  <c:v>4.7</c:v>
                </c:pt>
                <c:pt idx="19">
                  <c:v>4.8</c:v>
                </c:pt>
                <c:pt idx="20">
                  <c:v>5.4</c:v>
                </c:pt>
                <c:pt idx="21">
                  <c:v>5.9</c:v>
                </c:pt>
                <c:pt idx="22">
                  <c:v>5.5</c:v>
                </c:pt>
                <c:pt idx="23">
                  <c:v>5.0999999999999996</c:v>
                </c:pt>
                <c:pt idx="24">
                  <c:v>5.3</c:v>
                </c:pt>
                <c:pt idx="25">
                  <c:v>5.6</c:v>
                </c:pt>
                <c:pt idx="26">
                  <c:v>5.3</c:v>
                </c:pt>
                <c:pt idx="27">
                  <c:v>5.2</c:v>
                </c:pt>
                <c:pt idx="28">
                  <c:v>5.2</c:v>
                </c:pt>
                <c:pt idx="29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7-46F6-A384-84397E64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  <c:max val="10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June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9</xdr:col>
      <xdr:colOff>133349</xdr:colOff>
      <xdr:row>15</xdr:row>
      <xdr:rowOff>157599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8B1BF74-5A35-49FB-8C9F-679148320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7675"/>
          <a:ext cx="5619749" cy="2567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9524</xdr:rowOff>
    </xdr:from>
    <xdr:to>
      <xdr:col>9</xdr:col>
      <xdr:colOff>47625</xdr:colOff>
      <xdr:row>30</xdr:row>
      <xdr:rowOff>133349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12FA764-BF01-43E4-841B-EED25F62C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" TargetMode="External"/><Relationship Id="rId2" Type="http://schemas.microsoft.com/office/2019/04/relationships/externalLinkLongPath" Target="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A206"/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A207"/>
          <cell r="B207" t="str">
            <v>M</v>
          </cell>
          <cell r="D207">
            <v>5.9</v>
          </cell>
          <cell r="E207">
            <v>4.5055288891043404</v>
          </cell>
        </row>
        <row r="208">
          <cell r="A208"/>
          <cell r="B208" t="str">
            <v>A</v>
          </cell>
          <cell r="D208">
            <v>5.9</v>
          </cell>
          <cell r="E208">
            <v>5.6043572231101422</v>
          </cell>
        </row>
        <row r="209">
          <cell r="A209"/>
          <cell r="B209" t="str">
            <v>M</v>
          </cell>
          <cell r="D209">
            <v>6.5</v>
          </cell>
          <cell r="E209">
            <v>5.4169457938250787</v>
          </cell>
        </row>
        <row r="210">
          <cell r="A210"/>
          <cell r="B210" t="str">
            <v>J</v>
          </cell>
          <cell r="D210">
            <v>7.4</v>
          </cell>
          <cell r="E210">
            <v>5.9860611579032508</v>
          </cell>
        </row>
        <row r="211">
          <cell r="A211"/>
          <cell r="B211" t="str">
            <v>J</v>
          </cell>
          <cell r="D211">
            <v>7.8</v>
          </cell>
          <cell r="E211">
            <v>6.8469834019769564</v>
          </cell>
        </row>
        <row r="212">
          <cell r="A212"/>
          <cell r="B212" t="str">
            <v>A</v>
          </cell>
          <cell r="D212">
            <v>7.6</v>
          </cell>
          <cell r="E212">
            <v>7.3202600454402216</v>
          </cell>
        </row>
        <row r="213">
          <cell r="A213"/>
          <cell r="B213" t="str">
            <v>S</v>
          </cell>
          <cell r="D213">
            <v>7.5</v>
          </cell>
          <cell r="E213">
            <v>7.1006680017946024</v>
          </cell>
        </row>
        <row r="214">
          <cell r="A214"/>
          <cell r="B214" t="str">
            <v>O</v>
          </cell>
          <cell r="D214">
            <v>7.6</v>
          </cell>
          <cell r="E214">
            <v>7.0729720032719285</v>
          </cell>
        </row>
        <row r="215">
          <cell r="A215"/>
          <cell r="B215" t="str">
            <v>N</v>
          </cell>
          <cell r="D215">
            <v>7.4</v>
          </cell>
          <cell r="E215">
            <v>7.0433704869961247</v>
          </cell>
        </row>
        <row r="216">
          <cell r="A216"/>
          <cell r="B216" t="str">
            <v>D</v>
          </cell>
          <cell r="D216">
            <v>7.2</v>
          </cell>
          <cell r="E216">
            <v>6.9044694152999853</v>
          </cell>
        </row>
        <row r="217">
          <cell r="A217">
            <v>2023</v>
          </cell>
          <cell r="B217" t="str">
            <v>J</v>
          </cell>
          <cell r="D217">
            <v>6.9</v>
          </cell>
          <cell r="E217">
            <v>6.9928573018931814</v>
          </cell>
        </row>
        <row r="218">
          <cell r="A218"/>
          <cell r="B218" t="str">
            <v>F</v>
          </cell>
          <cell r="D218">
            <v>7</v>
          </cell>
          <cell r="E218">
            <v>7.1790443196387344</v>
          </cell>
        </row>
        <row r="219">
          <cell r="A219"/>
          <cell r="B219" t="str">
            <v>M</v>
          </cell>
          <cell r="D219">
            <v>7.1</v>
          </cell>
          <cell r="E219">
            <v>7.2045312187705406</v>
          </cell>
        </row>
        <row r="220">
          <cell r="A220"/>
          <cell r="B220" t="str">
            <v>A</v>
          </cell>
          <cell r="D220">
            <v>6.8</v>
          </cell>
          <cell r="E220">
            <v>6.1</v>
          </cell>
        </row>
        <row r="221">
          <cell r="A221"/>
          <cell r="B221" t="str">
            <v>M</v>
          </cell>
          <cell r="D221">
            <v>6.3</v>
          </cell>
          <cell r="E221">
            <v>6.3</v>
          </cell>
        </row>
        <row r="222">
          <cell r="A222"/>
          <cell r="B222" t="str">
            <v>J</v>
          </cell>
          <cell r="D222">
            <v>5.4</v>
          </cell>
          <cell r="E222">
            <v>5.3</v>
          </cell>
        </row>
        <row r="223">
          <cell r="A223"/>
          <cell r="B223" t="str">
            <v>J</v>
          </cell>
          <cell r="D223">
            <v>4.7</v>
          </cell>
          <cell r="E223">
            <v>4.5387407340387256</v>
          </cell>
        </row>
        <row r="224">
          <cell r="A224"/>
          <cell r="B224" t="str">
            <v>A</v>
          </cell>
          <cell r="D224">
            <v>4.8</v>
          </cell>
          <cell r="E224">
            <v>4.6871934250577851</v>
          </cell>
        </row>
        <row r="225">
          <cell r="A225"/>
          <cell r="B225" t="str">
            <v>S</v>
          </cell>
          <cell r="D225">
            <v>5.4</v>
          </cell>
          <cell r="E225">
            <v>5.4</v>
          </cell>
        </row>
        <row r="226">
          <cell r="A226"/>
          <cell r="B226" t="str">
            <v>O</v>
          </cell>
          <cell r="D226">
            <v>5.9</v>
          </cell>
          <cell r="E226">
            <v>6.0287084553410466</v>
          </cell>
        </row>
        <row r="227">
          <cell r="A227"/>
          <cell r="B227" t="str">
            <v>N</v>
          </cell>
          <cell r="D227">
            <v>5.5</v>
          </cell>
          <cell r="E227">
            <v>5.7</v>
          </cell>
        </row>
        <row r="228">
          <cell r="A228"/>
          <cell r="B228" t="str">
            <v>D</v>
          </cell>
          <cell r="D228">
            <v>5.0999999999999996</v>
          </cell>
          <cell r="E228">
            <v>5.3078372896082016</v>
          </cell>
        </row>
        <row r="229">
          <cell r="A229">
            <v>2024</v>
          </cell>
          <cell r="B229" t="str">
            <v>J</v>
          </cell>
          <cell r="D229">
            <v>5.3</v>
          </cell>
          <cell r="E229">
            <v>5.4464278630274521</v>
          </cell>
        </row>
        <row r="230">
          <cell r="A230"/>
          <cell r="B230" t="str">
            <v>F</v>
          </cell>
          <cell r="D230">
            <v>5.6</v>
          </cell>
          <cell r="E230">
            <v>5.0465323510623108</v>
          </cell>
        </row>
        <row r="231">
          <cell r="A231"/>
          <cell r="B231" t="str">
            <v>M</v>
          </cell>
          <cell r="D231">
            <v>5.3</v>
          </cell>
          <cell r="E231">
            <v>4.456711600254863</v>
          </cell>
        </row>
        <row r="232">
          <cell r="A232"/>
          <cell r="B232" t="str">
            <v>A</v>
          </cell>
          <cell r="D232">
            <v>5.2</v>
          </cell>
          <cell r="E232">
            <v>4.7973643050338808</v>
          </cell>
        </row>
        <row r="233">
          <cell r="A233"/>
          <cell r="B233" t="str">
            <v>M</v>
          </cell>
          <cell r="D233">
            <v>5.2</v>
          </cell>
          <cell r="E233">
            <v>4.8751749259563013</v>
          </cell>
        </row>
        <row r="234">
          <cell r="A234"/>
          <cell r="B234" t="str">
            <v>J</v>
          </cell>
          <cell r="D234">
            <v>5.0999999999999996</v>
          </cell>
          <cell r="E234">
            <v>4.6354960590475116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J49"/>
  <sheetViews>
    <sheetView zoomScale="98" zoomScaleNormal="98" workbookViewId="0">
      <pane xSplit="1" ySplit="4" topLeftCell="B16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K1" sqref="K1:K1048576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17" width="9.140625" style="1"/>
    <col min="18" max="18" width="9.140625" style="1" customWidth="1"/>
    <col min="19" max="16384" width="9.140625" style="1"/>
  </cols>
  <sheetData>
    <row r="1" spans="1:10" ht="19.5">
      <c r="A1" s="172" t="s">
        <v>115</v>
      </c>
      <c r="B1" s="172"/>
      <c r="C1" s="172"/>
      <c r="D1" s="172"/>
      <c r="E1" s="172"/>
      <c r="F1" s="172"/>
      <c r="G1" s="172"/>
      <c r="H1" s="112"/>
      <c r="I1" s="112"/>
      <c r="J1" s="112"/>
    </row>
    <row r="2" spans="1:10" ht="16.5">
      <c r="A2" s="173" t="s">
        <v>109</v>
      </c>
      <c r="B2" s="173"/>
      <c r="C2" s="173"/>
      <c r="D2" s="173"/>
      <c r="E2" s="173"/>
      <c r="F2" s="173"/>
      <c r="G2" s="173"/>
      <c r="H2" s="147"/>
      <c r="I2" s="148"/>
      <c r="J2" s="107"/>
    </row>
    <row r="3" spans="1:10" ht="15.75" customHeight="1">
      <c r="A3" s="3"/>
      <c r="B3" s="174" t="s">
        <v>106</v>
      </c>
      <c r="C3" s="175"/>
      <c r="D3" s="119"/>
      <c r="E3" s="176" t="s">
        <v>1</v>
      </c>
      <c r="F3" s="177"/>
      <c r="G3" s="4" t="s">
        <v>2</v>
      </c>
      <c r="H3" s="163" t="s">
        <v>114</v>
      </c>
      <c r="I3" s="164"/>
      <c r="J3" s="165"/>
    </row>
    <row r="4" spans="1:10" ht="17.25" thickBot="1">
      <c r="A4" s="5"/>
      <c r="B4" s="6">
        <v>45107</v>
      </c>
      <c r="C4" s="6">
        <v>45443</v>
      </c>
      <c r="D4" s="6">
        <v>45473</v>
      </c>
      <c r="E4" s="7" t="s">
        <v>3</v>
      </c>
      <c r="F4" s="7" t="s">
        <v>4</v>
      </c>
      <c r="G4" s="7" t="s">
        <v>3</v>
      </c>
      <c r="H4" s="113">
        <v>45412</v>
      </c>
      <c r="I4" s="113">
        <v>45443</v>
      </c>
      <c r="J4" s="113">
        <v>45473</v>
      </c>
    </row>
    <row r="5" spans="1:10" ht="13.5" thickTop="1">
      <c r="A5" s="8"/>
      <c r="B5" s="9"/>
      <c r="C5" s="9"/>
      <c r="D5" s="9"/>
      <c r="E5" s="9"/>
      <c r="F5" s="9"/>
      <c r="G5" s="9"/>
      <c r="H5" s="114"/>
      <c r="I5" s="114"/>
      <c r="J5" s="114"/>
    </row>
    <row r="6" spans="1:10" ht="16.5">
      <c r="A6" s="10" t="s">
        <v>5</v>
      </c>
      <c r="B6" s="11">
        <v>66836.346805793859</v>
      </c>
      <c r="C6" s="11">
        <v>74832.884342410369</v>
      </c>
      <c r="D6" s="11">
        <v>73086.253038910872</v>
      </c>
      <c r="E6" s="11">
        <v>-1746.6313034994964</v>
      </c>
      <c r="F6" s="11">
        <v>6249.9062331170135</v>
      </c>
      <c r="G6" s="11">
        <v>-2.3340424718997781</v>
      </c>
      <c r="H6" s="115">
        <v>5.4553770352303985</v>
      </c>
      <c r="I6" s="115">
        <v>6.4301570598125863</v>
      </c>
      <c r="J6" s="115">
        <v>9.3510590147563732</v>
      </c>
    </row>
    <row r="7" spans="1:10" ht="16.5">
      <c r="A7" s="10" t="s">
        <v>6</v>
      </c>
      <c r="B7" s="11">
        <v>144188.81112654132</v>
      </c>
      <c r="C7" s="11">
        <v>147708.46169764237</v>
      </c>
      <c r="D7" s="11">
        <v>147041.0166626838</v>
      </c>
      <c r="E7" s="11">
        <v>-667.4450349585677</v>
      </c>
      <c r="F7" s="11">
        <v>2852.2055361424864</v>
      </c>
      <c r="G7" s="11">
        <v>-0.4518664857026522</v>
      </c>
      <c r="H7" s="115">
        <v>0.15237510938410992</v>
      </c>
      <c r="I7" s="115">
        <v>2.5536409562809723</v>
      </c>
      <c r="J7" s="115">
        <v>1.9781046211965929</v>
      </c>
    </row>
    <row r="8" spans="1:10" ht="16.5">
      <c r="A8" s="14" t="s">
        <v>7</v>
      </c>
      <c r="B8" s="15">
        <v>28528.512706089998</v>
      </c>
      <c r="C8" s="15">
        <v>26829.720747699776</v>
      </c>
      <c r="D8" s="15">
        <v>26440.850107670005</v>
      </c>
      <c r="E8" s="15">
        <v>-388.87064002977058</v>
      </c>
      <c r="F8" s="15">
        <v>-2087.6625984199927</v>
      </c>
      <c r="G8" s="15">
        <v>-1.4494024879595884</v>
      </c>
      <c r="H8" s="116">
        <v>-12.693998071544172</v>
      </c>
      <c r="I8" s="116">
        <v>-10.134789496306411</v>
      </c>
      <c r="J8" s="116">
        <v>-7.317810850946799</v>
      </c>
    </row>
    <row r="9" spans="1:10" ht="16.5">
      <c r="A9" s="17" t="s">
        <v>8</v>
      </c>
      <c r="B9" s="11">
        <v>115660.29842045132</v>
      </c>
      <c r="C9" s="11">
        <v>120878.7409499426</v>
      </c>
      <c r="D9" s="11">
        <v>120600.16655501378</v>
      </c>
      <c r="E9" s="11">
        <v>-278.57439492881531</v>
      </c>
      <c r="F9" s="11">
        <v>4939.8681345624645</v>
      </c>
      <c r="G9" s="11">
        <v>-0.23045772378137031</v>
      </c>
      <c r="H9" s="115">
        <v>3.3504023896289539</v>
      </c>
      <c r="I9" s="115">
        <v>5.871528921176278</v>
      </c>
      <c r="J9" s="115">
        <v>4.2710145158063995</v>
      </c>
    </row>
    <row r="10" spans="1:10">
      <c r="A10" s="18" t="s">
        <v>9</v>
      </c>
      <c r="B10" s="15">
        <v>1477.0734468799999</v>
      </c>
      <c r="C10" s="15">
        <v>2469.9404554879993</v>
      </c>
      <c r="D10" s="15">
        <v>3238.3662499777415</v>
      </c>
      <c r="E10" s="15">
        <v>768.4257944897422</v>
      </c>
      <c r="F10" s="15">
        <v>1761.2928030977416</v>
      </c>
      <c r="G10" s="15">
        <v>31.111106050446068</v>
      </c>
      <c r="H10" s="116">
        <v>65.459928513154011</v>
      </c>
      <c r="I10" s="116">
        <v>66.059320284891697</v>
      </c>
      <c r="J10" s="116">
        <v>119.24205981890026</v>
      </c>
    </row>
    <row r="11" spans="1:10">
      <c r="A11" s="18" t="s">
        <v>101</v>
      </c>
      <c r="B11" s="15">
        <v>266.71496005999995</v>
      </c>
      <c r="C11" s="15">
        <v>146.07344210999995</v>
      </c>
      <c r="D11" s="15">
        <v>167.63927478999997</v>
      </c>
      <c r="E11" s="15">
        <v>21.565832680000028</v>
      </c>
      <c r="F11" s="15">
        <v>-99.07568526999998</v>
      </c>
      <c r="G11" s="15">
        <v>14.7636917214287</v>
      </c>
      <c r="H11" s="116">
        <v>-42.681456056415115</v>
      </c>
      <c r="I11" s="116">
        <v>-40.672677193085903</v>
      </c>
      <c r="J11" s="116">
        <v>-37.146654708724249</v>
      </c>
    </row>
    <row r="12" spans="1:10">
      <c r="A12" s="18" t="s">
        <v>10</v>
      </c>
      <c r="B12" s="15">
        <v>1161.7183046600001</v>
      </c>
      <c r="C12" s="15">
        <v>2187.6149977738778</v>
      </c>
      <c r="D12" s="15">
        <v>2554.3274597357604</v>
      </c>
      <c r="E12" s="15">
        <v>366.71246196188258</v>
      </c>
      <c r="F12" s="15">
        <v>1392.6091550757603</v>
      </c>
      <c r="G12" s="15">
        <v>16.763117017164817</v>
      </c>
      <c r="H12" s="116">
        <v>144.68428037236225</v>
      </c>
      <c r="I12" s="116">
        <v>427.94196719492084</v>
      </c>
      <c r="J12" s="116">
        <v>119.87494296074942</v>
      </c>
    </row>
    <row r="13" spans="1:10" ht="16.5">
      <c r="A13" s="19" t="s">
        <v>11</v>
      </c>
      <c r="B13" s="11">
        <v>112754.79170885132</v>
      </c>
      <c r="C13" s="11">
        <v>116075.11205457072</v>
      </c>
      <c r="D13" s="11">
        <v>114639.83357051028</v>
      </c>
      <c r="E13" s="11">
        <v>-1435.2784840604436</v>
      </c>
      <c r="F13" s="11">
        <v>1885.0418616589595</v>
      </c>
      <c r="G13" s="11">
        <v>-1.2365083769082901</v>
      </c>
      <c r="H13" s="115">
        <v>1.5501157381083459</v>
      </c>
      <c r="I13" s="115">
        <v>3.6135516764140334</v>
      </c>
      <c r="J13" s="115">
        <v>1.6718064333145293</v>
      </c>
    </row>
    <row r="14" spans="1:10">
      <c r="A14" s="18" t="s">
        <v>12</v>
      </c>
      <c r="B14" s="15">
        <v>46657.909920196042</v>
      </c>
      <c r="C14" s="15">
        <v>48561.287043684097</v>
      </c>
      <c r="D14" s="15">
        <v>46823.588369050281</v>
      </c>
      <c r="E14" s="15">
        <v>-1737.6986746338152</v>
      </c>
      <c r="F14" s="15">
        <v>165.67844885423983</v>
      </c>
      <c r="G14" s="15">
        <v>-3.5783620666203575</v>
      </c>
      <c r="H14" s="116">
        <v>0.75036822441443007</v>
      </c>
      <c r="I14" s="116">
        <v>6.1283120568635496</v>
      </c>
      <c r="J14" s="116">
        <v>0.35509187860670011</v>
      </c>
    </row>
    <row r="15" spans="1:10">
      <c r="A15" s="18" t="s">
        <v>13</v>
      </c>
      <c r="B15" s="15">
        <v>66096.881788655272</v>
      </c>
      <c r="C15" s="15">
        <v>67513.82501088662</v>
      </c>
      <c r="D15" s="15">
        <v>67816.245201459998</v>
      </c>
      <c r="E15" s="15">
        <v>302.42019057337893</v>
      </c>
      <c r="F15" s="15">
        <v>1719.363412804727</v>
      </c>
      <c r="G15" s="15">
        <v>0.44793816751548832</v>
      </c>
      <c r="H15" s="116">
        <v>2.1171443375034045</v>
      </c>
      <c r="I15" s="116">
        <v>1.8771915994050516</v>
      </c>
      <c r="J15" s="116">
        <v>2.6012776492276828</v>
      </c>
    </row>
    <row r="16" spans="1:10" s="20" customFormat="1" ht="16.5">
      <c r="A16" s="10" t="s">
        <v>14</v>
      </c>
      <c r="B16" s="11">
        <v>74934.379404878142</v>
      </c>
      <c r="C16" s="11">
        <v>73672.999655297055</v>
      </c>
      <c r="D16" s="11">
        <v>71481.23401720215</v>
      </c>
      <c r="E16" s="11">
        <v>-2191.7656380949047</v>
      </c>
      <c r="F16" s="11">
        <v>-3453.1453876759915</v>
      </c>
      <c r="G16" s="11">
        <v>-2.974991717928944</v>
      </c>
      <c r="H16" s="115">
        <v>-4.7888548106917881</v>
      </c>
      <c r="I16" s="115">
        <v>-4.2724483230539079</v>
      </c>
      <c r="J16" s="115">
        <v>-4.6082257771406887</v>
      </c>
    </row>
    <row r="17" spans="1:10" ht="17.25" thickBot="1">
      <c r="A17" s="21" t="s">
        <v>15</v>
      </c>
      <c r="B17" s="22">
        <v>136090.68214598627</v>
      </c>
      <c r="C17" s="22">
        <v>148868.78432870153</v>
      </c>
      <c r="D17" s="22">
        <v>148646.35382672536</v>
      </c>
      <c r="E17" s="22">
        <v>-222.43050197616685</v>
      </c>
      <c r="F17" s="22">
        <v>12555.671680739091</v>
      </c>
      <c r="G17" s="22">
        <v>-0.14941379616900008</v>
      </c>
      <c r="H17" s="117">
        <v>5.7032583357907356</v>
      </c>
      <c r="I17" s="117">
        <v>8.362116585747728</v>
      </c>
      <c r="J17" s="117">
        <v>9.2259598399767384</v>
      </c>
    </row>
    <row r="18" spans="1:10" ht="13.5" thickBot="1">
      <c r="B18" s="24"/>
      <c r="E18" s="25"/>
      <c r="H18" s="112"/>
      <c r="I18" s="112"/>
      <c r="J18" s="112"/>
    </row>
    <row r="19" spans="1:10" ht="16.5">
      <c r="A19" s="178" t="s">
        <v>110</v>
      </c>
      <c r="B19" s="171"/>
      <c r="C19" s="171"/>
      <c r="D19" s="171"/>
      <c r="E19" s="171"/>
      <c r="F19" s="171"/>
      <c r="G19" s="171"/>
      <c r="H19" s="170"/>
      <c r="I19" s="171"/>
      <c r="J19" s="171"/>
    </row>
    <row r="20" spans="1:10" ht="15.75" customHeight="1">
      <c r="A20" s="26"/>
      <c r="B20" s="159" t="str">
        <f>B3</f>
        <v xml:space="preserve">             N$ Million</v>
      </c>
      <c r="C20" s="160"/>
      <c r="D20" s="102"/>
      <c r="E20" s="161" t="s">
        <v>1</v>
      </c>
      <c r="F20" s="162"/>
      <c r="G20" s="137" t="s">
        <v>2</v>
      </c>
      <c r="H20" s="166" t="s">
        <v>114</v>
      </c>
      <c r="I20" s="167"/>
      <c r="J20" s="167"/>
    </row>
    <row r="21" spans="1:10" ht="17.25" thickBot="1">
      <c r="A21" s="5"/>
      <c r="B21" s="28">
        <f>B4</f>
        <v>45107</v>
      </c>
      <c r="C21" s="28">
        <f>C4</f>
        <v>45443</v>
      </c>
      <c r="D21" s="28">
        <f>D4</f>
        <v>45473</v>
      </c>
      <c r="E21" s="7" t="s">
        <v>3</v>
      </c>
      <c r="F21" s="7" t="s">
        <v>4</v>
      </c>
      <c r="G21" s="7" t="s">
        <v>3</v>
      </c>
      <c r="H21" s="113">
        <v>45412</v>
      </c>
      <c r="I21" s="113">
        <v>45443</v>
      </c>
      <c r="J21" s="113">
        <v>45473</v>
      </c>
    </row>
    <row r="22" spans="1:10" ht="13.5" thickTop="1">
      <c r="A22" s="29"/>
      <c r="B22" s="30"/>
      <c r="C22" s="30"/>
      <c r="D22" s="30"/>
      <c r="E22" s="30"/>
      <c r="F22" s="30"/>
      <c r="G22" s="30"/>
      <c r="H22" s="153"/>
      <c r="I22" s="118"/>
      <c r="J22" s="118"/>
    </row>
    <row r="23" spans="1:10" ht="16.5">
      <c r="A23" s="31" t="s">
        <v>16</v>
      </c>
      <c r="B23" s="32">
        <v>136090.68214598627</v>
      </c>
      <c r="C23" s="32">
        <v>148868.78432870153</v>
      </c>
      <c r="D23" s="32">
        <v>148646.35382672536</v>
      </c>
      <c r="E23" s="32">
        <v>-222.43050197616685</v>
      </c>
      <c r="F23" s="32">
        <v>12555.671680739091</v>
      </c>
      <c r="G23" s="32">
        <v>-0.14941379616900008</v>
      </c>
      <c r="H23" s="150">
        <v>5.7032583357907356</v>
      </c>
      <c r="I23" s="111">
        <v>8.362116585747728</v>
      </c>
      <c r="J23" s="111">
        <v>9.2259598399767384</v>
      </c>
    </row>
    <row r="24" spans="1:10" ht="16.5">
      <c r="A24" s="33" t="s">
        <v>17</v>
      </c>
      <c r="B24" s="34">
        <v>3355.0495549230118</v>
      </c>
      <c r="C24" s="34">
        <v>3435.8056910349865</v>
      </c>
      <c r="D24" s="34">
        <v>3552.2206138062375</v>
      </c>
      <c r="E24" s="34">
        <v>72.405002461618551</v>
      </c>
      <c r="F24" s="34">
        <v>138.72165907374756</v>
      </c>
      <c r="G24" s="34">
        <v>2.152731986634933</v>
      </c>
      <c r="H24" s="151">
        <v>-0.95004025401679826</v>
      </c>
      <c r="I24" s="110">
        <v>4.2074044133849355</v>
      </c>
      <c r="J24" s="110">
        <v>5.8768449066246404</v>
      </c>
    </row>
    <row r="25" spans="1:10" ht="16.5">
      <c r="A25" s="33" t="s">
        <v>18</v>
      </c>
      <c r="B25" s="34">
        <v>71670.698349860802</v>
      </c>
      <c r="C25" s="34">
        <v>82197.482462051048</v>
      </c>
      <c r="D25" s="34">
        <v>79843.270993534214</v>
      </c>
      <c r="E25" s="34">
        <v>920.77075371374667</v>
      </c>
      <c r="F25" s="34">
        <v>10383.681369054742</v>
      </c>
      <c r="G25" s="34">
        <v>1.1328838659442084</v>
      </c>
      <c r="H25" s="151">
        <v>10.373679867936076</v>
      </c>
      <c r="I25" s="110">
        <v>14.459172486369624</v>
      </c>
      <c r="J25" s="110">
        <v>11.402948250593255</v>
      </c>
    </row>
    <row r="26" spans="1:10" ht="16.5">
      <c r="A26" s="33" t="s">
        <v>19</v>
      </c>
      <c r="B26" s="34">
        <v>61064.934241202456</v>
      </c>
      <c r="C26" s="34">
        <v>63235.496175615503</v>
      </c>
      <c r="D26" s="34">
        <v>65250.862219384908</v>
      </c>
      <c r="E26" s="34">
        <v>1023.0924694314599</v>
      </c>
      <c r="F26" s="34">
        <v>965.54284961811209</v>
      </c>
      <c r="G26" s="34">
        <v>1.6445152549695763</v>
      </c>
      <c r="H26" s="151">
        <v>0.51182276059820708</v>
      </c>
      <c r="I26" s="110">
        <v>1.5505758364122642</v>
      </c>
      <c r="J26" s="110">
        <v>6.8548800227120807</v>
      </c>
    </row>
    <row r="27" spans="1:10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52">
        <v>0</v>
      </c>
      <c r="I27" s="109">
        <v>0</v>
      </c>
      <c r="J27" s="109">
        <v>0</v>
      </c>
    </row>
    <row r="28" spans="1:10" ht="13.5" thickBot="1">
      <c r="A28" s="37"/>
      <c r="B28" s="38"/>
      <c r="C28" s="38"/>
      <c r="D28" s="38"/>
      <c r="E28" s="38"/>
      <c r="F28" s="38"/>
      <c r="G28" s="38"/>
      <c r="H28" s="149"/>
      <c r="I28" s="149"/>
      <c r="J28" s="149"/>
    </row>
    <row r="29" spans="1:10" ht="16.5">
      <c r="A29" s="157" t="s">
        <v>111</v>
      </c>
      <c r="B29" s="158"/>
      <c r="C29" s="158"/>
      <c r="D29" s="158"/>
      <c r="E29" s="158"/>
      <c r="F29" s="158"/>
      <c r="G29" s="158"/>
      <c r="H29" s="170"/>
      <c r="I29" s="171"/>
      <c r="J29" s="171"/>
    </row>
    <row r="30" spans="1:10" ht="23.25" customHeight="1">
      <c r="A30" s="3"/>
      <c r="B30" s="159" t="str">
        <f>B3</f>
        <v xml:space="preserve">             N$ Million</v>
      </c>
      <c r="C30" s="160"/>
      <c r="D30" s="102"/>
      <c r="E30" s="161" t="s">
        <v>1</v>
      </c>
      <c r="F30" s="162"/>
      <c r="G30" s="4" t="s">
        <v>2</v>
      </c>
      <c r="H30" s="168" t="s">
        <v>114</v>
      </c>
      <c r="I30" s="169"/>
      <c r="J30" s="169"/>
    </row>
    <row r="31" spans="1:10" ht="17.25" thickBot="1">
      <c r="A31" s="5"/>
      <c r="B31" s="6">
        <f>B4</f>
        <v>45107</v>
      </c>
      <c r="C31" s="28">
        <f>C4</f>
        <v>45443</v>
      </c>
      <c r="D31" s="28">
        <f>D4</f>
        <v>45473</v>
      </c>
      <c r="E31" s="28" t="s">
        <v>3</v>
      </c>
      <c r="F31" s="28" t="s">
        <v>4</v>
      </c>
      <c r="G31" s="28" t="s">
        <v>3</v>
      </c>
      <c r="H31" s="138">
        <v>45412</v>
      </c>
      <c r="I31" s="138">
        <v>45443</v>
      </c>
      <c r="J31" s="138">
        <v>45473</v>
      </c>
    </row>
    <row r="32" spans="1:10" ht="14.25" thickTop="1">
      <c r="A32" s="39"/>
      <c r="B32" s="40"/>
      <c r="C32" s="41"/>
      <c r="D32" s="41"/>
      <c r="E32" s="41"/>
      <c r="F32" s="40"/>
      <c r="G32" s="41"/>
      <c r="H32" s="141"/>
      <c r="I32" s="141"/>
      <c r="J32" s="141"/>
    </row>
    <row r="33" spans="1:10" ht="16.5">
      <c r="A33" s="42" t="s">
        <v>21</v>
      </c>
      <c r="B33" s="43">
        <v>119187.58384438131</v>
      </c>
      <c r="C33" s="43">
        <v>122082.77574249463</v>
      </c>
      <c r="D33" s="43">
        <v>121294.98595532309</v>
      </c>
      <c r="E33" s="43">
        <v>-787.7897871715395</v>
      </c>
      <c r="F33" s="43">
        <v>2107.4021109417808</v>
      </c>
      <c r="G33" s="43">
        <v>-0.64529151010884789</v>
      </c>
      <c r="H33" s="141">
        <v>1.6505780099807339</v>
      </c>
      <c r="I33" s="141">
        <v>3.1867772359831008</v>
      </c>
      <c r="J33" s="141">
        <v>1.7681389646201069</v>
      </c>
    </row>
    <row r="34" spans="1:10" ht="16.5">
      <c r="A34" s="44" t="s">
        <v>9</v>
      </c>
      <c r="B34" s="45">
        <v>1477.0734458799998</v>
      </c>
      <c r="C34" s="45">
        <v>2469.9404544879994</v>
      </c>
      <c r="D34" s="45">
        <v>3238.3662489777416</v>
      </c>
      <c r="E34" s="45">
        <v>768.4257944897422</v>
      </c>
      <c r="F34" s="45">
        <v>1761.2928030977419</v>
      </c>
      <c r="G34" s="45">
        <v>31.111106063041973</v>
      </c>
      <c r="H34" s="142">
        <v>65.459928558418568</v>
      </c>
      <c r="I34" s="142">
        <v>66.059320329304796</v>
      </c>
      <c r="J34" s="142">
        <v>119.24205989962888</v>
      </c>
    </row>
    <row r="35" spans="1:10" ht="16.5">
      <c r="A35" s="42" t="s">
        <v>22</v>
      </c>
      <c r="B35" s="43">
        <v>45778.383289306032</v>
      </c>
      <c r="C35" s="43">
        <v>47037.180535734093</v>
      </c>
      <c r="D35" s="43">
        <v>46019.353861880285</v>
      </c>
      <c r="E35" s="43">
        <v>-1017.8266738538077</v>
      </c>
      <c r="F35" s="43">
        <v>240.97057257425331</v>
      </c>
      <c r="G35" s="43">
        <v>-2.1638768783783036</v>
      </c>
      <c r="H35" s="141">
        <v>0.6156337747008509</v>
      </c>
      <c r="I35" s="141">
        <v>4.6940379555846432</v>
      </c>
      <c r="J35" s="141">
        <v>0.52638506487086334</v>
      </c>
    </row>
    <row r="36" spans="1:10" ht="16.5">
      <c r="A36" s="42" t="s">
        <v>23</v>
      </c>
      <c r="B36" s="46">
        <v>41211.637313638748</v>
      </c>
      <c r="C36" s="46">
        <v>41273.160395099898</v>
      </c>
      <c r="D36" s="46">
        <v>40205.91261926767</v>
      </c>
      <c r="E36" s="46">
        <v>-1067.2477758322275</v>
      </c>
      <c r="F36" s="46">
        <v>-1005.7246943710779</v>
      </c>
      <c r="G36" s="46">
        <v>-2.5858154927213519</v>
      </c>
      <c r="H36" s="141">
        <v>-2.0915743234952537</v>
      </c>
      <c r="I36" s="141">
        <v>2.0048445451695587</v>
      </c>
      <c r="J36" s="141">
        <v>-2.4403900449697478</v>
      </c>
    </row>
    <row r="37" spans="1:10">
      <c r="A37" s="47" t="s">
        <v>24</v>
      </c>
      <c r="B37" s="48">
        <v>14110.250788364187</v>
      </c>
      <c r="C37" s="48">
        <v>13596.764757619103</v>
      </c>
      <c r="D37" s="48">
        <v>13610.470349866129</v>
      </c>
      <c r="E37" s="48">
        <v>13.705592247026289</v>
      </c>
      <c r="F37" s="48">
        <v>-499.78043849805726</v>
      </c>
      <c r="G37" s="48">
        <v>0.10080039252974871</v>
      </c>
      <c r="H37" s="142">
        <v>-4.102778132651892</v>
      </c>
      <c r="I37" s="142">
        <v>-3.7519444992363873</v>
      </c>
      <c r="J37" s="142">
        <v>-3.5419670847395111</v>
      </c>
    </row>
    <row r="38" spans="1:10">
      <c r="A38" s="47" t="s">
        <v>25</v>
      </c>
      <c r="B38" s="48">
        <v>16417.645286090359</v>
      </c>
      <c r="C38" s="48">
        <v>19075.407294394456</v>
      </c>
      <c r="D38" s="48">
        <v>18694.787470581694</v>
      </c>
      <c r="E38" s="48">
        <v>-380.61982381276175</v>
      </c>
      <c r="F38" s="48">
        <v>2277.1421844913348</v>
      </c>
      <c r="G38" s="48">
        <v>-1.9953431029732798</v>
      </c>
      <c r="H38" s="142">
        <v>8.3395250449576679</v>
      </c>
      <c r="I38" s="142">
        <v>17.677137027033083</v>
      </c>
      <c r="J38" s="142">
        <v>13.870090045255239</v>
      </c>
    </row>
    <row r="39" spans="1:10">
      <c r="A39" s="47" t="s">
        <v>26</v>
      </c>
      <c r="B39" s="48">
        <v>10683.741239184203</v>
      </c>
      <c r="C39" s="48">
        <v>8600.9883430863338</v>
      </c>
      <c r="D39" s="48">
        <v>7900.6547988198481</v>
      </c>
      <c r="E39" s="48">
        <v>-700.33354426648566</v>
      </c>
      <c r="F39" s="48">
        <v>-2783.0864403643545</v>
      </c>
      <c r="G39" s="48">
        <v>-8.142477542472534</v>
      </c>
      <c r="H39" s="142">
        <v>-16.005813506896345</v>
      </c>
      <c r="I39" s="142">
        <v>-15.053769548398066</v>
      </c>
      <c r="J39" s="142">
        <v>-26.049736492652713</v>
      </c>
    </row>
    <row r="40" spans="1:10" ht="16.5">
      <c r="A40" s="42" t="s">
        <v>27</v>
      </c>
      <c r="B40" s="46">
        <v>4566.7459756672861</v>
      </c>
      <c r="C40" s="46">
        <v>5764.0201406341948</v>
      </c>
      <c r="D40" s="46">
        <v>5813.4412426126119</v>
      </c>
      <c r="E40" s="46">
        <v>49.421101978417028</v>
      </c>
      <c r="F40" s="46">
        <v>1246.6952669453258</v>
      </c>
      <c r="G40" s="46">
        <v>0.85740682323465478</v>
      </c>
      <c r="H40" s="141">
        <v>26.387236551465904</v>
      </c>
      <c r="I40" s="141">
        <v>29.056650958007594</v>
      </c>
      <c r="J40" s="141">
        <v>27.299422249190485</v>
      </c>
    </row>
    <row r="41" spans="1:10">
      <c r="A41" s="49"/>
      <c r="B41" s="50"/>
      <c r="C41" s="50"/>
      <c r="D41" s="50"/>
      <c r="E41" s="50"/>
      <c r="F41" s="50"/>
      <c r="G41" s="50"/>
      <c r="H41" s="142"/>
      <c r="I41" s="142"/>
      <c r="J41" s="142"/>
    </row>
    <row r="42" spans="1:10" ht="16.5">
      <c r="A42" s="42" t="s">
        <v>28</v>
      </c>
      <c r="B42" s="46">
        <v>65811.195204325282</v>
      </c>
      <c r="C42" s="46">
        <v>67300.048182806611</v>
      </c>
      <c r="D42" s="46">
        <v>67585.311309060009</v>
      </c>
      <c r="E42" s="46">
        <v>285.26312625339779</v>
      </c>
      <c r="F42" s="46">
        <v>1774.1161047347268</v>
      </c>
      <c r="G42" s="46">
        <v>0.42386764044883307</v>
      </c>
      <c r="H42" s="141">
        <v>2.2161816754790782</v>
      </c>
      <c r="I42" s="141">
        <v>2.2376600567412477</v>
      </c>
      <c r="J42" s="141">
        <v>2.6957664257982161</v>
      </c>
    </row>
    <row r="43" spans="1:10" ht="16.5">
      <c r="A43" s="42" t="s">
        <v>29</v>
      </c>
      <c r="B43" s="46">
        <v>59021.858183042656</v>
      </c>
      <c r="C43" s="46">
        <v>60115.214329151815</v>
      </c>
      <c r="D43" s="46">
        <v>60341.280038317222</v>
      </c>
      <c r="E43" s="46">
        <v>226.06570916540659</v>
      </c>
      <c r="F43" s="46">
        <v>1319.421855274566</v>
      </c>
      <c r="G43" s="46">
        <v>0.3760540683222473</v>
      </c>
      <c r="H43" s="141">
        <v>1.7188612320657239</v>
      </c>
      <c r="I43" s="141">
        <v>1.810456760171594</v>
      </c>
      <c r="J43" s="141">
        <v>2.2354800338252381</v>
      </c>
    </row>
    <row r="44" spans="1:10">
      <c r="A44" s="47" t="s">
        <v>24</v>
      </c>
      <c r="B44" s="48">
        <v>44795.916488043251</v>
      </c>
      <c r="C44" s="48">
        <v>45463.738123198898</v>
      </c>
      <c r="D44" s="48">
        <v>45667.476262131626</v>
      </c>
      <c r="E44" s="48">
        <v>203.73813893272745</v>
      </c>
      <c r="F44" s="48">
        <v>871.55977408837498</v>
      </c>
      <c r="G44" s="48">
        <v>0.44813327575623418</v>
      </c>
      <c r="H44" s="142">
        <v>1.5526884788672533</v>
      </c>
      <c r="I44" s="142">
        <v>1.5215593552555333</v>
      </c>
      <c r="J44" s="142">
        <v>1.9456232675159271</v>
      </c>
    </row>
    <row r="45" spans="1:10">
      <c r="A45" s="47" t="s">
        <v>30</v>
      </c>
      <c r="B45" s="48">
        <v>11846.144659683026</v>
      </c>
      <c r="C45" s="48">
        <v>11850.712041104442</v>
      </c>
      <c r="D45" s="48">
        <v>11942.778237568469</v>
      </c>
      <c r="E45" s="48">
        <v>92.066196464027598</v>
      </c>
      <c r="F45" s="48">
        <v>96.633577885442719</v>
      </c>
      <c r="G45" s="48">
        <v>0.77688324671711939</v>
      </c>
      <c r="H45" s="142">
        <v>-1.3742990399393022</v>
      </c>
      <c r="I45" s="142">
        <v>0.17103249592929615</v>
      </c>
      <c r="J45" s="142">
        <v>0.8157386277269012</v>
      </c>
    </row>
    <row r="46" spans="1:10">
      <c r="A46" s="47" t="s">
        <v>26</v>
      </c>
      <c r="B46" s="48">
        <v>2379.7970353163796</v>
      </c>
      <c r="C46" s="48">
        <v>2800.7641648484678</v>
      </c>
      <c r="D46" s="48">
        <v>2731.0255386171248</v>
      </c>
      <c r="E46" s="48">
        <v>-69.738626231343005</v>
      </c>
      <c r="F46" s="48">
        <v>351.22850330074516</v>
      </c>
      <c r="G46" s="48">
        <v>-2.4899856655769526</v>
      </c>
      <c r="H46" s="142">
        <v>19.799515454893452</v>
      </c>
      <c r="I46" s="142">
        <v>15.097592160172397</v>
      </c>
      <c r="J46" s="142">
        <v>14.75875875498987</v>
      </c>
    </row>
    <row r="47" spans="1:10" ht="16.5">
      <c r="A47" s="42" t="s">
        <v>31</v>
      </c>
      <c r="B47" s="46">
        <v>6789.337021282623</v>
      </c>
      <c r="C47" s="46">
        <v>7184.8338536547917</v>
      </c>
      <c r="D47" s="46">
        <v>7244.0312707427929</v>
      </c>
      <c r="E47" s="46">
        <v>59.197417088001203</v>
      </c>
      <c r="F47" s="46">
        <v>454.69424946016989</v>
      </c>
      <c r="G47" s="46">
        <v>0.82392186505313703</v>
      </c>
      <c r="H47" s="141">
        <v>6.6021151908643105</v>
      </c>
      <c r="I47" s="141">
        <v>5.9576538301702584</v>
      </c>
      <c r="J47" s="141">
        <v>6.6971818902911195</v>
      </c>
    </row>
    <row r="48" spans="1:10" ht="17.25" thickBot="1">
      <c r="A48" s="51" t="s">
        <v>113</v>
      </c>
      <c r="B48" s="52">
        <v>7598.0053507500006</v>
      </c>
      <c r="C48" s="52">
        <v>7745.5470239539245</v>
      </c>
      <c r="D48" s="52">
        <v>7690.3207843828004</v>
      </c>
      <c r="E48" s="52">
        <v>-55.226239571124097</v>
      </c>
      <c r="F48" s="52">
        <v>92.315433632799795</v>
      </c>
      <c r="G48" s="52">
        <v>-0.71300631705328499</v>
      </c>
      <c r="H48" s="143">
        <v>3.0501813643018405</v>
      </c>
      <c r="I48" s="143">
        <v>2.4932645534490141</v>
      </c>
      <c r="J48" s="143">
        <v>1.2149956386078</v>
      </c>
    </row>
    <row r="49" spans="5:6">
      <c r="E49" s="53"/>
      <c r="F49" s="53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tabSelected="1" view="pageBreakPreview" topLeftCell="A3" zoomScaleNormal="80" zoomScaleSheetLayoutView="100" workbookViewId="0">
      <selection activeCell="H34" sqref="H34"/>
    </sheetView>
  </sheetViews>
  <sheetFormatPr defaultRowHeight="15"/>
  <cols>
    <col min="1" max="1" width="55.42578125" customWidth="1"/>
    <col min="2" max="3" width="18.28515625" bestFit="1" customWidth="1"/>
    <col min="5" max="5" width="9.5703125" bestFit="1" customWidth="1"/>
  </cols>
  <sheetData>
    <row r="1" spans="1:5" ht="15.75" thickBot="1">
      <c r="A1" s="54" t="s">
        <v>32</v>
      </c>
    </row>
    <row r="2" spans="1:5" ht="17.25" thickBot="1">
      <c r="A2" s="55" t="s">
        <v>33</v>
      </c>
      <c r="B2" s="56">
        <v>45443</v>
      </c>
      <c r="C2" s="56">
        <v>45473</v>
      </c>
    </row>
    <row r="3" spans="1:5" ht="15.75">
      <c r="A3" s="57"/>
      <c r="B3" s="58"/>
      <c r="C3" s="58"/>
    </row>
    <row r="4" spans="1:5" ht="15.75">
      <c r="A4" s="57" t="s">
        <v>34</v>
      </c>
      <c r="B4" s="59">
        <v>7.75</v>
      </c>
      <c r="C4" s="59">
        <v>7.75</v>
      </c>
    </row>
    <row r="5" spans="1:5" ht="16.5">
      <c r="A5" s="64"/>
      <c r="B5" s="59"/>
      <c r="C5" s="59"/>
    </row>
    <row r="6" spans="1:5" ht="15.75">
      <c r="A6" s="57" t="s">
        <v>35</v>
      </c>
      <c r="B6" s="59">
        <v>11.5</v>
      </c>
      <c r="C6" s="59">
        <v>11.5</v>
      </c>
    </row>
    <row r="7" spans="1:5" ht="16.5">
      <c r="A7" s="64"/>
      <c r="B7" s="59"/>
      <c r="C7" s="59"/>
    </row>
    <row r="8" spans="1:5" ht="15.75">
      <c r="A8" s="57" t="s">
        <v>36</v>
      </c>
      <c r="B8" s="59">
        <v>12.5</v>
      </c>
      <c r="C8" s="59">
        <v>12.5</v>
      </c>
    </row>
    <row r="9" spans="1:5" ht="15.75">
      <c r="A9" s="57"/>
      <c r="B9" s="60"/>
      <c r="C9" s="60"/>
    </row>
    <row r="10" spans="1:5" ht="15.75">
      <c r="A10" s="57" t="s">
        <v>37</v>
      </c>
      <c r="B10" s="59">
        <v>11.38048675090611</v>
      </c>
      <c r="C10" s="59">
        <v>11.107170758228307</v>
      </c>
    </row>
    <row r="11" spans="1:5" ht="15.75">
      <c r="A11" s="57"/>
      <c r="B11" s="59"/>
      <c r="C11" s="59"/>
    </row>
    <row r="12" spans="1:5" ht="15.75">
      <c r="A12" s="57" t="s">
        <v>38</v>
      </c>
      <c r="B12" s="59">
        <v>5.390852847546979</v>
      </c>
      <c r="C12" s="59">
        <v>5.5048810492123383</v>
      </c>
    </row>
    <row r="13" spans="1:5" ht="16.5" thickBot="1">
      <c r="A13" s="57"/>
      <c r="B13" s="61"/>
      <c r="C13" s="61"/>
    </row>
    <row r="14" spans="1:5" ht="17.25" thickBot="1">
      <c r="A14" s="55" t="s">
        <v>39</v>
      </c>
      <c r="B14" s="56">
        <f>B2</f>
        <v>45443</v>
      </c>
      <c r="C14" s="56">
        <f>C2</f>
        <v>45473</v>
      </c>
    </row>
    <row r="15" spans="1:5" ht="15.75">
      <c r="A15" s="57"/>
      <c r="B15" s="61"/>
      <c r="C15" s="61"/>
    </row>
    <row r="16" spans="1:5" ht="15.75">
      <c r="A16" s="101" t="s">
        <v>103</v>
      </c>
      <c r="B16" s="62">
        <v>55588.805427680003</v>
      </c>
      <c r="C16" s="62">
        <v>57631.036391659996</v>
      </c>
      <c r="E16" s="144"/>
    </row>
    <row r="17" spans="1:3" ht="15.75">
      <c r="A17" s="101" t="s">
        <v>104</v>
      </c>
      <c r="B17" s="62">
        <v>-698.58743439999671</v>
      </c>
      <c r="C17" s="62">
        <f>C16-B16</f>
        <v>2042.2309639799932</v>
      </c>
    </row>
    <row r="18" spans="1:3" ht="16.5" thickBot="1">
      <c r="A18" s="57"/>
      <c r="B18" s="63"/>
      <c r="C18" s="63"/>
    </row>
    <row r="19" spans="1:3" ht="17.25" thickBot="1">
      <c r="A19" s="55" t="s">
        <v>40</v>
      </c>
      <c r="B19" s="56">
        <f>B2</f>
        <v>45443</v>
      </c>
      <c r="C19" s="56">
        <f>C2</f>
        <v>45473</v>
      </c>
    </row>
    <row r="20" spans="1:3" ht="15.75">
      <c r="A20" s="57"/>
      <c r="B20" s="61"/>
      <c r="C20" s="61"/>
    </row>
    <row r="21" spans="1:3" ht="16.5">
      <c r="A21" s="64" t="s">
        <v>41</v>
      </c>
      <c r="B21" s="65">
        <v>18.7944</v>
      </c>
      <c r="C21" s="65">
        <v>18.446899999999999</v>
      </c>
    </row>
    <row r="22" spans="1:3" ht="15.75">
      <c r="A22" s="57" t="s">
        <v>42</v>
      </c>
      <c r="B22" s="65">
        <f>1/B21</f>
        <v>5.3207338356106075E-2</v>
      </c>
      <c r="C22" s="65">
        <f>1/C21</f>
        <v>5.4209650401964557E-2</v>
      </c>
    </row>
    <row r="23" spans="1:3" ht="16.5">
      <c r="A23" s="64" t="s">
        <v>43</v>
      </c>
      <c r="B23" s="139">
        <v>23.902450000000002</v>
      </c>
      <c r="C23" s="139">
        <v>23.308250000000001</v>
      </c>
    </row>
    <row r="24" spans="1:3" ht="15.75">
      <c r="A24" s="57" t="s">
        <v>44</v>
      </c>
      <c r="B24" s="65">
        <f>1/B23</f>
        <v>4.1836715483140843E-2</v>
      </c>
      <c r="C24" s="65">
        <f>1/C23</f>
        <v>4.290326386579859E-2</v>
      </c>
    </row>
    <row r="25" spans="1:3" ht="16.5">
      <c r="A25" s="64" t="s">
        <v>45</v>
      </c>
      <c r="B25" s="65">
        <v>8.3496500000000005</v>
      </c>
      <c r="C25" s="65">
        <v>8.7244799999999998</v>
      </c>
    </row>
    <row r="26" spans="1:3" ht="15.75">
      <c r="A26" s="57" t="s">
        <v>46</v>
      </c>
      <c r="B26" s="65">
        <f>1/B25</f>
        <v>0.11976549915265909</v>
      </c>
      <c r="C26" s="65">
        <f>1/C25</f>
        <v>0.1146200117370892</v>
      </c>
    </row>
    <row r="27" spans="1:3" ht="16.5">
      <c r="A27" s="64" t="s">
        <v>47</v>
      </c>
      <c r="B27" s="65">
        <v>20.33785</v>
      </c>
      <c r="C27" s="65">
        <v>19.72465</v>
      </c>
    </row>
    <row r="28" spans="1:3" ht="15.75">
      <c r="A28" s="57" t="s">
        <v>48</v>
      </c>
      <c r="B28" s="65">
        <f>1/B27</f>
        <v>4.9169405812315464E-2</v>
      </c>
      <c r="C28" s="65">
        <f>1/C27</f>
        <v>5.0697984501626138E-2</v>
      </c>
    </row>
    <row r="29" spans="1:3" ht="17.25" thickBot="1">
      <c r="A29" s="64"/>
      <c r="B29" s="61"/>
      <c r="C29" s="61"/>
    </row>
    <row r="30" spans="1:3" ht="17.25" thickBot="1">
      <c r="A30" s="55" t="s">
        <v>49</v>
      </c>
      <c r="B30" s="56">
        <f>B2</f>
        <v>45443</v>
      </c>
      <c r="C30" s="56">
        <f>C2</f>
        <v>45473</v>
      </c>
    </row>
    <row r="31" spans="1:3" ht="15.75">
      <c r="A31" s="57"/>
      <c r="B31" s="66"/>
      <c r="C31" s="145"/>
    </row>
    <row r="32" spans="1:3" ht="15.75">
      <c r="A32" s="57" t="s">
        <v>50</v>
      </c>
      <c r="B32" s="67">
        <v>4.8751749259563013</v>
      </c>
      <c r="C32" s="146">
        <v>4.6354960590475116</v>
      </c>
    </row>
    <row r="33" spans="1:3" ht="15.75">
      <c r="A33" s="57" t="s">
        <v>51</v>
      </c>
      <c r="B33" s="67">
        <v>2.3319237954483327</v>
      </c>
      <c r="C33" s="146">
        <v>2.1608134326286432</v>
      </c>
    </row>
    <row r="34" spans="1:3" ht="16.5" thickBot="1">
      <c r="A34" s="68" t="s">
        <v>52</v>
      </c>
      <c r="B34" s="69">
        <v>0.3227452093303782</v>
      </c>
      <c r="C34" s="154">
        <v>-0.16721112676599148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24" sqref="O24"/>
    </sheetView>
  </sheetViews>
  <sheetFormatPr defaultColWidth="9.140625" defaultRowHeight="15"/>
  <cols>
    <col min="1" max="16384" width="9.140625" style="71"/>
  </cols>
  <sheetData>
    <row r="1" spans="2:2">
      <c r="B1" s="70" t="s">
        <v>53</v>
      </c>
    </row>
    <row r="17" spans="2:2">
      <c r="B17" s="70"/>
    </row>
    <row r="18" spans="2:2">
      <c r="B18" s="155" t="s">
        <v>54</v>
      </c>
    </row>
    <row r="30" spans="2:2">
      <c r="B30" s="72"/>
    </row>
    <row r="33" spans="2:3">
      <c r="B33" s="156" t="s">
        <v>55</v>
      </c>
      <c r="C33" s="15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opLeftCell="A75" zoomScale="90" zoomScaleNormal="90" workbookViewId="0">
      <selection activeCell="K76" sqref="K76:P76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6384" width="9.140625" style="1"/>
  </cols>
  <sheetData>
    <row r="1" spans="1:12" ht="17.45" customHeight="1">
      <c r="A1" s="189" t="s">
        <v>0</v>
      </c>
      <c r="B1" s="190"/>
      <c r="C1" s="190"/>
      <c r="D1" s="190"/>
      <c r="E1" s="190"/>
      <c r="F1" s="190"/>
      <c r="G1" s="190"/>
    </row>
    <row r="2" spans="1:12" ht="19.5" customHeight="1">
      <c r="A2" s="183" t="s">
        <v>107</v>
      </c>
      <c r="B2" s="183"/>
      <c r="C2" s="183"/>
      <c r="D2" s="183"/>
      <c r="E2" s="183"/>
      <c r="F2" s="183"/>
      <c r="G2" s="183"/>
      <c r="H2" s="106"/>
      <c r="I2" s="106"/>
      <c r="J2" s="106"/>
    </row>
    <row r="3" spans="1:12" ht="19.5" customHeight="1">
      <c r="A3" s="183"/>
      <c r="B3" s="183"/>
      <c r="C3" s="183"/>
      <c r="D3" s="183"/>
      <c r="E3" s="183"/>
      <c r="F3" s="183"/>
      <c r="G3" s="183"/>
      <c r="H3" s="105"/>
      <c r="I3" s="105"/>
      <c r="J3" s="105"/>
    </row>
    <row r="4" spans="1:12" ht="19.5" customHeight="1">
      <c r="A4" s="73"/>
      <c r="B4" s="184" t="s">
        <v>108</v>
      </c>
      <c r="C4" s="173"/>
      <c r="D4" s="103"/>
      <c r="E4" s="173" t="s">
        <v>1</v>
      </c>
      <c r="F4" s="188"/>
      <c r="G4" s="27" t="s">
        <v>2</v>
      </c>
      <c r="H4" s="184" t="s">
        <v>114</v>
      </c>
      <c r="I4" s="173"/>
      <c r="J4" s="173"/>
    </row>
    <row r="5" spans="1:12" ht="17.25" thickBot="1">
      <c r="A5" s="74"/>
      <c r="B5" s="6">
        <v>45107</v>
      </c>
      <c r="C5" s="28">
        <v>45443</v>
      </c>
      <c r="D5" s="28">
        <v>45473</v>
      </c>
      <c r="E5" s="6" t="s">
        <v>3</v>
      </c>
      <c r="F5" s="75" t="s">
        <v>4</v>
      </c>
      <c r="G5" s="6" t="s">
        <v>3</v>
      </c>
      <c r="H5" s="140">
        <v>45412</v>
      </c>
      <c r="I5" s="140">
        <v>45443</v>
      </c>
      <c r="J5" s="140">
        <v>45473</v>
      </c>
    </row>
    <row r="6" spans="1:12" ht="17.25" thickTop="1">
      <c r="A6" s="76" t="s">
        <v>56</v>
      </c>
      <c r="B6" s="13">
        <v>53620.758414091157</v>
      </c>
      <c r="C6" s="11">
        <v>57179.103807444102</v>
      </c>
      <c r="D6" s="11">
        <v>59814.459332843158</v>
      </c>
      <c r="E6" s="11">
        <v>2635.3555253990562</v>
      </c>
      <c r="F6" s="11">
        <v>6193.7009187520016</v>
      </c>
      <c r="G6" s="11">
        <v>4.6089486366800401</v>
      </c>
      <c r="H6" s="133">
        <v>10.672678843300957</v>
      </c>
      <c r="I6" s="133">
        <v>13.248519070511634</v>
      </c>
      <c r="J6" s="133">
        <v>11.550938669909485</v>
      </c>
      <c r="K6" s="25"/>
      <c r="L6" s="25"/>
    </row>
    <row r="7" spans="1:12" ht="16.5">
      <c r="A7" s="76" t="s">
        <v>57</v>
      </c>
      <c r="B7" s="13">
        <v>53409.07824403116</v>
      </c>
      <c r="C7" s="11">
        <v>56650.7786632141</v>
      </c>
      <c r="D7" s="11">
        <v>59279.95742651316</v>
      </c>
      <c r="E7" s="11">
        <v>2629.1787632990599</v>
      </c>
      <c r="F7" s="11">
        <v>5870.879182482</v>
      </c>
      <c r="G7" s="11">
        <v>4.6410284648149087</v>
      </c>
      <c r="H7" s="130">
        <v>10.012540747026662</v>
      </c>
      <c r="I7" s="130">
        <v>12.615960118381196</v>
      </c>
      <c r="J7" s="130">
        <v>10.99228703340917</v>
      </c>
      <c r="K7" s="25"/>
      <c r="L7" s="25"/>
    </row>
    <row r="8" spans="1:12" ht="16.5">
      <c r="A8" s="33" t="s">
        <v>58</v>
      </c>
      <c r="B8" s="16">
        <v>9986.6370044300002</v>
      </c>
      <c r="C8" s="15">
        <v>13082.81593244</v>
      </c>
      <c r="D8" s="15">
        <v>12005.255714809997</v>
      </c>
      <c r="E8" s="15">
        <v>-1077.5602176300035</v>
      </c>
      <c r="F8" s="15">
        <v>2018.6187103799966</v>
      </c>
      <c r="G8" s="15">
        <v>-8.2364547754440025</v>
      </c>
      <c r="H8" s="131">
        <v>52.634510424423695</v>
      </c>
      <c r="I8" s="131">
        <v>38.938197980381773</v>
      </c>
      <c r="J8" s="131">
        <v>20.213197991321323</v>
      </c>
      <c r="K8" s="25"/>
      <c r="L8" s="25"/>
    </row>
    <row r="9" spans="1:12" ht="16.5">
      <c r="A9" s="33" t="s">
        <v>59</v>
      </c>
      <c r="B9" s="16">
        <v>38668.794310150006</v>
      </c>
      <c r="C9" s="15">
        <v>36876.880991110003</v>
      </c>
      <c r="D9" s="15">
        <v>40554.02648162</v>
      </c>
      <c r="E9" s="15">
        <v>3677.1454905099963</v>
      </c>
      <c r="F9" s="15">
        <v>1885.2321714699938</v>
      </c>
      <c r="G9" s="15">
        <v>9.9714113332861558</v>
      </c>
      <c r="H9" s="131">
        <v>-4.4688917877342931</v>
      </c>
      <c r="I9" s="131">
        <v>2.8300038118752298</v>
      </c>
      <c r="J9" s="131">
        <v>4.8753321770240774</v>
      </c>
      <c r="K9" s="25"/>
      <c r="L9" s="25"/>
    </row>
    <row r="10" spans="1:12" ht="16.5">
      <c r="A10" s="33" t="s">
        <v>60</v>
      </c>
      <c r="B10" s="16">
        <v>4369.1653131511575</v>
      </c>
      <c r="C10" s="15">
        <v>4382.2276673740998</v>
      </c>
      <c r="D10" s="15">
        <v>4332.5586893831614</v>
      </c>
      <c r="E10" s="15">
        <v>-49.668977990938401</v>
      </c>
      <c r="F10" s="15">
        <v>-36.606623767996098</v>
      </c>
      <c r="G10" s="15">
        <v>-1.133418474825632</v>
      </c>
      <c r="H10" s="131">
        <v>0.67084726192831567</v>
      </c>
      <c r="I10" s="131">
        <v>-5.512213761383407</v>
      </c>
      <c r="J10" s="131">
        <v>-0.83784020846752583</v>
      </c>
      <c r="K10" s="25"/>
      <c r="L10" s="25"/>
    </row>
    <row r="11" spans="1:12" ht="16.5">
      <c r="A11" s="33" t="s">
        <v>61</v>
      </c>
      <c r="B11" s="16">
        <v>384.48161630000004</v>
      </c>
      <c r="C11" s="15">
        <v>2308.8540722899997</v>
      </c>
      <c r="D11" s="15">
        <v>2388.1165406999999</v>
      </c>
      <c r="E11" s="15">
        <v>79.26246841000011</v>
      </c>
      <c r="F11" s="15">
        <v>2003.6349243999998</v>
      </c>
      <c r="G11" s="15">
        <v>3.4329786954177166</v>
      </c>
      <c r="H11" s="131">
        <v>533.67663458000243</v>
      </c>
      <c r="I11" s="131">
        <v>494.68408414932856</v>
      </c>
      <c r="J11" s="131">
        <v>521.12632684019422</v>
      </c>
      <c r="K11" s="25"/>
      <c r="L11" s="25"/>
    </row>
    <row r="12" spans="1:12" ht="16.5">
      <c r="A12" s="76" t="s">
        <v>62</v>
      </c>
      <c r="B12" s="13">
        <v>211.68017005999999</v>
      </c>
      <c r="C12" s="11">
        <v>528.32514422999998</v>
      </c>
      <c r="D12" s="11">
        <v>534.50190632999988</v>
      </c>
      <c r="E12" s="11">
        <v>6.1767620999999053</v>
      </c>
      <c r="F12" s="11">
        <v>322.82173626999986</v>
      </c>
      <c r="G12" s="11">
        <v>1.1691213578339301</v>
      </c>
      <c r="H12" s="130">
        <v>226.25860675873901</v>
      </c>
      <c r="I12" s="130">
        <v>184.75151329862967</v>
      </c>
      <c r="J12" s="130">
        <v>152.50447700344213</v>
      </c>
      <c r="K12" s="25"/>
      <c r="L12" s="25"/>
    </row>
    <row r="13" spans="1:12" ht="16.5">
      <c r="A13" s="33" t="s">
        <v>63</v>
      </c>
      <c r="B13" s="16">
        <v>88.139073649999986</v>
      </c>
      <c r="C13" s="15">
        <v>381.14720768999996</v>
      </c>
      <c r="D13" s="15">
        <v>387.44730611999995</v>
      </c>
      <c r="E13" s="15">
        <v>6.3000984299999914</v>
      </c>
      <c r="F13" s="15">
        <v>299.30823246999995</v>
      </c>
      <c r="G13" s="15">
        <v>1.6529304958529565</v>
      </c>
      <c r="H13" s="131">
        <v>825.83700952993354</v>
      </c>
      <c r="I13" s="131">
        <v>507.63836244369327</v>
      </c>
      <c r="J13" s="131">
        <v>339.58631521197071</v>
      </c>
      <c r="K13" s="25"/>
      <c r="L13" s="25"/>
    </row>
    <row r="14" spans="1:12" ht="16.5">
      <c r="A14" s="33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5"/>
      <c r="L14" s="25"/>
    </row>
    <row r="15" spans="1:12" ht="16.5">
      <c r="A15" s="33" t="s">
        <v>65</v>
      </c>
      <c r="B15" s="16">
        <v>123.54109641000001</v>
      </c>
      <c r="C15" s="15">
        <v>147.17793653999999</v>
      </c>
      <c r="D15" s="15">
        <v>147.05460020999999</v>
      </c>
      <c r="E15" s="15">
        <v>-0.12333633000000077</v>
      </c>
      <c r="F15" s="15">
        <v>23.513503799999981</v>
      </c>
      <c r="G15" s="15">
        <v>-8.3800828371096259E-2</v>
      </c>
      <c r="H15" s="131">
        <v>23.069350999089309</v>
      </c>
      <c r="I15" s="131">
        <v>19.839036603256119</v>
      </c>
      <c r="J15" s="131">
        <v>19.032940845825848</v>
      </c>
      <c r="K15" s="25"/>
      <c r="L15" s="25"/>
    </row>
    <row r="16" spans="1:12" ht="16.5">
      <c r="A16" s="77"/>
      <c r="B16" s="16"/>
      <c r="C16" s="15"/>
      <c r="D16" s="15"/>
      <c r="E16" s="15"/>
      <c r="F16" s="15"/>
      <c r="G16" s="15"/>
      <c r="H16" s="131"/>
      <c r="I16" s="131"/>
      <c r="J16" s="131"/>
      <c r="K16" s="25"/>
      <c r="L16" s="25"/>
    </row>
    <row r="17" spans="1:12" ht="16.5">
      <c r="A17" s="76" t="s">
        <v>66</v>
      </c>
      <c r="B17" s="13">
        <v>53620.662972331185</v>
      </c>
      <c r="C17" s="11">
        <v>57179.5415607041</v>
      </c>
      <c r="D17" s="11">
        <v>59814.777701013147</v>
      </c>
      <c r="E17" s="11">
        <v>2635.2361403090472</v>
      </c>
      <c r="F17" s="11">
        <v>6194.1147286819614</v>
      </c>
      <c r="G17" s="11">
        <v>4.6087045617729814</v>
      </c>
      <c r="H17" s="130">
        <v>10.673144556219327</v>
      </c>
      <c r="I17" s="130">
        <v>13.249564289434204</v>
      </c>
      <c r="J17" s="130">
        <v>11.551730965874455</v>
      </c>
      <c r="K17" s="25"/>
      <c r="L17" s="25"/>
    </row>
    <row r="18" spans="1:12" ht="16.5">
      <c r="A18" s="76" t="s">
        <v>67</v>
      </c>
      <c r="B18" s="13">
        <v>10113.67082368</v>
      </c>
      <c r="C18" s="11">
        <v>7992.0893885999994</v>
      </c>
      <c r="D18" s="11">
        <v>9220.2479219299985</v>
      </c>
      <c r="E18" s="11">
        <v>1228.158533329999</v>
      </c>
      <c r="F18" s="11">
        <v>-893.42290175000198</v>
      </c>
      <c r="G18" s="11">
        <v>15.367177137456167</v>
      </c>
      <c r="H18" s="130">
        <v>-0.43096964627949319</v>
      </c>
      <c r="I18" s="130">
        <v>-14.427310560468044</v>
      </c>
      <c r="J18" s="130">
        <v>-8.8338143224728611</v>
      </c>
      <c r="K18" s="25"/>
      <c r="L18" s="25"/>
    </row>
    <row r="19" spans="1:12" ht="16.5">
      <c r="A19" s="33" t="s">
        <v>68</v>
      </c>
      <c r="B19" s="16">
        <v>4739.1062520600008</v>
      </c>
      <c r="C19" s="15">
        <v>4863.559968569999</v>
      </c>
      <c r="D19" s="15">
        <v>4903.260123699999</v>
      </c>
      <c r="E19" s="15">
        <v>39.700155129999985</v>
      </c>
      <c r="F19" s="15">
        <v>164.15387163999821</v>
      </c>
      <c r="G19" s="15">
        <v>0.81627769342942713</v>
      </c>
      <c r="H19" s="131">
        <v>4.0727112966754788</v>
      </c>
      <c r="I19" s="131">
        <v>3.0977558048128913</v>
      </c>
      <c r="J19" s="131">
        <v>3.4638149665592266</v>
      </c>
      <c r="K19" s="25"/>
      <c r="L19" s="25"/>
    </row>
    <row r="20" spans="1:12" ht="16.5">
      <c r="A20" s="33" t="s">
        <v>69</v>
      </c>
      <c r="B20" s="16">
        <v>5374.5645716199997</v>
      </c>
      <c r="C20" s="16">
        <v>3128.52942003</v>
      </c>
      <c r="D20" s="16">
        <v>4316.9877982299995</v>
      </c>
      <c r="E20" s="16">
        <v>1188.4583781999995</v>
      </c>
      <c r="F20" s="16">
        <v>-1057.5767733900002</v>
      </c>
      <c r="G20" s="16">
        <v>37.987764174153227</v>
      </c>
      <c r="H20" s="131">
        <v>-6.1233874161154347</v>
      </c>
      <c r="I20" s="131">
        <v>-32.313784157367635</v>
      </c>
      <c r="J20" s="131">
        <v>-19.677441014932782</v>
      </c>
      <c r="K20" s="25"/>
      <c r="L20" s="25"/>
    </row>
    <row r="21" spans="1:12" ht="16.5">
      <c r="A21" s="33" t="s">
        <v>70</v>
      </c>
      <c r="B21" s="16">
        <v>14744.72071161</v>
      </c>
      <c r="C21" s="15">
        <v>19134.38966696</v>
      </c>
      <c r="D21" s="15">
        <v>20127.61245198</v>
      </c>
      <c r="E21" s="15">
        <v>993.22278501999972</v>
      </c>
      <c r="F21" s="15">
        <v>5382.8917403699998</v>
      </c>
      <c r="G21" s="15">
        <v>5.1907732742321571</v>
      </c>
      <c r="H21" s="131">
        <v>29.816337941974922</v>
      </c>
      <c r="I21" s="131">
        <v>34.605071627427549</v>
      </c>
      <c r="J21" s="131">
        <v>36.507247886570724</v>
      </c>
      <c r="K21" s="25"/>
      <c r="L21" s="25"/>
    </row>
    <row r="22" spans="1:12" ht="16.5">
      <c r="A22" s="76" t="s">
        <v>71</v>
      </c>
      <c r="B22" s="13">
        <v>2992.5287760399997</v>
      </c>
      <c r="C22" s="13">
        <v>6488.3395965999998</v>
      </c>
      <c r="D22" s="13">
        <v>7716.0130795399982</v>
      </c>
      <c r="E22" s="13">
        <v>1227.6734829399984</v>
      </c>
      <c r="F22" s="13">
        <v>4723.4843034999985</v>
      </c>
      <c r="G22" s="13">
        <v>18.921227298018124</v>
      </c>
      <c r="H22" s="130">
        <v>95.27376145337675</v>
      </c>
      <c r="I22" s="130">
        <v>246.72147073005027</v>
      </c>
      <c r="J22" s="130">
        <v>157.84256917825081</v>
      </c>
      <c r="K22" s="25"/>
      <c r="L22" s="25"/>
    </row>
    <row r="23" spans="1:12" ht="16.5">
      <c r="A23" s="78" t="s">
        <v>105</v>
      </c>
      <c r="B23" s="13">
        <v>11752.191935570001</v>
      </c>
      <c r="C23" s="13">
        <v>12646.050070360001</v>
      </c>
      <c r="D23" s="13">
        <v>12411.59937244</v>
      </c>
      <c r="E23" s="13">
        <v>-234.4506979200014</v>
      </c>
      <c r="F23" s="13">
        <v>659.40743686999849</v>
      </c>
      <c r="G23" s="13">
        <v>-1.8539440901749344</v>
      </c>
      <c r="H23" s="130">
        <v>7.4500007253615479</v>
      </c>
      <c r="I23" s="130">
        <v>2.4480463938893422</v>
      </c>
      <c r="J23" s="130">
        <v>5.6109314797198664</v>
      </c>
      <c r="K23" s="25"/>
      <c r="L23" s="25"/>
    </row>
    <row r="24" spans="1:12" ht="16.5">
      <c r="A24" s="78" t="s">
        <v>72</v>
      </c>
      <c r="B24" s="13">
        <v>7846.4892858599997</v>
      </c>
      <c r="C24" s="79">
        <v>7772.5865484699998</v>
      </c>
      <c r="D24" s="79">
        <v>7664.2653944500007</v>
      </c>
      <c r="E24" s="79">
        <v>-108.32115401999908</v>
      </c>
      <c r="F24" s="79">
        <v>-182.22389140999894</v>
      </c>
      <c r="G24" s="79">
        <v>-1.3936307218260708</v>
      </c>
      <c r="H24" s="130">
        <v>0.50310982057276021</v>
      </c>
      <c r="I24" s="130">
        <v>-5.5208294314980577</v>
      </c>
      <c r="J24" s="130">
        <v>-2.3223620752070673</v>
      </c>
      <c r="K24" s="25"/>
      <c r="L24" s="25"/>
    </row>
    <row r="25" spans="1:12" ht="16.5">
      <c r="A25" s="78" t="s">
        <v>73</v>
      </c>
      <c r="B25" s="13">
        <v>21340.363402630031</v>
      </c>
      <c r="C25" s="13">
        <v>22696.502692010003</v>
      </c>
      <c r="D25" s="13">
        <v>23360.574464829991</v>
      </c>
      <c r="E25" s="13">
        <v>664.07177281998884</v>
      </c>
      <c r="F25" s="13">
        <v>2020.21106219996</v>
      </c>
      <c r="G25" s="13">
        <v>2.9258770914241552</v>
      </c>
      <c r="H25" s="130">
        <v>4.7355729529616468</v>
      </c>
      <c r="I25" s="130">
        <v>18.803717036423137</v>
      </c>
      <c r="J25" s="130">
        <v>9.4666197762639115</v>
      </c>
      <c r="K25" s="25"/>
      <c r="L25" s="25"/>
    </row>
    <row r="26" spans="1:12" ht="17.25" thickBot="1">
      <c r="A26" s="80" t="s">
        <v>74</v>
      </c>
      <c r="B26" s="23">
        <v>-424.5812514488432</v>
      </c>
      <c r="C26" s="23">
        <v>-416.02673533589967</v>
      </c>
      <c r="D26" s="23">
        <v>-557.92253217683992</v>
      </c>
      <c r="E26" s="23">
        <v>-141.89579684094025</v>
      </c>
      <c r="F26" s="23">
        <v>-133.34128072799672</v>
      </c>
      <c r="G26" s="23">
        <v>34.10737454802603</v>
      </c>
      <c r="H26" s="128">
        <v>2.6540657952069324</v>
      </c>
      <c r="I26" s="128">
        <v>5.0945875743588118</v>
      </c>
      <c r="J26" s="128">
        <v>31.405362406602308</v>
      </c>
      <c r="K26" s="25"/>
      <c r="L26" s="25"/>
    </row>
    <row r="27" spans="1:12" ht="16.5" hidden="1">
      <c r="A27" s="81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K27" s="25"/>
      <c r="L27" s="25"/>
    </row>
    <row r="28" spans="1:12">
      <c r="A28" s="38"/>
      <c r="B28" s="82"/>
      <c r="C28" s="82"/>
      <c r="D28" s="82"/>
      <c r="E28" s="82"/>
      <c r="F28" s="82"/>
      <c r="G28" s="82"/>
      <c r="H28" s="108"/>
      <c r="I28" s="108"/>
      <c r="J28" s="108"/>
      <c r="K28" s="25"/>
      <c r="L28" s="25"/>
    </row>
    <row r="29" spans="1:12" ht="13.5" thickBot="1">
      <c r="A29" s="83"/>
      <c r="B29" s="82"/>
      <c r="C29" s="82"/>
      <c r="D29" s="82"/>
      <c r="E29" s="82"/>
      <c r="F29" s="82"/>
      <c r="G29" s="82"/>
      <c r="H29" s="121"/>
      <c r="I29" s="121"/>
      <c r="J29" s="121"/>
      <c r="K29" s="25"/>
      <c r="L29" s="25"/>
    </row>
    <row r="30" spans="1:12" ht="19.5" customHeight="1">
      <c r="A30" s="179" t="s">
        <v>112</v>
      </c>
      <c r="B30" s="180"/>
      <c r="C30" s="180"/>
      <c r="D30" s="180"/>
      <c r="E30" s="180"/>
      <c r="F30" s="180"/>
      <c r="G30" s="180"/>
      <c r="H30" s="106"/>
      <c r="I30" s="122"/>
      <c r="J30" s="122"/>
      <c r="K30" s="25"/>
      <c r="L30" s="25"/>
    </row>
    <row r="31" spans="1:12" ht="19.5" customHeight="1">
      <c r="A31" s="181"/>
      <c r="B31" s="182"/>
      <c r="C31" s="182"/>
      <c r="D31" s="183"/>
      <c r="E31" s="182"/>
      <c r="F31" s="182"/>
      <c r="G31" s="182"/>
      <c r="H31" s="105"/>
      <c r="I31" s="124"/>
      <c r="J31" s="124"/>
      <c r="K31" s="25"/>
      <c r="L31" s="25"/>
    </row>
    <row r="32" spans="1:12" ht="19.5" customHeight="1">
      <c r="A32" s="26"/>
      <c r="B32" s="184" t="str">
        <f>B4</f>
        <v xml:space="preserve">           N$ Million</v>
      </c>
      <c r="C32" s="173"/>
      <c r="D32" s="103"/>
      <c r="E32" s="173" t="s">
        <v>1</v>
      </c>
      <c r="F32" s="188"/>
      <c r="G32" s="129" t="s">
        <v>2</v>
      </c>
      <c r="H32" s="184" t="s">
        <v>114</v>
      </c>
      <c r="I32" s="173"/>
      <c r="J32" s="173"/>
      <c r="K32" s="25"/>
      <c r="L32" s="25"/>
    </row>
    <row r="33" spans="1:12" ht="17.25" thickBot="1">
      <c r="A33" s="5"/>
      <c r="B33" s="6">
        <f>B5</f>
        <v>45107</v>
      </c>
      <c r="C33" s="6">
        <f>C5</f>
        <v>45443</v>
      </c>
      <c r="D33" s="28">
        <f>D5</f>
        <v>45473</v>
      </c>
      <c r="E33" s="6" t="s">
        <v>3</v>
      </c>
      <c r="F33" s="75" t="s">
        <v>4</v>
      </c>
      <c r="G33" s="6" t="s">
        <v>3</v>
      </c>
      <c r="H33" s="28">
        <v>45412</v>
      </c>
      <c r="I33" s="28">
        <v>45443</v>
      </c>
      <c r="J33" s="28">
        <v>45443</v>
      </c>
      <c r="K33" s="25"/>
      <c r="L33" s="25"/>
    </row>
    <row r="34" spans="1:12" ht="17.25" thickTop="1">
      <c r="A34" s="84" t="s">
        <v>56</v>
      </c>
      <c r="B34" s="86">
        <v>193953.93291250541</v>
      </c>
      <c r="C34" s="86">
        <v>209253.92890640051</v>
      </c>
      <c r="D34" s="86">
        <v>207883.64972602349</v>
      </c>
      <c r="E34" s="86">
        <v>-1370.2791803770233</v>
      </c>
      <c r="F34" s="86">
        <v>13929.716813518084</v>
      </c>
      <c r="G34" s="86">
        <v>-0.65484035952793818</v>
      </c>
      <c r="H34" s="130">
        <v>4.0710543829247712</v>
      </c>
      <c r="I34" s="130">
        <v>6.1943934949654391</v>
      </c>
      <c r="J34" s="130">
        <v>7.1819718241041812</v>
      </c>
      <c r="K34" s="25"/>
      <c r="L34" s="25"/>
    </row>
    <row r="35" spans="1:12" ht="16.5">
      <c r="A35" s="78" t="s">
        <v>57</v>
      </c>
      <c r="B35" s="86">
        <v>34433.127324447094</v>
      </c>
      <c r="C35" s="86">
        <v>39833.28703166292</v>
      </c>
      <c r="D35" s="86">
        <v>35479.551117155941</v>
      </c>
      <c r="E35" s="86">
        <v>-4353.7359145069786</v>
      </c>
      <c r="F35" s="86">
        <v>1046.423792708847</v>
      </c>
      <c r="G35" s="86">
        <v>-10.929893661666071</v>
      </c>
      <c r="H35" s="130">
        <v>-3.8294398780670633</v>
      </c>
      <c r="I35" s="130">
        <v>-4.1050785793760411</v>
      </c>
      <c r="J35" s="130">
        <v>3.0390030590276922</v>
      </c>
      <c r="K35" s="25"/>
      <c r="L35" s="25"/>
    </row>
    <row r="36" spans="1:12" ht="16.5">
      <c r="A36" s="87" t="s">
        <v>75</v>
      </c>
      <c r="B36" s="88">
        <v>187.72481868301111</v>
      </c>
      <c r="C36" s="88">
        <v>239.96341813498762</v>
      </c>
      <c r="D36" s="88">
        <v>248.22005717623836</v>
      </c>
      <c r="E36" s="88">
        <v>8.256639041250736</v>
      </c>
      <c r="F36" s="88">
        <v>60.495238493227248</v>
      </c>
      <c r="G36" s="88">
        <v>3.4407907277792305</v>
      </c>
      <c r="H36" s="131">
        <v>-24.929025639110492</v>
      </c>
      <c r="I36" s="131">
        <v>-37.042735128681905</v>
      </c>
      <c r="J36" s="131">
        <v>32.225487773877404</v>
      </c>
      <c r="K36" s="25"/>
      <c r="L36" s="25"/>
    </row>
    <row r="37" spans="1:12" ht="16.5">
      <c r="A37" s="87" t="s">
        <v>58</v>
      </c>
      <c r="B37" s="88">
        <v>20442.051281092812</v>
      </c>
      <c r="C37" s="88">
        <v>25175.961731494688</v>
      </c>
      <c r="D37" s="88">
        <v>20031.991684882792</v>
      </c>
      <c r="E37" s="88">
        <v>-5143.9700466118957</v>
      </c>
      <c r="F37" s="88">
        <v>-410.05959621001966</v>
      </c>
      <c r="G37" s="88">
        <v>-20.432069692006564</v>
      </c>
      <c r="H37" s="131">
        <v>-7.0619467679110244</v>
      </c>
      <c r="I37" s="131">
        <v>-7.0650618356100097</v>
      </c>
      <c r="J37" s="131">
        <v>-2.0059610974036133</v>
      </c>
      <c r="K37" s="25"/>
      <c r="L37" s="25"/>
    </row>
    <row r="38" spans="1:12" ht="16.5">
      <c r="A38" s="87" t="s">
        <v>76</v>
      </c>
      <c r="B38" s="88">
        <v>7598.0053507500006</v>
      </c>
      <c r="C38" s="88">
        <v>7745.5470239539245</v>
      </c>
      <c r="D38" s="88">
        <v>7690.3207843828004</v>
      </c>
      <c r="E38" s="88">
        <v>-55.226239571124097</v>
      </c>
      <c r="F38" s="88">
        <v>92.315433632799795</v>
      </c>
      <c r="G38" s="88">
        <v>-0.71300631705328499</v>
      </c>
      <c r="H38" s="131">
        <v>3.0501813643018352</v>
      </c>
      <c r="I38" s="131">
        <v>2.4932645534490092</v>
      </c>
      <c r="J38" s="131">
        <v>1.2149956386078031</v>
      </c>
      <c r="K38" s="25"/>
      <c r="L38" s="25"/>
    </row>
    <row r="39" spans="1:12" ht="16.5">
      <c r="A39" s="87" t="s">
        <v>77</v>
      </c>
      <c r="B39" s="88">
        <v>6205.3458739212701</v>
      </c>
      <c r="C39" s="88">
        <v>6671.8148580793204</v>
      </c>
      <c r="D39" s="88">
        <v>7509.0185907141104</v>
      </c>
      <c r="E39" s="88">
        <v>837.20373263478996</v>
      </c>
      <c r="F39" s="88">
        <v>1303.6727167928402</v>
      </c>
      <c r="G39" s="88">
        <v>12.548365781178219</v>
      </c>
      <c r="H39" s="131">
        <v>3.0341469276629311</v>
      </c>
      <c r="I39" s="131">
        <v>2.4806774722820819</v>
      </c>
      <c r="J39" s="131">
        <v>21.008864667345705</v>
      </c>
      <c r="K39" s="25"/>
      <c r="L39" s="25"/>
    </row>
    <row r="40" spans="1:12" ht="16.5">
      <c r="A40" s="78" t="s">
        <v>62</v>
      </c>
      <c r="B40" s="86">
        <v>159520.80558805831</v>
      </c>
      <c r="C40" s="86">
        <v>169420.6418747376</v>
      </c>
      <c r="D40" s="86">
        <v>172404.09860886756</v>
      </c>
      <c r="E40" s="86">
        <v>2983.4567341299553</v>
      </c>
      <c r="F40" s="86">
        <v>12883.293020809244</v>
      </c>
      <c r="G40" s="86">
        <v>1.760975936058486</v>
      </c>
      <c r="H40" s="130">
        <v>6.1878918042572906</v>
      </c>
      <c r="I40" s="130">
        <v>8.9455069689660576</v>
      </c>
      <c r="J40" s="130">
        <v>8.0762462133489237</v>
      </c>
      <c r="K40" s="25"/>
      <c r="L40" s="25"/>
    </row>
    <row r="41" spans="1:12" ht="16.5">
      <c r="A41" s="87" t="s">
        <v>78</v>
      </c>
      <c r="B41" s="88">
        <v>9816.3247250369877</v>
      </c>
      <c r="C41" s="88">
        <v>11894.924144405013</v>
      </c>
      <c r="D41" s="88">
        <v>14344.130870533761</v>
      </c>
      <c r="E41" s="88">
        <v>2449.2067261287484</v>
      </c>
      <c r="F41" s="88">
        <v>4527.8061454967738</v>
      </c>
      <c r="G41" s="88">
        <v>20.590351786991221</v>
      </c>
      <c r="H41" s="131">
        <v>84.402014102159455</v>
      </c>
      <c r="I41" s="131">
        <v>63.794508170046583</v>
      </c>
      <c r="J41" s="131">
        <v>46.125268594144984</v>
      </c>
      <c r="K41" s="25"/>
      <c r="L41" s="25"/>
    </row>
    <row r="42" spans="1:12" ht="16.5">
      <c r="A42" s="87" t="s">
        <v>64</v>
      </c>
      <c r="B42" s="88">
        <v>34167.723538979997</v>
      </c>
      <c r="C42" s="88">
        <v>36794.154716929996</v>
      </c>
      <c r="D42" s="88">
        <v>37606.855783530002</v>
      </c>
      <c r="E42" s="88">
        <v>812.70106660000602</v>
      </c>
      <c r="F42" s="88">
        <v>3439.1322445500045</v>
      </c>
      <c r="G42" s="88">
        <v>2.2087776519188651</v>
      </c>
      <c r="H42" s="131">
        <v>1.8711567786571237</v>
      </c>
      <c r="I42" s="131">
        <v>7.6000022646101684</v>
      </c>
      <c r="J42" s="131">
        <v>10.065441558102336</v>
      </c>
      <c r="K42" s="25"/>
      <c r="L42" s="25"/>
    </row>
    <row r="43" spans="1:12" ht="16.5">
      <c r="A43" s="87" t="s">
        <v>9</v>
      </c>
      <c r="B43" s="88">
        <v>1477.0734458799998</v>
      </c>
      <c r="C43" s="88">
        <v>2469.9404544879994</v>
      </c>
      <c r="D43" s="88">
        <v>3238.3662489777416</v>
      </c>
      <c r="E43" s="88">
        <v>768.4257944897422</v>
      </c>
      <c r="F43" s="88">
        <v>1761.2928030977419</v>
      </c>
      <c r="G43" s="88">
        <v>31.111106063041973</v>
      </c>
      <c r="H43" s="131">
        <v>65.459928558418568</v>
      </c>
      <c r="I43" s="131">
        <v>66.059320329304796</v>
      </c>
      <c r="J43" s="131">
        <v>119.24205989962888</v>
      </c>
      <c r="K43" s="25"/>
      <c r="L43" s="25"/>
    </row>
    <row r="44" spans="1:12" ht="16.5">
      <c r="A44" s="87" t="s">
        <v>102</v>
      </c>
      <c r="B44" s="88">
        <v>266.71496005999995</v>
      </c>
      <c r="C44" s="88">
        <v>146.07344210999995</v>
      </c>
      <c r="D44" s="88">
        <v>167.63927478999997</v>
      </c>
      <c r="E44" s="88">
        <v>21.565832680000028</v>
      </c>
      <c r="F44" s="88">
        <v>-99.07568526999998</v>
      </c>
      <c r="G44" s="88">
        <v>14.7636917214287</v>
      </c>
      <c r="H44" s="131">
        <v>-42.681456056415115</v>
      </c>
      <c r="I44" s="131">
        <v>-40.672677193085903</v>
      </c>
      <c r="J44" s="131">
        <v>-37.146654708724249</v>
      </c>
      <c r="K44" s="25"/>
      <c r="L44" s="25"/>
    </row>
    <row r="45" spans="1:12" ht="16.5">
      <c r="A45" s="87" t="s">
        <v>10</v>
      </c>
      <c r="B45" s="88">
        <v>1161.7183046600001</v>
      </c>
      <c r="C45" s="88">
        <v>2187.6149977738778</v>
      </c>
      <c r="D45" s="88">
        <v>2554.3274597357604</v>
      </c>
      <c r="E45" s="88">
        <v>366.71246196188258</v>
      </c>
      <c r="F45" s="88">
        <v>1392.6091550757603</v>
      </c>
      <c r="G45" s="88">
        <v>16.763117017164817</v>
      </c>
      <c r="H45" s="131">
        <v>144.68428037236225</v>
      </c>
      <c r="I45" s="131">
        <v>427.94196719492084</v>
      </c>
      <c r="J45" s="131">
        <v>119.87494296074942</v>
      </c>
      <c r="K45" s="25"/>
      <c r="L45" s="25"/>
    </row>
    <row r="46" spans="1:12" ht="16.5">
      <c r="A46" s="87" t="s">
        <v>79</v>
      </c>
      <c r="B46" s="88">
        <v>46657.909920196042</v>
      </c>
      <c r="C46" s="88">
        <v>48561.287043684097</v>
      </c>
      <c r="D46" s="88">
        <v>46823.588369050281</v>
      </c>
      <c r="E46" s="88">
        <v>-1737.6986746338152</v>
      </c>
      <c r="F46" s="88">
        <v>165.67844885423983</v>
      </c>
      <c r="G46" s="88">
        <v>-3.5783620666203575</v>
      </c>
      <c r="H46" s="131">
        <v>0.75036822441443007</v>
      </c>
      <c r="I46" s="131">
        <v>6.1283120568635496</v>
      </c>
      <c r="J46" s="131">
        <v>0.35509187860670011</v>
      </c>
      <c r="K46" s="25"/>
      <c r="L46" s="25"/>
    </row>
    <row r="47" spans="1:12" ht="16.5">
      <c r="A47" s="87" t="s">
        <v>13</v>
      </c>
      <c r="B47" s="88">
        <v>65973.340693245278</v>
      </c>
      <c r="C47" s="88">
        <v>67366.647075346613</v>
      </c>
      <c r="D47" s="88">
        <v>67669.190602250004</v>
      </c>
      <c r="E47" s="88">
        <v>302.54352690339147</v>
      </c>
      <c r="F47" s="88">
        <v>1695.8499090047262</v>
      </c>
      <c r="G47" s="88">
        <v>0.44909987365855386</v>
      </c>
      <c r="H47" s="131">
        <v>2.0790757901812498</v>
      </c>
      <c r="I47" s="131">
        <v>1.8438424171419285</v>
      </c>
      <c r="J47" s="131">
        <v>2.570507861485865</v>
      </c>
      <c r="K47" s="25"/>
      <c r="L47" s="25"/>
    </row>
    <row r="48" spans="1:12" ht="16.5">
      <c r="A48" s="89"/>
      <c r="B48" s="86"/>
      <c r="C48" s="86"/>
      <c r="D48" s="86"/>
      <c r="E48" s="86"/>
      <c r="F48" s="86"/>
      <c r="G48" s="86"/>
      <c r="H48" s="130"/>
      <c r="I48" s="130"/>
      <c r="J48" s="130"/>
      <c r="K48" s="25"/>
      <c r="L48" s="25"/>
    </row>
    <row r="49" spans="1:12" ht="16.5">
      <c r="A49" s="78" t="s">
        <v>66</v>
      </c>
      <c r="B49" s="86">
        <v>193953.93197279461</v>
      </c>
      <c r="C49" s="86">
        <v>209253.92909708634</v>
      </c>
      <c r="D49" s="86">
        <v>207883.64950018638</v>
      </c>
      <c r="E49" s="86">
        <v>-1370.2795968999562</v>
      </c>
      <c r="F49" s="86">
        <v>13929.717527391767</v>
      </c>
      <c r="G49" s="86">
        <v>-0.65484055798263796</v>
      </c>
      <c r="H49" s="130">
        <v>4.0710546259091984</v>
      </c>
      <c r="I49" s="130">
        <v>6.1944632454791702</v>
      </c>
      <c r="J49" s="130">
        <v>7.1819722269645325</v>
      </c>
      <c r="K49" s="25"/>
      <c r="L49" s="25"/>
    </row>
    <row r="50" spans="1:12" ht="16.5">
      <c r="A50" s="78" t="s">
        <v>80</v>
      </c>
      <c r="B50" s="86">
        <v>13159.369476824411</v>
      </c>
      <c r="C50" s="86">
        <v>13878.59480399667</v>
      </c>
      <c r="D50" s="86">
        <v>14008.990110308223</v>
      </c>
      <c r="E50" s="86">
        <v>130.39530631155321</v>
      </c>
      <c r="F50" s="86">
        <v>849.62063348381162</v>
      </c>
      <c r="G50" s="86">
        <v>0.93954257007347053</v>
      </c>
      <c r="H50" s="130">
        <v>-2.9765303088194202</v>
      </c>
      <c r="I50" s="130">
        <v>4.3160787014423647</v>
      </c>
      <c r="J50" s="130">
        <v>6.45639318038846</v>
      </c>
      <c r="K50" s="25"/>
      <c r="L50" s="25"/>
    </row>
    <row r="51" spans="1:12" ht="16.5">
      <c r="A51" s="87" t="s">
        <v>58</v>
      </c>
      <c r="B51" s="88">
        <v>10857.428058965303</v>
      </c>
      <c r="C51" s="88">
        <v>9997.5438547439844</v>
      </c>
      <c r="D51" s="88">
        <v>10426.4695599021</v>
      </c>
      <c r="E51" s="88">
        <v>428.92570515811531</v>
      </c>
      <c r="F51" s="88">
        <v>-430.95849906320291</v>
      </c>
      <c r="G51" s="88">
        <v>4.2903108142364772</v>
      </c>
      <c r="H51" s="131">
        <v>-13.648526189080982</v>
      </c>
      <c r="I51" s="131">
        <v>-7.8083718978051024</v>
      </c>
      <c r="J51" s="131">
        <v>-3.969250330029567</v>
      </c>
      <c r="K51" s="25"/>
      <c r="L51" s="25"/>
    </row>
    <row r="52" spans="1:12" ht="16.5">
      <c r="A52" s="87" t="s">
        <v>81</v>
      </c>
      <c r="B52" s="88">
        <v>454.84414896000004</v>
      </c>
      <c r="C52" s="88">
        <v>1984.4086140300001</v>
      </c>
      <c r="D52" s="88">
        <v>1937.6289431999999</v>
      </c>
      <c r="E52" s="88">
        <v>-46.779670830000214</v>
      </c>
      <c r="F52" s="88">
        <v>1482.7847942399999</v>
      </c>
      <c r="G52" s="88">
        <v>-2.3573608025717334</v>
      </c>
      <c r="H52" s="131">
        <v>140.24037113696494</v>
      </c>
      <c r="I52" s="131">
        <v>335.41928708041456</v>
      </c>
      <c r="J52" s="131">
        <v>325.9984321289794</v>
      </c>
      <c r="K52" s="25"/>
      <c r="L52" s="25"/>
    </row>
    <row r="53" spans="1:12" ht="16.5">
      <c r="A53" s="87" t="s">
        <v>76</v>
      </c>
      <c r="B53" s="88">
        <v>1068.3188095891073</v>
      </c>
      <c r="C53" s="88">
        <v>1128.6120483026843</v>
      </c>
      <c r="D53" s="88">
        <v>976.41133693612346</v>
      </c>
      <c r="E53" s="88">
        <v>-152.20071136656088</v>
      </c>
      <c r="F53" s="88">
        <v>-91.90747265298387</v>
      </c>
      <c r="G53" s="88">
        <v>-13.48565360395142</v>
      </c>
      <c r="H53" s="131">
        <v>12.51305280780042</v>
      </c>
      <c r="I53" s="131">
        <v>24.584915385354051</v>
      </c>
      <c r="J53" s="131">
        <v>-8.6030005114609054</v>
      </c>
      <c r="K53" s="25"/>
      <c r="L53" s="25"/>
    </row>
    <row r="54" spans="1:12" ht="16.5">
      <c r="A54" s="87" t="s">
        <v>82</v>
      </c>
      <c r="B54" s="88">
        <v>778.77845931000002</v>
      </c>
      <c r="C54" s="88">
        <v>768.03028691999998</v>
      </c>
      <c r="D54" s="88">
        <v>668.48027027000001</v>
      </c>
      <c r="E54" s="88">
        <v>-99.550016649999975</v>
      </c>
      <c r="F54" s="88">
        <v>-110.29818904000001</v>
      </c>
      <c r="G54" s="88">
        <v>-12.96173059127932</v>
      </c>
      <c r="H54" s="131">
        <v>53.274069593688921</v>
      </c>
      <c r="I54" s="131">
        <v>-30.078355368071215</v>
      </c>
      <c r="J54" s="131">
        <v>-14.162973785603228</v>
      </c>
      <c r="K54" s="25"/>
      <c r="L54" s="25"/>
    </row>
    <row r="55" spans="1:12" ht="16.5">
      <c r="A55" s="78" t="s">
        <v>83</v>
      </c>
      <c r="B55" s="86">
        <v>180794.5624959702</v>
      </c>
      <c r="C55" s="86">
        <v>195375.33429308966</v>
      </c>
      <c r="D55" s="86">
        <v>193874.65938987816</v>
      </c>
      <c r="E55" s="86">
        <v>-1500.674903211504</v>
      </c>
      <c r="F55" s="86">
        <v>13080.096893907961</v>
      </c>
      <c r="G55" s="86">
        <v>-0.7680984442797012</v>
      </c>
      <c r="H55" s="130">
        <v>4.57921954664846</v>
      </c>
      <c r="I55" s="130">
        <v>6.3304719664719187</v>
      </c>
      <c r="J55" s="130">
        <v>7.2347844500022092</v>
      </c>
      <c r="K55" s="25"/>
      <c r="L55" s="25"/>
    </row>
    <row r="56" spans="1:12" ht="16.5">
      <c r="A56" s="78" t="s">
        <v>84</v>
      </c>
      <c r="B56" s="86">
        <v>132735.64602315327</v>
      </c>
      <c r="C56" s="86">
        <v>145432.97861627652</v>
      </c>
      <c r="D56" s="86">
        <v>145094.13319152911</v>
      </c>
      <c r="E56" s="86">
        <v>-338.84542474741465</v>
      </c>
      <c r="F56" s="86">
        <v>12358.487168375839</v>
      </c>
      <c r="G56" s="86">
        <v>-0.23299077552516678</v>
      </c>
      <c r="H56" s="130">
        <v>5.8699504572239363</v>
      </c>
      <c r="I56" s="130">
        <v>8.4642798597498512</v>
      </c>
      <c r="J56" s="130">
        <v>9.3106015894329772</v>
      </c>
      <c r="K56" s="25"/>
      <c r="L56" s="25"/>
    </row>
    <row r="57" spans="1:12" ht="15">
      <c r="A57" s="90" t="s">
        <v>85</v>
      </c>
      <c r="B57" s="88">
        <v>71670.711781950798</v>
      </c>
      <c r="C57" s="88">
        <v>82197.482440661042</v>
      </c>
      <c r="D57" s="88">
        <v>79843.270972144208</v>
      </c>
      <c r="E57" s="88">
        <v>-2354.2114685168344</v>
      </c>
      <c r="F57" s="88">
        <v>8172.5591901934094</v>
      </c>
      <c r="G57" s="88">
        <v>-2.8640919388454051</v>
      </c>
      <c r="H57" s="131">
        <v>10.373679870949374</v>
      </c>
      <c r="I57" s="131">
        <v>14.459172490676337</v>
      </c>
      <c r="J57" s="131">
        <v>11.402927342283704</v>
      </c>
      <c r="K57" s="25"/>
      <c r="L57" s="25"/>
    </row>
    <row r="58" spans="1:12" ht="15">
      <c r="A58" s="90" t="s">
        <v>82</v>
      </c>
      <c r="B58" s="88">
        <v>61064.934241202456</v>
      </c>
      <c r="C58" s="88">
        <v>63235.496175615495</v>
      </c>
      <c r="D58" s="88">
        <v>65250.862219384901</v>
      </c>
      <c r="E58" s="88">
        <v>2015.3660437694052</v>
      </c>
      <c r="F58" s="88">
        <v>4185.9279781824443</v>
      </c>
      <c r="G58" s="88">
        <v>3.1870803040311415</v>
      </c>
      <c r="H58" s="131">
        <v>0.51182276059817866</v>
      </c>
      <c r="I58" s="131">
        <v>1.5505758364122499</v>
      </c>
      <c r="J58" s="131">
        <v>6.8548800227120665</v>
      </c>
      <c r="K58" s="25"/>
      <c r="L58" s="25"/>
    </row>
    <row r="59" spans="1:12" ht="16.5">
      <c r="A59" s="78" t="s">
        <v>86</v>
      </c>
      <c r="B59" s="86">
        <v>7622.9288705100007</v>
      </c>
      <c r="C59" s="86">
        <v>9221.4864737300013</v>
      </c>
      <c r="D59" s="86">
        <v>8784.361353889999</v>
      </c>
      <c r="E59" s="86">
        <v>-437.1251198400023</v>
      </c>
      <c r="F59" s="86">
        <v>1161.4324833799983</v>
      </c>
      <c r="G59" s="86">
        <v>-4.7402891180860678</v>
      </c>
      <c r="H59" s="130">
        <v>18.861806464819693</v>
      </c>
      <c r="I59" s="130">
        <v>0.67950876447480368</v>
      </c>
      <c r="J59" s="130">
        <v>15.236039888462116</v>
      </c>
      <c r="K59" s="25"/>
      <c r="L59" s="25"/>
    </row>
    <row r="60" spans="1:12" ht="16.5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5"/>
      <c r="L60" s="25"/>
    </row>
    <row r="61" spans="1:12" ht="16.5">
      <c r="A61" s="78" t="s">
        <v>88</v>
      </c>
      <c r="B61" s="86">
        <v>22867.684275843152</v>
      </c>
      <c r="C61" s="86">
        <v>19331.532708099996</v>
      </c>
      <c r="D61" s="86">
        <v>19299.089884934652</v>
      </c>
      <c r="E61" s="86">
        <v>-32.442823165343725</v>
      </c>
      <c r="F61" s="86">
        <v>-3568.5943909084999</v>
      </c>
      <c r="G61" s="86">
        <v>-0.16782333638630575</v>
      </c>
      <c r="H61" s="132">
        <v>-18.33305820643821</v>
      </c>
      <c r="I61" s="132">
        <v>-15.572974961378179</v>
      </c>
      <c r="J61" s="132">
        <v>-15.605403449960491</v>
      </c>
      <c r="K61" s="25"/>
      <c r="L61" s="25"/>
    </row>
    <row r="62" spans="1:12" ht="16.5">
      <c r="A62" s="78" t="s">
        <v>89</v>
      </c>
      <c r="B62" s="86">
        <v>2646.6820568500002</v>
      </c>
      <c r="C62" s="86">
        <v>3476.0943726302207</v>
      </c>
      <c r="D62" s="86">
        <v>3449.9925963199998</v>
      </c>
      <c r="E62" s="86">
        <v>-26.101776310220885</v>
      </c>
      <c r="F62" s="86">
        <v>803.31053946999964</v>
      </c>
      <c r="G62" s="86">
        <v>-0.750893776525146</v>
      </c>
      <c r="H62" s="130">
        <v>22.369531849163238</v>
      </c>
      <c r="I62" s="130">
        <v>40.820621404490737</v>
      </c>
      <c r="J62" s="130">
        <v>30.351607114685891</v>
      </c>
      <c r="K62" s="25"/>
      <c r="L62" s="25"/>
    </row>
    <row r="63" spans="1:12" ht="16.5">
      <c r="A63" s="78" t="s">
        <v>90</v>
      </c>
      <c r="B63" s="86">
        <v>-1E-8</v>
      </c>
      <c r="C63" s="86">
        <v>565.01469700000007</v>
      </c>
      <c r="D63" s="86">
        <v>545.90914402999999</v>
      </c>
      <c r="E63" s="86">
        <v>-19.105552970000076</v>
      </c>
      <c r="F63" s="86">
        <v>545.90914404</v>
      </c>
      <c r="G63" s="86">
        <v>-3.3814258410343854</v>
      </c>
      <c r="H63" s="130">
        <v>0</v>
      </c>
      <c r="I63" s="130">
        <v>0</v>
      </c>
      <c r="J63" s="130">
        <v>0</v>
      </c>
      <c r="K63" s="25"/>
      <c r="L63" s="25"/>
    </row>
    <row r="64" spans="1:12" ht="16.5">
      <c r="A64" s="78" t="s">
        <v>76</v>
      </c>
      <c r="B64" s="86">
        <v>196</v>
      </c>
      <c r="C64" s="86">
        <v>201.91900000000001</v>
      </c>
      <c r="D64" s="86">
        <v>199.96899999999999</v>
      </c>
      <c r="E64" s="86">
        <v>-1.9500000000000171</v>
      </c>
      <c r="F64" s="86">
        <v>3.9689999999999941</v>
      </c>
      <c r="G64" s="86">
        <v>-0.96573378433927815</v>
      </c>
      <c r="H64" s="130">
        <v>-76.030783100424316</v>
      </c>
      <c r="I64" s="130">
        <v>3.0198979591836661</v>
      </c>
      <c r="J64" s="130">
        <v>2.0249999999999915</v>
      </c>
      <c r="K64" s="25"/>
      <c r="L64" s="25"/>
    </row>
    <row r="65" spans="1:12" ht="16.5">
      <c r="A65" s="78" t="s">
        <v>91</v>
      </c>
      <c r="B65" s="86">
        <v>200.57411014000002</v>
      </c>
      <c r="C65" s="86">
        <v>123.62982115000001</v>
      </c>
      <c r="D65" s="86">
        <v>182.38266972</v>
      </c>
      <c r="E65" s="86">
        <v>58.752848569999983</v>
      </c>
      <c r="F65" s="86">
        <v>-18.191440420000021</v>
      </c>
      <c r="G65" s="86">
        <v>47.523201136653881</v>
      </c>
      <c r="H65" s="130">
        <v>-31.336116005700887</v>
      </c>
      <c r="I65" s="130">
        <v>-56.211343940424051</v>
      </c>
      <c r="J65" s="130">
        <v>-9.0696852187465566</v>
      </c>
      <c r="K65" s="25"/>
      <c r="L65" s="25"/>
    </row>
    <row r="66" spans="1:12" ht="16.5">
      <c r="A66" s="78" t="s">
        <v>92</v>
      </c>
      <c r="B66" s="86">
        <v>25593.835531839995</v>
      </c>
      <c r="C66" s="86">
        <v>26956.056056509991</v>
      </c>
      <c r="D66" s="86">
        <v>27059.915547044657</v>
      </c>
      <c r="E66" s="86">
        <v>103.85949053466538</v>
      </c>
      <c r="F66" s="86">
        <v>1466.0800152046613</v>
      </c>
      <c r="G66" s="86">
        <v>0.38529186286353934</v>
      </c>
      <c r="H66" s="130">
        <v>4.8339143159354734</v>
      </c>
      <c r="I66" s="130">
        <v>8.4672057929523419</v>
      </c>
      <c r="J66" s="130">
        <v>5.7282544204083194</v>
      </c>
      <c r="K66" s="25"/>
      <c r="L66" s="25"/>
    </row>
    <row r="67" spans="1:12" ht="17.25" thickBot="1">
      <c r="A67" s="91" t="s">
        <v>74</v>
      </c>
      <c r="B67" s="92">
        <v>-11068.78837235619</v>
      </c>
      <c r="C67" s="92">
        <v>-9933.3774523070479</v>
      </c>
      <c r="D67" s="92">
        <v>-10741.093997590309</v>
      </c>
      <c r="E67" s="92">
        <v>-807.71654528326144</v>
      </c>
      <c r="F67" s="92">
        <v>327.69437476588064</v>
      </c>
      <c r="G67" s="92">
        <v>8.1313385015452866</v>
      </c>
      <c r="H67" s="86">
        <v>-11.775696941614427</v>
      </c>
      <c r="I67" s="86">
        <v>-2.5701866955669175</v>
      </c>
      <c r="J67" s="86">
        <v>-2.9605261546447394</v>
      </c>
      <c r="K67" s="25"/>
      <c r="L67" s="25"/>
    </row>
    <row r="68" spans="1:12" ht="17.25" hidden="1" customHeight="1">
      <c r="A68" s="93"/>
      <c r="B68" s="134"/>
      <c r="C68" s="94"/>
      <c r="D68" s="135"/>
      <c r="E68" s="135">
        <v>0</v>
      </c>
      <c r="F68" s="135">
        <v>0</v>
      </c>
      <c r="G68" s="135" t="e">
        <v>#DIV/0!</v>
      </c>
      <c r="H68" s="136"/>
      <c r="I68" s="136"/>
      <c r="J68" s="136"/>
      <c r="K68" s="25"/>
      <c r="L68" s="25"/>
    </row>
    <row r="69" spans="1:12" ht="13.5" hidden="1" thickBot="1">
      <c r="A69" s="95"/>
      <c r="B69" s="96"/>
      <c r="C69" s="96"/>
      <c r="D69" s="96"/>
      <c r="E69" s="96"/>
      <c r="F69" s="96"/>
      <c r="G69" s="96"/>
      <c r="H69" s="104">
        <v>1.9999995669212201</v>
      </c>
      <c r="I69" s="104">
        <v>2.9999995669212201</v>
      </c>
      <c r="J69" s="104">
        <v>3.9999995669212201</v>
      </c>
      <c r="K69" s="25"/>
      <c r="L69" s="25"/>
    </row>
    <row r="70" spans="1:12">
      <c r="A70" s="95"/>
      <c r="B70" s="96"/>
      <c r="C70" s="96"/>
      <c r="D70" s="96"/>
      <c r="E70" s="96"/>
      <c r="F70" s="96"/>
      <c r="G70" s="96"/>
      <c r="H70" s="123"/>
      <c r="I70" s="123"/>
      <c r="J70" s="123"/>
      <c r="K70" s="25"/>
      <c r="L70" s="25"/>
    </row>
    <row r="71" spans="1:12" ht="13.5" thickBot="1">
      <c r="A71" s="95"/>
      <c r="B71" s="96"/>
      <c r="C71" s="96"/>
      <c r="D71" s="96"/>
      <c r="E71" s="96"/>
      <c r="F71" s="96"/>
      <c r="G71" s="96"/>
      <c r="H71" s="120"/>
      <c r="I71" s="120"/>
      <c r="J71" s="120"/>
      <c r="K71" s="25"/>
      <c r="L71" s="25"/>
    </row>
    <row r="72" spans="1:12" ht="12.75" customHeight="1">
      <c r="A72" s="179" t="s">
        <v>93</v>
      </c>
      <c r="B72" s="180"/>
      <c r="C72" s="180"/>
      <c r="D72" s="180"/>
      <c r="E72" s="180"/>
      <c r="F72" s="180"/>
      <c r="G72" s="180"/>
      <c r="H72" s="106"/>
      <c r="I72" s="122"/>
      <c r="J72" s="122"/>
      <c r="K72" s="25"/>
      <c r="L72" s="25"/>
    </row>
    <row r="73" spans="1:12" ht="19.5" customHeight="1">
      <c r="A73" s="181"/>
      <c r="B73" s="182"/>
      <c r="C73" s="182"/>
      <c r="D73" s="183"/>
      <c r="E73" s="182"/>
      <c r="F73" s="182"/>
      <c r="G73" s="182"/>
      <c r="H73" s="105"/>
      <c r="I73" s="124"/>
      <c r="J73" s="124"/>
      <c r="K73" s="25"/>
      <c r="L73" s="25"/>
    </row>
    <row r="74" spans="1:12" ht="19.5" customHeight="1">
      <c r="A74" s="26"/>
      <c r="B74" s="184" t="str">
        <f>B4</f>
        <v xml:space="preserve">           N$ Million</v>
      </c>
      <c r="C74" s="173"/>
      <c r="D74" s="103"/>
      <c r="E74" s="173" t="s">
        <v>1</v>
      </c>
      <c r="F74" s="188"/>
      <c r="G74" s="27" t="s">
        <v>2</v>
      </c>
      <c r="H74" s="185" t="s">
        <v>114</v>
      </c>
      <c r="I74" s="186"/>
      <c r="J74" s="187"/>
      <c r="K74" s="25"/>
      <c r="L74" s="25"/>
    </row>
    <row r="75" spans="1:12" ht="17.25" thickBot="1">
      <c r="A75" s="5"/>
      <c r="B75" s="97">
        <f>B5</f>
        <v>45107</v>
      </c>
      <c r="C75" s="6">
        <f>C5</f>
        <v>45443</v>
      </c>
      <c r="D75" s="6">
        <f>D5</f>
        <v>45473</v>
      </c>
      <c r="E75" s="6" t="s">
        <v>3</v>
      </c>
      <c r="F75" s="75" t="s">
        <v>4</v>
      </c>
      <c r="G75" s="6" t="s">
        <v>3</v>
      </c>
      <c r="H75" s="6">
        <v>45412</v>
      </c>
      <c r="I75" s="6">
        <v>45443</v>
      </c>
      <c r="J75" s="6">
        <v>45443</v>
      </c>
      <c r="K75" s="25"/>
      <c r="L75" s="25"/>
    </row>
    <row r="76" spans="1:12" ht="17.25" thickTop="1">
      <c r="A76" s="78" t="s">
        <v>56</v>
      </c>
      <c r="B76" s="86">
        <v>211025.15793233516</v>
      </c>
      <c r="C76" s="86">
        <v>222541.34604005274</v>
      </c>
      <c r="D76" s="86">
        <v>220127.26970159466</v>
      </c>
      <c r="E76" s="86">
        <v>-2414.0763384580787</v>
      </c>
      <c r="F76" s="86">
        <v>9102.1117692594999</v>
      </c>
      <c r="G76" s="86">
        <v>-1.0847765511508953</v>
      </c>
      <c r="H76" s="85">
        <v>1.9382439463169447</v>
      </c>
      <c r="I76" s="85">
        <v>3.8252738369354944</v>
      </c>
      <c r="J76" s="85">
        <v>4.3132827661136446</v>
      </c>
      <c r="K76" s="25"/>
      <c r="L76" s="25"/>
    </row>
    <row r="77" spans="1:12" ht="16.5">
      <c r="A77" s="78" t="s">
        <v>5</v>
      </c>
      <c r="B77" s="86">
        <v>66836.346805793859</v>
      </c>
      <c r="C77" s="86">
        <v>74832.884342410369</v>
      </c>
      <c r="D77" s="86">
        <v>73086.253038910872</v>
      </c>
      <c r="E77" s="86">
        <v>-1746.6313034994964</v>
      </c>
      <c r="F77" s="86">
        <v>6249.9062331170135</v>
      </c>
      <c r="G77" s="86">
        <v>-2.3340424718997781</v>
      </c>
      <c r="H77" s="85">
        <v>5.4553770352303985</v>
      </c>
      <c r="I77" s="85">
        <v>6.4301570598125863</v>
      </c>
      <c r="J77" s="85">
        <v>9.3510590147563732</v>
      </c>
      <c r="K77" s="25"/>
      <c r="L77" s="25"/>
    </row>
    <row r="78" spans="1:12" ht="16.5">
      <c r="A78" s="78" t="s">
        <v>6</v>
      </c>
      <c r="B78" s="86">
        <v>144188.81112654132</v>
      </c>
      <c r="C78" s="86">
        <v>147708.46169764237</v>
      </c>
      <c r="D78" s="86">
        <v>147041.0166626838</v>
      </c>
      <c r="E78" s="86">
        <v>-667.4450349585677</v>
      </c>
      <c r="F78" s="86">
        <v>2852.2055361424864</v>
      </c>
      <c r="G78" s="86">
        <v>-0.4518664857026522</v>
      </c>
      <c r="H78" s="85">
        <v>0.15237510938410992</v>
      </c>
      <c r="I78" s="85">
        <v>2.5536409562809723</v>
      </c>
      <c r="J78" s="85">
        <v>1.9781046211965929</v>
      </c>
      <c r="K78" s="25"/>
      <c r="L78" s="25"/>
    </row>
    <row r="79" spans="1:12" ht="16.5">
      <c r="A79" s="33" t="s">
        <v>94</v>
      </c>
      <c r="B79" s="88">
        <v>28528.512706089998</v>
      </c>
      <c r="C79" s="88">
        <v>26829.720747699776</v>
      </c>
      <c r="D79" s="88">
        <v>26440.850107670005</v>
      </c>
      <c r="E79" s="88">
        <v>-388.87064002977058</v>
      </c>
      <c r="F79" s="88">
        <v>-2087.6625984199927</v>
      </c>
      <c r="G79" s="88">
        <v>-1.4494024879595884</v>
      </c>
      <c r="H79" s="127">
        <v>-12.693998071544172</v>
      </c>
      <c r="I79" s="127">
        <v>-10.134789496306411</v>
      </c>
      <c r="J79" s="127">
        <v>-7.317810850946799</v>
      </c>
      <c r="K79" s="25"/>
      <c r="L79" s="25"/>
    </row>
    <row r="80" spans="1:12" ht="16.5">
      <c r="A80" s="78" t="s">
        <v>95</v>
      </c>
      <c r="B80" s="86">
        <v>115660.29842045132</v>
      </c>
      <c r="C80" s="86">
        <v>120878.74094994258</v>
      </c>
      <c r="D80" s="86">
        <v>120600.16655501378</v>
      </c>
      <c r="E80" s="86">
        <v>-278.57439492880076</v>
      </c>
      <c r="F80" s="86">
        <v>4939.8681345624645</v>
      </c>
      <c r="G80" s="86">
        <v>-0.23045772378135609</v>
      </c>
      <c r="H80" s="85">
        <v>3.3504023896289539</v>
      </c>
      <c r="I80" s="85">
        <v>5.871528921176278</v>
      </c>
      <c r="J80" s="85">
        <v>4.2710145158063995</v>
      </c>
      <c r="K80" s="25"/>
      <c r="L80" s="25"/>
    </row>
    <row r="81" spans="1:12" ht="16.5">
      <c r="A81" s="44" t="s">
        <v>9</v>
      </c>
      <c r="B81" s="88">
        <v>1477.0734468799999</v>
      </c>
      <c r="C81" s="88">
        <v>2469.9404554879993</v>
      </c>
      <c r="D81" s="88">
        <v>3238.3662499777415</v>
      </c>
      <c r="E81" s="88">
        <v>768.4257944897422</v>
      </c>
      <c r="F81" s="88">
        <v>1761.2928030977416</v>
      </c>
      <c r="G81" s="88">
        <v>31.111106050446068</v>
      </c>
      <c r="H81" s="127">
        <v>65.459928513154011</v>
      </c>
      <c r="I81" s="127">
        <v>66.059320284891697</v>
      </c>
      <c r="J81" s="127">
        <v>119.24205981890026</v>
      </c>
      <c r="K81" s="25"/>
      <c r="L81" s="25"/>
    </row>
    <row r="82" spans="1:12" ht="16.5">
      <c r="A82" s="44" t="s">
        <v>101</v>
      </c>
      <c r="B82" s="88">
        <v>266.71496005999995</v>
      </c>
      <c r="C82" s="88">
        <v>146.07344210999995</v>
      </c>
      <c r="D82" s="88">
        <v>167.63927478999997</v>
      </c>
      <c r="E82" s="88">
        <v>21.565832680000028</v>
      </c>
      <c r="F82" s="88">
        <v>-99.07568526999998</v>
      </c>
      <c r="G82" s="88">
        <v>14.7636917214287</v>
      </c>
      <c r="H82" s="127">
        <v>-42.681456056415115</v>
      </c>
      <c r="I82" s="127">
        <v>-40.672677193085903</v>
      </c>
      <c r="J82" s="127">
        <v>-37.146654708724249</v>
      </c>
      <c r="K82" s="25"/>
      <c r="L82" s="25"/>
    </row>
    <row r="83" spans="1:12" ht="16.5">
      <c r="A83" s="44" t="s">
        <v>10</v>
      </c>
      <c r="B83" s="88">
        <v>1161.7183046600001</v>
      </c>
      <c r="C83" s="88">
        <v>2187.6149977738778</v>
      </c>
      <c r="D83" s="88">
        <v>2554.3274597357604</v>
      </c>
      <c r="E83" s="88">
        <v>366.71246196188258</v>
      </c>
      <c r="F83" s="88">
        <v>1392.6091550757603</v>
      </c>
      <c r="G83" s="88">
        <v>16.763117017164817</v>
      </c>
      <c r="H83" s="127">
        <v>144.68428037236225</v>
      </c>
      <c r="I83" s="127">
        <v>427.94196719492084</v>
      </c>
      <c r="J83" s="127">
        <v>119.87494296074942</v>
      </c>
      <c r="K83" s="25"/>
      <c r="L83" s="25"/>
    </row>
    <row r="84" spans="1:12" ht="16.5">
      <c r="A84" s="44" t="s">
        <v>96</v>
      </c>
      <c r="B84" s="88">
        <v>46657.909920196042</v>
      </c>
      <c r="C84" s="88">
        <v>48561.287043684097</v>
      </c>
      <c r="D84" s="88">
        <v>46823.588369050281</v>
      </c>
      <c r="E84" s="88">
        <v>-1737.6986746338152</v>
      </c>
      <c r="F84" s="88">
        <v>165.67844885423983</v>
      </c>
      <c r="G84" s="88">
        <v>-3.5783620666203575</v>
      </c>
      <c r="H84" s="127">
        <v>0.75036822441443007</v>
      </c>
      <c r="I84" s="127">
        <v>6.1283120568635496</v>
      </c>
      <c r="J84" s="127">
        <v>0.35509187860670011</v>
      </c>
      <c r="K84" s="25"/>
      <c r="L84" s="25"/>
    </row>
    <row r="85" spans="1:12" ht="16.5">
      <c r="A85" s="44" t="s">
        <v>13</v>
      </c>
      <c r="B85" s="88">
        <v>66096.881788655272</v>
      </c>
      <c r="C85" s="88">
        <v>67513.82501088662</v>
      </c>
      <c r="D85" s="88">
        <v>67816.245201459998</v>
      </c>
      <c r="E85" s="88">
        <v>302.42019057337893</v>
      </c>
      <c r="F85" s="88">
        <v>1719.363412804727</v>
      </c>
      <c r="G85" s="88">
        <v>0.44793816751548832</v>
      </c>
      <c r="H85" s="127">
        <v>2.1171443375034045</v>
      </c>
      <c r="I85" s="127">
        <v>1.8771915994050516</v>
      </c>
      <c r="J85" s="127">
        <v>2.6012776492276828</v>
      </c>
      <c r="K85" s="25"/>
      <c r="L85" s="25"/>
    </row>
    <row r="86" spans="1:12" ht="15">
      <c r="A86" s="98"/>
      <c r="B86" s="99"/>
      <c r="C86" s="99"/>
      <c r="D86" s="99"/>
      <c r="E86" s="99"/>
      <c r="F86" s="99"/>
      <c r="G86" s="99"/>
      <c r="H86" s="126"/>
      <c r="I86" s="126"/>
      <c r="J86" s="126"/>
      <c r="K86" s="25"/>
      <c r="L86" s="25"/>
    </row>
    <row r="87" spans="1:12" ht="16.5">
      <c r="A87" s="78" t="s">
        <v>66</v>
      </c>
      <c r="B87" s="86">
        <v>211025.06155086443</v>
      </c>
      <c r="C87" s="86">
        <v>222541.78398399858</v>
      </c>
      <c r="D87" s="86">
        <v>220127.5878439275</v>
      </c>
      <c r="E87" s="86">
        <v>-2414.1961400710861</v>
      </c>
      <c r="F87" s="86">
        <v>9102.5262930630706</v>
      </c>
      <c r="G87" s="86">
        <v>-1.0848282497118191</v>
      </c>
      <c r="H87" s="85">
        <v>1.9383534820636754</v>
      </c>
      <c r="I87" s="85">
        <v>3.825579247341949</v>
      </c>
      <c r="J87" s="85">
        <v>4.3134811695666855</v>
      </c>
      <c r="K87" s="25"/>
      <c r="L87" s="25"/>
    </row>
    <row r="88" spans="1:12" ht="16.5">
      <c r="A88" s="78" t="s">
        <v>97</v>
      </c>
      <c r="B88" s="86">
        <v>136090.68214598627</v>
      </c>
      <c r="C88" s="86">
        <v>148868.78432870153</v>
      </c>
      <c r="D88" s="86">
        <v>148646.35382672536</v>
      </c>
      <c r="E88" s="86">
        <v>-222.43050197616685</v>
      </c>
      <c r="F88" s="86">
        <v>12555.671680739091</v>
      </c>
      <c r="G88" s="86">
        <v>-0.14941379616900008</v>
      </c>
      <c r="H88" s="85">
        <v>5.7032583357907356</v>
      </c>
      <c r="I88" s="85">
        <v>8.362116585747728</v>
      </c>
      <c r="J88" s="85">
        <v>9.2259598399767384</v>
      </c>
      <c r="K88" s="25"/>
      <c r="L88" s="25"/>
    </row>
    <row r="89" spans="1:12" ht="16.5">
      <c r="A89" s="33" t="s">
        <v>98</v>
      </c>
      <c r="B89" s="88">
        <v>3355.0495549230118</v>
      </c>
      <c r="C89" s="88">
        <v>3435.8056910349865</v>
      </c>
      <c r="D89" s="88">
        <v>3552.2206138062375</v>
      </c>
      <c r="E89" s="88">
        <v>116.41492277125099</v>
      </c>
      <c r="F89" s="88">
        <v>197.17105888322567</v>
      </c>
      <c r="G89" s="88">
        <v>3.3882859870397084</v>
      </c>
      <c r="H89" s="127">
        <v>-0.95004025401679826</v>
      </c>
      <c r="I89" s="127">
        <v>4.2074044133849355</v>
      </c>
      <c r="J89" s="127">
        <v>5.8768449066246404</v>
      </c>
      <c r="K89" s="25"/>
      <c r="L89" s="25"/>
    </row>
    <row r="90" spans="1:12" ht="16.5">
      <c r="A90" s="33" t="s">
        <v>99</v>
      </c>
      <c r="B90" s="88">
        <v>71670.698349860802</v>
      </c>
      <c r="C90" s="88">
        <v>82197.482462051048</v>
      </c>
      <c r="D90" s="88">
        <v>79843.270993534214</v>
      </c>
      <c r="E90" s="88">
        <v>-2354.2114685168344</v>
      </c>
      <c r="F90" s="88">
        <v>8172.5726436734112</v>
      </c>
      <c r="G90" s="88">
        <v>-2.8640919381000884</v>
      </c>
      <c r="H90" s="127">
        <v>10.373679867936076</v>
      </c>
      <c r="I90" s="127">
        <v>14.459172486369624</v>
      </c>
      <c r="J90" s="127">
        <v>11.402948250593255</v>
      </c>
      <c r="K90" s="25"/>
      <c r="L90" s="25"/>
    </row>
    <row r="91" spans="1:12" ht="16.5">
      <c r="A91" s="33" t="s">
        <v>100</v>
      </c>
      <c r="B91" s="88">
        <v>61064.934241202456</v>
      </c>
      <c r="C91" s="88">
        <v>63235.496175615503</v>
      </c>
      <c r="D91" s="88">
        <v>65250.862219384908</v>
      </c>
      <c r="E91" s="88">
        <v>2015.3660437694052</v>
      </c>
      <c r="F91" s="88">
        <v>4185.9279781824516</v>
      </c>
      <c r="G91" s="88">
        <v>3.1870803040311415</v>
      </c>
      <c r="H91" s="127">
        <v>0.51182276059820708</v>
      </c>
      <c r="I91" s="127">
        <v>1.5505758364122642</v>
      </c>
      <c r="J91" s="127">
        <v>6.8548800227120807</v>
      </c>
      <c r="K91" s="25"/>
      <c r="L91" s="25"/>
    </row>
    <row r="92" spans="1:12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5"/>
      <c r="L92" s="25"/>
    </row>
    <row r="93" spans="1:12" ht="17.25" thickBot="1">
      <c r="A93" s="80" t="s">
        <v>14</v>
      </c>
      <c r="B93" s="92">
        <v>74934.379404878142</v>
      </c>
      <c r="C93" s="92">
        <v>73672.999655297055</v>
      </c>
      <c r="D93" s="92">
        <v>71481.23401720215</v>
      </c>
      <c r="E93" s="92">
        <v>-2191.7656380949047</v>
      </c>
      <c r="F93" s="92">
        <v>-3453.1453876759915</v>
      </c>
      <c r="G93" s="92">
        <v>-2.974991717928944</v>
      </c>
      <c r="H93" s="125">
        <v>-4.7888548106917881</v>
      </c>
      <c r="I93" s="125">
        <v>-4.2724483230539079</v>
      </c>
      <c r="J93" s="125">
        <v>-4.6082257771406887</v>
      </c>
      <c r="K93" s="25"/>
      <c r="L93" s="25"/>
    </row>
    <row r="94" spans="1:12">
      <c r="A94" s="100"/>
      <c r="H94" s="1"/>
      <c r="I94" s="1"/>
      <c r="J94" s="1"/>
    </row>
    <row r="95" spans="1:12">
      <c r="A95" s="100"/>
      <c r="B95" s="25"/>
      <c r="C95" s="25"/>
      <c r="D95" s="25"/>
      <c r="H95" s="1"/>
      <c r="I95" s="1"/>
      <c r="J95" s="1"/>
    </row>
    <row r="96" spans="1:12">
      <c r="A96" s="100"/>
      <c r="H96" s="1"/>
      <c r="I96" s="1"/>
      <c r="J96" s="1"/>
    </row>
    <row r="97" spans="1:4">
      <c r="A97" s="100"/>
      <c r="C97" s="25"/>
      <c r="D97" s="25"/>
    </row>
    <row r="98" spans="1:4">
      <c r="A98" s="100"/>
      <c r="C98" s="25"/>
      <c r="D98" s="25"/>
    </row>
    <row r="99" spans="1:4">
      <c r="A99" s="100"/>
    </row>
    <row r="100" spans="1:4">
      <c r="A100" s="100"/>
    </row>
    <row r="101" spans="1:4">
      <c r="A101" s="100"/>
    </row>
    <row r="102" spans="1:4">
      <c r="A102" s="100"/>
    </row>
    <row r="103" spans="1:4">
      <c r="A103" s="100"/>
    </row>
    <row r="104" spans="1:4">
      <c r="A104" s="100"/>
    </row>
    <row r="105" spans="1:4">
      <c r="A105" s="100"/>
    </row>
    <row r="106" spans="1:4">
      <c r="A106" s="100"/>
    </row>
    <row r="107" spans="1:4">
      <c r="A107" s="100"/>
    </row>
    <row r="108" spans="1:4">
      <c r="A108" s="100"/>
    </row>
    <row r="109" spans="1:4">
      <c r="A109" s="100"/>
    </row>
    <row r="110" spans="1:4">
      <c r="A110" s="100"/>
    </row>
    <row r="111" spans="1:4">
      <c r="A111" s="100"/>
    </row>
    <row r="112" spans="1:4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2024-07-31T15:09:22Z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