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2/December/"/>
    </mc:Choice>
  </mc:AlternateContent>
  <xr:revisionPtr revIDLastSave="11" documentId="8_{99365898-955E-4D18-A3CE-854EFDEB6D0F}" xr6:coauthVersionLast="47" xr6:coauthVersionMax="47" xr10:uidLastSave="{B52912FD-A389-442A-BA72-57766C52E33B}"/>
  <bookViews>
    <workbookView xWindow="-120" yWindow="-120" windowWidth="20730" windowHeight="11160" xr2:uid="{0ADE64A5-9514-466A-B801-1EDACC61F39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1" l="1"/>
  <c r="E95" i="1" l="1"/>
  <c r="E92" i="1"/>
  <c r="E89" i="1"/>
  <c r="E88" i="1"/>
  <c r="E87" i="1"/>
  <c r="E86" i="1"/>
  <c r="E85" i="1"/>
  <c r="E84" i="1"/>
  <c r="E91" i="1"/>
  <c r="E94" i="1"/>
  <c r="E93" i="1"/>
  <c r="E90" i="1"/>
  <c r="E83" i="1"/>
  <c r="C82" i="1"/>
  <c r="E79" i="1"/>
  <c r="F33" i="1" l="1"/>
  <c r="F31" i="1"/>
  <c r="D82" i="1" l="1"/>
  <c r="E82" i="1" l="1"/>
  <c r="F97" i="1" l="1"/>
  <c r="D97" i="1"/>
  <c r="E9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<sst xmlns="http://schemas.openxmlformats.org/spreadsheetml/2006/main" count="11" uniqueCount="11">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</sst>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2" xfId="0" applyBorder="1"/>
    <xf numFmtId="3" fontId="0" fillId="0" borderId="1" xfId="0" applyNumberFormat="1" applyBorder="1"/>
    <xf numFmtId="0" fontId="0" fillId="0" borderId="4" xfId="0" applyBorder="1"/>
    <xf numFmtId="0" fontId="0" fillId="0" borderId="6" xfId="0" applyBorder="1"/>
    <xf numFmtId="3" fontId="2" fillId="0" borderId="2" xfId="0" applyNumberFormat="1" applyFont="1" applyBorder="1"/>
    <xf numFmtId="0" fontId="2" fillId="0" borderId="2" xfId="0" applyFont="1" applyBorder="1"/>
    <xf numFmtId="3" fontId="0" fillId="0" borderId="4" xfId="0" applyNumberFormat="1" applyBorder="1"/>
    <xf numFmtId="3" fontId="0" fillId="0" borderId="6" xfId="0" applyNumberFormat="1" applyBorder="1"/>
    <xf numFmtId="15" fontId="0" fillId="0" borderId="14" xfId="0" applyNumberFormat="1" applyBorder="1"/>
    <xf numFmtId="10" fontId="0" fillId="0" borderId="3" xfId="1" applyNumberFormat="1" applyFont="1" applyFill="1" applyBorder="1" applyAlignment="1">
      <alignment horizontal="right"/>
    </xf>
    <xf numFmtId="0" fontId="5" fillId="2" borderId="9" xfId="0" applyFont="1" applyFill="1" applyBorder="1"/>
    <xf numFmtId="0" fontId="5" fillId="2" borderId="4" xfId="0" applyFont="1" applyFill="1" applyBorder="1"/>
    <xf numFmtId="0" fontId="0" fillId="2" borderId="4" xfId="0" applyFill="1" applyBorder="1"/>
    <xf numFmtId="0" fontId="0" fillId="2" borderId="19" xfId="0" applyFill="1" applyBorder="1"/>
    <xf numFmtId="0" fontId="5" fillId="2" borderId="14" xfId="0" applyFont="1" applyFill="1" applyBorder="1"/>
    <xf numFmtId="0" fontId="0" fillId="2" borderId="21" xfId="0" applyFill="1" applyBorder="1"/>
    <xf numFmtId="0" fontId="2" fillId="0" borderId="22" xfId="0" applyFont="1" applyBorder="1"/>
    <xf numFmtId="0" fontId="2" fillId="0" borderId="23" xfId="0" applyFont="1" applyBorder="1"/>
    <xf numFmtId="0" fontId="0" fillId="0" borderId="9" xfId="0" applyBorder="1"/>
    <xf numFmtId="0" fontId="0" fillId="0" borderId="21" xfId="0" applyBorder="1"/>
    <xf numFmtId="0" fontId="0" fillId="0" borderId="20" xfId="0" applyBorder="1"/>
    <xf numFmtId="0" fontId="3" fillId="0" borderId="14" xfId="0" applyFont="1" applyBorder="1"/>
    <xf numFmtId="3" fontId="0" fillId="0" borderId="21" xfId="0" applyNumberFormat="1" applyBorder="1"/>
    <xf numFmtId="10" fontId="0" fillId="0" borderId="21" xfId="1" applyNumberFormat="1" applyFont="1" applyFill="1" applyBorder="1" applyAlignment="1">
      <alignment horizontal="right"/>
    </xf>
    <xf numFmtId="3" fontId="0" fillId="0" borderId="24" xfId="0" applyNumberFormat="1" applyBorder="1"/>
    <xf numFmtId="3" fontId="0" fillId="0" borderId="25" xfId="0" applyNumberFormat="1" applyBorder="1"/>
    <xf numFmtId="15" fontId="0" fillId="0" borderId="26" xfId="0" applyNumberFormat="1" applyBorder="1"/>
    <xf numFmtId="43" fontId="0" fillId="0" borderId="24" xfId="0" applyNumberFormat="1" applyBorder="1"/>
    <xf numFmtId="10" fontId="0" fillId="0" borderId="21" xfId="1" applyNumberFormat="1" applyFont="1" applyBorder="1"/>
    <xf numFmtId="164" fontId="0" fillId="0" borderId="24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5" xfId="0" applyNumberFormat="1" applyBorder="1"/>
    <xf numFmtId="3" fontId="0" fillId="0" borderId="8" xfId="0" applyNumberFormat="1" applyBorder="1"/>
    <xf numFmtId="10" fontId="0" fillId="0" borderId="10" xfId="1" applyNumberFormat="1" applyFont="1" applyBorder="1"/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16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164" fontId="0" fillId="0" borderId="8" xfId="0" applyNumberFormat="1" applyBorder="1"/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2033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C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FinancialMarketsDepartment15/Shared%20Documents/General/Front%20Office/A%20MONEY%20&amp;%20CAPITAL%20MARKET/Liquidity%20Management/commercial%20banks%20-%20liquidity%20situation/Copy%20of%20Money%20Market%20Shortage.xlsx?D5BBE588" TargetMode="External"/><Relationship Id="rId1" Type="http://schemas.openxmlformats.org/officeDocument/2006/relationships/externalLinkPath" Target="file:///\\D5BBE588\Copy%20of%20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 for banks"/>
      <sheetName val="Money market shortage"/>
      <sheetName val="Information from banks"/>
      <sheetName val="Detailed Balances"/>
      <sheetName val="DAILY"/>
      <sheetName val="BON Bills breakdown"/>
      <sheetName val="Liquid Asset Ratio"/>
      <sheetName val="Repos "/>
      <sheetName val="Sheet1"/>
      <sheetName val="Daily Liquidity Req"/>
    </sheetNames>
    <sheetDataSet>
      <sheetData sheetId="0">
        <row r="4665">
          <cell r="C4665">
            <v>2017352.2473899992</v>
          </cell>
          <cell r="D4665">
            <v>3128909.6499935505</v>
          </cell>
          <cell r="E4665">
            <v>5146261.8973835502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111"/>
  <sheetViews>
    <sheetView tabSelected="1" topLeftCell="B96" zoomScale="93" zoomScaleNormal="93" workbookViewId="0">
      <selection activeCell="E116" sqref="E11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3"/>
      <c r="C1" s="14"/>
      <c r="D1" s="14"/>
      <c r="E1" s="14"/>
      <c r="F1" s="15"/>
      <c r="G1" s="15"/>
      <c r="H1" s="15"/>
      <c r="I1" s="16"/>
    </row>
    <row r="2" spans="2:60" ht="15.75" x14ac:dyDescent="0.25">
      <c r="B2" s="17"/>
      <c r="C2" s="33"/>
      <c r="D2" s="33"/>
      <c r="E2" s="33"/>
      <c r="F2" s="34"/>
      <c r="G2" s="34"/>
      <c r="H2" s="35"/>
      <c r="I2" s="18"/>
    </row>
    <row r="3" spans="2:60" x14ac:dyDescent="0.25">
      <c r="B3" s="17"/>
      <c r="C3" s="33"/>
      <c r="D3" s="33"/>
      <c r="E3" s="33"/>
      <c r="F3" s="35"/>
      <c r="G3" s="35"/>
      <c r="H3" s="35"/>
      <c r="I3" s="18"/>
    </row>
    <row r="4" spans="2:60" ht="15.75" x14ac:dyDescent="0.25">
      <c r="B4" s="17"/>
      <c r="C4" s="33"/>
      <c r="D4" s="33"/>
      <c r="E4" s="33"/>
      <c r="F4" s="35"/>
      <c r="G4" s="35"/>
      <c r="H4" s="35"/>
      <c r="I4" s="18"/>
      <c r="BH4" s="1"/>
    </row>
    <row r="5" spans="2:60" s="1" customFormat="1" ht="15.75" x14ac:dyDescent="0.25">
      <c r="B5" s="19"/>
      <c r="C5" s="7"/>
      <c r="D5" s="7"/>
      <c r="E5" s="8"/>
      <c r="F5" s="8"/>
      <c r="G5" s="3"/>
      <c r="H5" s="8"/>
      <c r="I5" s="20"/>
      <c r="BH5"/>
    </row>
    <row r="6" spans="2:60" ht="15" hidden="1" customHeight="1" x14ac:dyDescent="0.25">
      <c r="B6" s="21"/>
      <c r="C6" s="9"/>
      <c r="D6" s="9"/>
      <c r="E6" s="5"/>
      <c r="F6" s="5"/>
      <c r="I6" s="22"/>
    </row>
    <row r="7" spans="2:60" ht="15.75" hidden="1" customHeight="1" x14ac:dyDescent="0.25">
      <c r="B7" s="23"/>
      <c r="C7" s="10"/>
      <c r="D7" s="10"/>
      <c r="E7" s="6"/>
      <c r="F7" s="6"/>
      <c r="I7" s="22"/>
    </row>
    <row r="8" spans="2:60" x14ac:dyDescent="0.25">
      <c r="B8" s="24" t="s">
        <v>0</v>
      </c>
      <c r="I8" s="22"/>
    </row>
    <row r="9" spans="2:60" x14ac:dyDescent="0.25">
      <c r="B9" s="24" t="s">
        <v>1</v>
      </c>
      <c r="C9" s="36"/>
      <c r="D9" s="36"/>
      <c r="I9" s="22"/>
    </row>
    <row r="10" spans="2:60" x14ac:dyDescent="0.25">
      <c r="B10" s="24" t="s">
        <v>2</v>
      </c>
      <c r="C10" s="36"/>
      <c r="D10" s="36"/>
      <c r="I10" s="22"/>
    </row>
    <row r="11" spans="2:60" ht="0.75" customHeight="1" x14ac:dyDescent="0.25">
      <c r="B11" s="24"/>
      <c r="C11" s="36"/>
      <c r="D11" s="36"/>
      <c r="I11" s="22"/>
    </row>
    <row r="12" spans="2:60" ht="13.5" customHeight="1" thickBot="1" x14ac:dyDescent="0.3">
      <c r="B12" s="24"/>
      <c r="C12" s="36"/>
      <c r="D12" s="36"/>
      <c r="I12" s="22"/>
    </row>
    <row r="13" spans="2:60" ht="12.75" hidden="1" customHeight="1" x14ac:dyDescent="0.25">
      <c r="B13" s="24"/>
      <c r="C13" s="36"/>
      <c r="D13" s="36"/>
      <c r="I13" s="25"/>
    </row>
    <row r="14" spans="2:60" ht="23.25" customHeight="1" x14ac:dyDescent="0.25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25.5" customHeight="1" thickBot="1" x14ac:dyDescent="0.3">
      <c r="B15" s="49"/>
      <c r="C15" s="51"/>
      <c r="D15" s="51"/>
      <c r="E15" s="51"/>
      <c r="F15" s="41"/>
      <c r="G15" s="43"/>
      <c r="H15" s="45"/>
      <c r="I15" s="47"/>
    </row>
    <row r="16" spans="2:60" x14ac:dyDescent="0.25">
      <c r="B16" s="11">
        <v>44755</v>
      </c>
      <c r="C16" s="4">
        <v>1311505.4737300002</v>
      </c>
      <c r="D16" s="4">
        <v>2960519.679278824</v>
      </c>
      <c r="E16" s="4">
        <v>4272025.1530088242</v>
      </c>
      <c r="F16" s="4">
        <v>209604.60364139965</v>
      </c>
      <c r="G16" s="4">
        <v>372722</v>
      </c>
      <c r="H16" s="4">
        <v>0</v>
      </c>
      <c r="I16" s="12">
        <v>0.18895643119267336</v>
      </c>
    </row>
    <row r="17" spans="2:9" x14ac:dyDescent="0.25">
      <c r="B17" s="11">
        <v>44756</v>
      </c>
      <c r="C17" s="4">
        <v>1328314.56693</v>
      </c>
      <c r="D17" s="4">
        <v>2842185.3694782993</v>
      </c>
      <c r="E17" s="4">
        <v>4170499.936408299</v>
      </c>
      <c r="F17" s="4">
        <v>-101525.21660052519</v>
      </c>
      <c r="G17" s="4">
        <v>372722</v>
      </c>
      <c r="H17" s="4">
        <v>0</v>
      </c>
      <c r="I17" s="12">
        <v>0.1890145626897331</v>
      </c>
    </row>
    <row r="18" spans="2:9" x14ac:dyDescent="0.25">
      <c r="B18" s="11">
        <v>44789</v>
      </c>
      <c r="C18" s="4">
        <v>1535066.6294299997</v>
      </c>
      <c r="D18" s="4">
        <v>3898098.786260624</v>
      </c>
      <c r="E18" s="4">
        <v>5433165.4156906232</v>
      </c>
      <c r="F18" s="4">
        <v>-338813.89579937793</v>
      </c>
      <c r="G18" s="4">
        <v>0</v>
      </c>
      <c r="H18" s="4">
        <v>1500000</v>
      </c>
      <c r="I18" s="12">
        <v>0.20374394676858168</v>
      </c>
    </row>
    <row r="19" spans="2:9" x14ac:dyDescent="0.25">
      <c r="B19" s="11">
        <v>44790</v>
      </c>
      <c r="C19" s="4">
        <v>1564925.01089</v>
      </c>
      <c r="D19" s="4">
        <v>3744358.0578453988</v>
      </c>
      <c r="E19" s="4">
        <v>5309283.0687353984</v>
      </c>
      <c r="F19" s="4">
        <v>-123882.34695522487</v>
      </c>
      <c r="G19" s="4">
        <v>0</v>
      </c>
      <c r="H19" s="4">
        <v>1500000</v>
      </c>
      <c r="I19" s="12">
        <v>0.20536096221912598</v>
      </c>
    </row>
    <row r="20" spans="2:9" x14ac:dyDescent="0.25">
      <c r="B20" s="11">
        <v>44791</v>
      </c>
      <c r="C20" s="4">
        <v>1500136.2324000001</v>
      </c>
      <c r="D20" s="4">
        <v>3775281.3828454991</v>
      </c>
      <c r="E20" s="4">
        <v>5275417.6152454987</v>
      </c>
      <c r="F20" s="4">
        <v>-33865.453489899635</v>
      </c>
      <c r="G20" s="4">
        <v>0</v>
      </c>
      <c r="H20" s="4">
        <v>1500000</v>
      </c>
      <c r="I20" s="12">
        <v>0.20574355962483512</v>
      </c>
    </row>
    <row r="21" spans="2:9" x14ac:dyDescent="0.25">
      <c r="B21" s="11">
        <v>44792</v>
      </c>
      <c r="C21" s="4">
        <v>871009.58635999984</v>
      </c>
      <c r="D21" s="4">
        <v>4574611.2969928496</v>
      </c>
      <c r="E21" s="4">
        <v>5445620.8833528496</v>
      </c>
      <c r="F21" s="4">
        <v>170203.26810735092</v>
      </c>
      <c r="G21" s="4">
        <v>33595.841249999998</v>
      </c>
      <c r="H21" s="4">
        <v>1500000</v>
      </c>
      <c r="I21" s="12">
        <v>0.20101523319578818</v>
      </c>
    </row>
    <row r="22" spans="2:9" x14ac:dyDescent="0.25">
      <c r="B22" s="11">
        <v>44795</v>
      </c>
      <c r="C22" s="4">
        <v>1727262.1863300002</v>
      </c>
      <c r="D22" s="4">
        <v>4397786.9275164241</v>
      </c>
      <c r="E22" s="4">
        <v>6125049.113846424</v>
      </c>
      <c r="F22" s="4">
        <v>679428.2304935744</v>
      </c>
      <c r="G22" s="4">
        <v>0</v>
      </c>
      <c r="H22" s="4">
        <v>1100000</v>
      </c>
      <c r="I22" s="12">
        <v>0.20260337337042991</v>
      </c>
    </row>
    <row r="23" spans="2:9" x14ac:dyDescent="0.25">
      <c r="B23" s="11">
        <v>44796</v>
      </c>
      <c r="C23" s="4">
        <v>2112129.8303499999</v>
      </c>
      <c r="D23" s="4">
        <v>4263566.304916149</v>
      </c>
      <c r="E23" s="4">
        <v>6375696.1352661494</v>
      </c>
      <c r="F23" s="4">
        <v>250647.02141972538</v>
      </c>
      <c r="G23" s="4">
        <v>0</v>
      </c>
      <c r="H23" s="4">
        <v>1100000</v>
      </c>
      <c r="I23" s="12">
        <v>0.19788948457933425</v>
      </c>
    </row>
    <row r="24" spans="2:9" x14ac:dyDescent="0.25">
      <c r="B24" s="11">
        <v>44797</v>
      </c>
      <c r="C24" s="4">
        <v>848444.60064999992</v>
      </c>
      <c r="D24" s="4">
        <v>3658191.280636874</v>
      </c>
      <c r="E24" s="4">
        <v>4506635.8812868744</v>
      </c>
      <c r="F24" s="4">
        <v>-1869060.253979275</v>
      </c>
      <c r="G24" s="4">
        <v>407898.44699999999</v>
      </c>
      <c r="H24" s="4">
        <v>1100000</v>
      </c>
      <c r="I24" s="12">
        <v>0.20157830107588842</v>
      </c>
    </row>
    <row r="25" spans="2:9" x14ac:dyDescent="0.25">
      <c r="B25" s="11">
        <v>44798</v>
      </c>
      <c r="C25" s="4">
        <v>882880.54494000028</v>
      </c>
      <c r="D25" s="4">
        <v>4255119.4170449991</v>
      </c>
      <c r="E25" s="4">
        <v>5137999.9619849995</v>
      </c>
      <c r="F25" s="4">
        <v>634485.41912812553</v>
      </c>
      <c r="G25" s="4">
        <v>499567.44313999999</v>
      </c>
      <c r="H25" s="4">
        <v>1100000</v>
      </c>
      <c r="I25" s="12">
        <v>0.19905893325338861</v>
      </c>
    </row>
    <row r="26" spans="2:9" x14ac:dyDescent="0.25">
      <c r="B26" s="11">
        <v>44802</v>
      </c>
      <c r="C26" s="4">
        <v>1384159.6106800002</v>
      </c>
      <c r="D26" s="4">
        <v>4651585.9421778992</v>
      </c>
      <c r="E26" s="4">
        <v>6035745.5528578991</v>
      </c>
      <c r="F26" s="4">
        <v>897745.59087289963</v>
      </c>
      <c r="G26" s="4">
        <v>401146</v>
      </c>
      <c r="H26" s="4">
        <v>200000</v>
      </c>
      <c r="I26" s="12">
        <v>0.19658287834474264</v>
      </c>
    </row>
    <row r="27" spans="2:9" x14ac:dyDescent="0.25">
      <c r="B27" s="11">
        <v>44803</v>
      </c>
      <c r="C27" s="4">
        <v>1075901.47022</v>
      </c>
      <c r="D27" s="4">
        <v>3617296.0063230237</v>
      </c>
      <c r="E27" s="4">
        <v>4693197.4765430242</v>
      </c>
      <c r="F27" s="4">
        <v>-1342548.0763148749</v>
      </c>
      <c r="G27" s="4">
        <v>401146</v>
      </c>
      <c r="H27" s="4">
        <v>200000</v>
      </c>
      <c r="I27" s="12">
        <v>0.19431616918639036</v>
      </c>
    </row>
    <row r="28" spans="2:9" x14ac:dyDescent="0.25">
      <c r="B28" s="11">
        <v>44804</v>
      </c>
      <c r="C28" s="4">
        <v>1223098.6844199998</v>
      </c>
      <c r="D28" s="4">
        <v>2636035.5444372003</v>
      </c>
      <c r="E28" s="4">
        <v>3859134.2288572001</v>
      </c>
      <c r="F28" s="4">
        <v>-834063.24750581896</v>
      </c>
      <c r="G28" s="4">
        <v>529694.18850000005</v>
      </c>
      <c r="H28" s="4">
        <v>200000</v>
      </c>
      <c r="I28" s="12">
        <v>0.19617140566313093</v>
      </c>
    </row>
    <row r="29" spans="2:9" x14ac:dyDescent="0.25">
      <c r="B29" s="11">
        <v>44805</v>
      </c>
      <c r="C29" s="4">
        <v>588935.31623999996</v>
      </c>
      <c r="D29" s="4">
        <v>2975669.28014427</v>
      </c>
      <c r="E29" s="4">
        <v>3564604.5963842701</v>
      </c>
      <c r="F29" s="4">
        <v>-294529.63247293001</v>
      </c>
      <c r="G29" s="4">
        <v>529694.18850000005</v>
      </c>
      <c r="H29" s="4">
        <v>200000</v>
      </c>
      <c r="I29" s="12">
        <v>0.19656122188781572</v>
      </c>
    </row>
    <row r="30" spans="2:9" x14ac:dyDescent="0.25">
      <c r="B30" s="11">
        <v>44806</v>
      </c>
      <c r="C30" s="4">
        <v>280765.16949999961</v>
      </c>
      <c r="D30" s="4">
        <v>2783285.0026620999</v>
      </c>
      <c r="E30" s="4">
        <v>3064050.1721620997</v>
      </c>
      <c r="F30" s="4">
        <v>-500554.42422217038</v>
      </c>
      <c r="G30" s="4">
        <v>529694.18850000005</v>
      </c>
      <c r="H30" s="4">
        <v>200000</v>
      </c>
      <c r="I30" s="12">
        <v>0.19191952128647649</v>
      </c>
    </row>
    <row r="31" spans="2:9" x14ac:dyDescent="0.25">
      <c r="B31" s="11">
        <v>44809</v>
      </c>
      <c r="C31" s="4">
        <v>227232.77228999953</v>
      </c>
      <c r="D31" s="4">
        <v>1490963.3470318702</v>
      </c>
      <c r="E31" s="4">
        <v>1718196.1193218697</v>
      </c>
      <c r="F31" s="4">
        <f>E31-E29</f>
        <v>-1846408.4770624004</v>
      </c>
      <c r="G31" s="4">
        <v>529694.18850000005</v>
      </c>
      <c r="H31" s="4">
        <v>300000</v>
      </c>
      <c r="I31" s="12">
        <v>0.18847614463509421</v>
      </c>
    </row>
    <row r="32" spans="2:9" x14ac:dyDescent="0.25">
      <c r="B32" s="11">
        <v>44810</v>
      </c>
      <c r="C32" s="4">
        <v>553229.76500000001</v>
      </c>
      <c r="D32" s="4">
        <v>1625880.1009033702</v>
      </c>
      <c r="E32" s="4">
        <v>2179109.8659033701</v>
      </c>
      <c r="F32" s="4">
        <v>460913.7465815004</v>
      </c>
      <c r="G32" s="4">
        <v>529694.18850000005</v>
      </c>
      <c r="H32" s="4">
        <v>300000</v>
      </c>
      <c r="I32" s="12">
        <v>0.18878655385104692</v>
      </c>
    </row>
    <row r="33" spans="2:9" x14ac:dyDescent="0.25">
      <c r="B33" s="11">
        <v>44811</v>
      </c>
      <c r="C33" s="4">
        <v>623109.77134999936</v>
      </c>
      <c r="D33" s="4">
        <v>1664213.0298113001</v>
      </c>
      <c r="E33" s="4">
        <v>2287322.8011612995</v>
      </c>
      <c r="F33" s="4">
        <f>E33-E31</f>
        <v>569126.68183942977</v>
      </c>
      <c r="G33" s="4">
        <v>983598</v>
      </c>
      <c r="H33" s="4">
        <v>300000</v>
      </c>
      <c r="I33" s="12">
        <v>0.19299512531384747</v>
      </c>
    </row>
    <row r="34" spans="2:9" x14ac:dyDescent="0.25">
      <c r="B34" s="11">
        <v>44812</v>
      </c>
      <c r="C34" s="4">
        <v>290156.69557999959</v>
      </c>
      <c r="D34" s="4">
        <v>1687238.88121</v>
      </c>
      <c r="E34" s="4">
        <v>1977395.5767899996</v>
      </c>
      <c r="F34" s="4">
        <v>-309927.22437129985</v>
      </c>
      <c r="G34" s="4">
        <v>983598</v>
      </c>
      <c r="H34" s="4">
        <v>300000</v>
      </c>
      <c r="I34" s="12">
        <v>0.1934065979954592</v>
      </c>
    </row>
    <row r="35" spans="2:9" x14ac:dyDescent="0.25">
      <c r="B35" s="11">
        <v>44813</v>
      </c>
      <c r="C35" s="4">
        <v>265401.86303999997</v>
      </c>
      <c r="D35" s="4">
        <v>2218559.0893633701</v>
      </c>
      <c r="E35" s="4">
        <v>2483960.9524033703</v>
      </c>
      <c r="F35" s="4">
        <v>506565.37561337068</v>
      </c>
      <c r="G35" s="4">
        <v>983598</v>
      </c>
      <c r="H35" s="4">
        <v>300000</v>
      </c>
      <c r="I35" s="12">
        <v>0.19469154777312386</v>
      </c>
    </row>
    <row r="36" spans="2:9" x14ac:dyDescent="0.25">
      <c r="B36" s="11">
        <v>44816</v>
      </c>
      <c r="C36" s="4">
        <v>692927.53336000023</v>
      </c>
      <c r="D36" s="4">
        <v>2462943.0732357996</v>
      </c>
      <c r="E36" s="4">
        <v>3155870.6065957998</v>
      </c>
      <c r="F36" s="4">
        <v>671909.6541924295</v>
      </c>
      <c r="G36" s="4">
        <v>983598</v>
      </c>
      <c r="H36" s="4">
        <v>200000</v>
      </c>
      <c r="I36" s="12">
        <v>0.19122651466481466</v>
      </c>
    </row>
    <row r="37" spans="2:9" x14ac:dyDescent="0.25">
      <c r="B37" s="29">
        <v>44817</v>
      </c>
      <c r="C37" s="27">
        <v>797658.17585999984</v>
      </c>
      <c r="D37" s="27">
        <v>2414000.7363053197</v>
      </c>
      <c r="E37" s="27">
        <v>3211658.9121653195</v>
      </c>
      <c r="F37" s="28">
        <v>55788.305569519754</v>
      </c>
      <c r="G37" s="27">
        <v>983598</v>
      </c>
      <c r="H37" s="27">
        <v>300000</v>
      </c>
      <c r="I37" s="26">
        <v>0.19523295919629718</v>
      </c>
    </row>
    <row r="38" spans="2:9" x14ac:dyDescent="0.25">
      <c r="B38" s="29">
        <v>44818</v>
      </c>
      <c r="C38" s="27">
        <v>1047370.9184599998</v>
      </c>
      <c r="D38" s="27">
        <v>2621058.0443719001</v>
      </c>
      <c r="E38" s="2">
        <v>3668428.9628319</v>
      </c>
      <c r="F38" s="28">
        <v>456770.05066658044</v>
      </c>
      <c r="G38" s="27">
        <v>524731</v>
      </c>
      <c r="H38" s="27">
        <v>300000</v>
      </c>
      <c r="I38" s="26">
        <v>0.19426563745356085</v>
      </c>
    </row>
    <row r="39" spans="2:9" x14ac:dyDescent="0.25">
      <c r="B39" s="29">
        <v>44819</v>
      </c>
      <c r="C39" s="27">
        <v>1218961.18083</v>
      </c>
      <c r="D39" s="27">
        <v>2226459.4343038001</v>
      </c>
      <c r="E39" s="28">
        <v>3445420.6151338001</v>
      </c>
      <c r="F39" s="28">
        <v>-223008.34769809991</v>
      </c>
      <c r="G39" s="27">
        <v>524731</v>
      </c>
      <c r="H39" s="27">
        <v>300000</v>
      </c>
      <c r="I39" s="26">
        <v>0.19307609723603147</v>
      </c>
    </row>
    <row r="40" spans="2:9" x14ac:dyDescent="0.25">
      <c r="B40" s="29">
        <v>44820</v>
      </c>
      <c r="C40" s="27">
        <v>825699.78518999997</v>
      </c>
      <c r="D40" s="27">
        <v>2395721.1260434501</v>
      </c>
      <c r="E40" s="27">
        <v>3221420.9112334503</v>
      </c>
      <c r="F40" s="28">
        <v>-223999.70390034979</v>
      </c>
      <c r="G40" s="27">
        <v>524731</v>
      </c>
      <c r="H40" s="27">
        <v>300000</v>
      </c>
      <c r="I40" s="26">
        <v>0.19482497132182669</v>
      </c>
    </row>
    <row r="41" spans="2:9" x14ac:dyDescent="0.25">
      <c r="B41" s="29">
        <v>44823</v>
      </c>
      <c r="C41" s="27">
        <v>447740.88498000009</v>
      </c>
      <c r="D41" s="27">
        <v>2622788.5849195202</v>
      </c>
      <c r="E41" s="27">
        <v>3070529.4698995203</v>
      </c>
      <c r="F41" s="28">
        <v>-150891.44133393001</v>
      </c>
      <c r="G41" s="28">
        <v>524731</v>
      </c>
      <c r="H41" s="28">
        <v>100000</v>
      </c>
      <c r="I41" s="26">
        <v>0.19016151354328309</v>
      </c>
    </row>
    <row r="42" spans="2:9" x14ac:dyDescent="0.25">
      <c r="B42" s="29">
        <v>44824</v>
      </c>
      <c r="C42" s="27">
        <v>1115677.7546999999</v>
      </c>
      <c r="D42" s="27">
        <v>2640238.2736559496</v>
      </c>
      <c r="E42" s="27">
        <v>3755916.0283559496</v>
      </c>
      <c r="F42" s="27">
        <v>685386.55845642928</v>
      </c>
      <c r="G42" s="27">
        <v>524731</v>
      </c>
      <c r="H42" s="27">
        <v>100000</v>
      </c>
      <c r="I42" s="26">
        <v>0.19124422832343055</v>
      </c>
    </row>
    <row r="43" spans="2:9" x14ac:dyDescent="0.25">
      <c r="B43" s="29">
        <v>44825</v>
      </c>
      <c r="C43" s="27">
        <v>891118.85210000025</v>
      </c>
      <c r="D43" s="27">
        <v>3038234.0362299206</v>
      </c>
      <c r="E43" s="27">
        <v>3929352.8883299208</v>
      </c>
      <c r="F43" s="27">
        <v>173436.85997397127</v>
      </c>
      <c r="G43" s="27">
        <v>525481</v>
      </c>
      <c r="H43" s="27">
        <v>100000</v>
      </c>
      <c r="I43" s="26">
        <v>0.18928401921166033</v>
      </c>
    </row>
    <row r="44" spans="2:9" x14ac:dyDescent="0.25">
      <c r="B44" s="29">
        <v>44826</v>
      </c>
      <c r="C44" s="27">
        <v>770937.41822999995</v>
      </c>
      <c r="D44" s="27">
        <v>2821963.3798312196</v>
      </c>
      <c r="E44" s="27">
        <v>3592900.7980612195</v>
      </c>
      <c r="F44" s="27">
        <v>-336452.09026870131</v>
      </c>
      <c r="G44" s="27">
        <v>525481</v>
      </c>
      <c r="H44" s="27">
        <v>100000</v>
      </c>
      <c r="I44" s="26">
        <v>0.18956708189928057</v>
      </c>
    </row>
    <row r="45" spans="2:9" x14ac:dyDescent="0.25">
      <c r="B45" s="29">
        <v>44827</v>
      </c>
      <c r="C45" s="27">
        <v>519223.12649000005</v>
      </c>
      <c r="D45" s="27">
        <v>2652626.7825775002</v>
      </c>
      <c r="E45" s="27">
        <v>3171849.9090675004</v>
      </c>
      <c r="F45" s="27">
        <v>-421050.88899371913</v>
      </c>
      <c r="G45" s="27">
        <v>553591.51534000004</v>
      </c>
      <c r="H45" s="27">
        <v>100000</v>
      </c>
      <c r="I45" s="26">
        <v>0.18832868264094196</v>
      </c>
    </row>
    <row r="46" spans="2:9" x14ac:dyDescent="0.25">
      <c r="B46" s="29">
        <v>44830</v>
      </c>
      <c r="C46" s="27">
        <v>493993.38117000007</v>
      </c>
      <c r="D46" s="27">
        <v>2355178.0996028502</v>
      </c>
      <c r="E46" s="27">
        <v>2849171.4807728501</v>
      </c>
      <c r="F46" s="27">
        <v>-322678.42829465028</v>
      </c>
      <c r="G46" s="27">
        <v>525481</v>
      </c>
      <c r="H46" s="27">
        <v>100000</v>
      </c>
      <c r="I46" s="26">
        <v>0.18694167547160276</v>
      </c>
    </row>
    <row r="47" spans="2:9" x14ac:dyDescent="0.25">
      <c r="B47" s="29">
        <v>44831</v>
      </c>
      <c r="C47" s="27">
        <v>1164018.2095299999</v>
      </c>
      <c r="D47" s="27">
        <v>2288088.8153697201</v>
      </c>
      <c r="E47" s="27">
        <v>3452107.0248997202</v>
      </c>
      <c r="F47" s="27">
        <v>602935.54412687011</v>
      </c>
      <c r="G47" s="27">
        <v>525481</v>
      </c>
      <c r="H47" s="27">
        <v>100000</v>
      </c>
      <c r="I47" s="26">
        <v>0.18276650082920409</v>
      </c>
    </row>
    <row r="48" spans="2:9" x14ac:dyDescent="0.25">
      <c r="B48" s="29">
        <v>44832</v>
      </c>
      <c r="C48" s="27">
        <v>1051680.30697</v>
      </c>
      <c r="D48" s="27">
        <v>2332608.7342889998</v>
      </c>
      <c r="E48" s="27">
        <v>3384289.0412590001</v>
      </c>
      <c r="F48" s="27">
        <v>-67817.983640720136</v>
      </c>
      <c r="G48" s="27">
        <v>526061</v>
      </c>
      <c r="H48" s="27">
        <v>100000</v>
      </c>
      <c r="I48" s="26">
        <v>0.19154852071262229</v>
      </c>
    </row>
    <row r="49" spans="2:11" x14ac:dyDescent="0.25">
      <c r="B49" s="29">
        <v>44833</v>
      </c>
      <c r="C49" s="27">
        <v>479662.44286000007</v>
      </c>
      <c r="D49" s="27">
        <v>2505906.6394539</v>
      </c>
      <c r="E49" s="27">
        <v>2985569.0823138999</v>
      </c>
      <c r="F49" s="27">
        <v>-398719.9589451002</v>
      </c>
      <c r="G49" s="27">
        <v>526061</v>
      </c>
      <c r="H49" s="27">
        <v>100000</v>
      </c>
      <c r="I49" s="26">
        <v>0.18672230188869707</v>
      </c>
    </row>
    <row r="50" spans="2:11" x14ac:dyDescent="0.25">
      <c r="B50" s="29">
        <v>44834</v>
      </c>
      <c r="C50" s="27">
        <v>1233056.8114799999</v>
      </c>
      <c r="D50" s="27">
        <v>1550524.89549497</v>
      </c>
      <c r="E50" s="27">
        <v>2783581.7069749702</v>
      </c>
      <c r="F50" s="27">
        <v>-201987.37533892971</v>
      </c>
      <c r="G50" s="27">
        <v>526061</v>
      </c>
      <c r="H50" s="27">
        <v>100000</v>
      </c>
      <c r="I50" s="26">
        <v>0.18999167593071092</v>
      </c>
      <c r="K50" s="2"/>
    </row>
    <row r="51" spans="2:11" x14ac:dyDescent="0.25">
      <c r="B51" s="29">
        <v>44837</v>
      </c>
      <c r="C51" s="27">
        <v>525348.31662000006</v>
      </c>
      <c r="D51" s="27">
        <v>2108982.10108225</v>
      </c>
      <c r="E51" s="27">
        <v>2634330.4177022502</v>
      </c>
      <c r="F51" s="27">
        <v>-149251.28927271999</v>
      </c>
      <c r="G51" s="27">
        <v>773090.98624999996</v>
      </c>
      <c r="H51" s="30">
        <v>0</v>
      </c>
      <c r="I51" s="26">
        <v>0.1942871522153482</v>
      </c>
    </row>
    <row r="52" spans="2:11" x14ac:dyDescent="0.25">
      <c r="B52" s="29">
        <v>44838</v>
      </c>
      <c r="C52" s="27">
        <v>467630.58108000003</v>
      </c>
      <c r="D52" s="27">
        <v>2443425.15453897</v>
      </c>
      <c r="E52" s="27">
        <v>2911055.7356189699</v>
      </c>
      <c r="F52" s="27">
        <v>276725.31791671971</v>
      </c>
      <c r="G52" s="27">
        <v>723916.73540000001</v>
      </c>
      <c r="H52" s="30">
        <v>0</v>
      </c>
      <c r="I52" s="26">
        <v>0.1898289148853293</v>
      </c>
    </row>
    <row r="53" spans="2:11" x14ac:dyDescent="0.25">
      <c r="B53" s="29">
        <v>44839</v>
      </c>
      <c r="C53" s="27">
        <v>803900.29927000008</v>
      </c>
      <c r="D53" s="27">
        <v>2308793.3578208503</v>
      </c>
      <c r="E53" s="27">
        <v>3112693.6570908502</v>
      </c>
      <c r="F53" s="27">
        <v>201637.92147188028</v>
      </c>
      <c r="G53" s="27">
        <v>476124</v>
      </c>
      <c r="H53" s="30">
        <v>0</v>
      </c>
      <c r="I53" s="26">
        <v>0.18725304442798504</v>
      </c>
    </row>
    <row r="54" spans="2:11" x14ac:dyDescent="0.25">
      <c r="B54" s="29">
        <v>44840</v>
      </c>
      <c r="C54" s="27">
        <v>743669.50488000037</v>
      </c>
      <c r="D54" s="27">
        <v>2230216.2102568201</v>
      </c>
      <c r="E54" s="27">
        <v>2973885.7151368205</v>
      </c>
      <c r="F54" s="27">
        <v>-138807.94195402972</v>
      </c>
      <c r="G54" s="27">
        <v>476124</v>
      </c>
      <c r="H54" s="30">
        <v>0</v>
      </c>
      <c r="I54" s="26">
        <v>0.18982183831813879</v>
      </c>
    </row>
    <row r="55" spans="2:11" x14ac:dyDescent="0.25">
      <c r="B55" s="29">
        <v>44841</v>
      </c>
      <c r="C55" s="27">
        <v>570546.95695999986</v>
      </c>
      <c r="D55" s="27">
        <v>1417642.2103820001</v>
      </c>
      <c r="E55" s="27">
        <v>1988189.1673419999</v>
      </c>
      <c r="F55" s="27">
        <v>-985696.54779482051</v>
      </c>
      <c r="G55" s="27">
        <v>476124</v>
      </c>
      <c r="H55" s="30">
        <v>0</v>
      </c>
      <c r="I55" s="26">
        <v>0.18726012099517553</v>
      </c>
    </row>
    <row r="56" spans="2:11" x14ac:dyDescent="0.25">
      <c r="B56" s="29">
        <v>44844</v>
      </c>
      <c r="C56" s="27">
        <v>124599.30263999989</v>
      </c>
      <c r="D56" s="27">
        <v>1247518.0889296001</v>
      </c>
      <c r="E56" s="27">
        <v>1372117.3915696</v>
      </c>
      <c r="F56" s="27">
        <v>-616071.77577239997</v>
      </c>
      <c r="G56" s="27">
        <v>907138</v>
      </c>
      <c r="H56" s="30">
        <v>0</v>
      </c>
      <c r="I56" s="26">
        <v>0.18774132756412995</v>
      </c>
    </row>
    <row r="57" spans="2:11" x14ac:dyDescent="0.25">
      <c r="B57" s="29">
        <v>44845</v>
      </c>
      <c r="C57" s="27">
        <v>-58299.662070000079</v>
      </c>
      <c r="D57" s="27">
        <v>1550365.9578803701</v>
      </c>
      <c r="E57" s="27">
        <v>1492066.29581037</v>
      </c>
      <c r="F57" s="27">
        <v>119948.90424077003</v>
      </c>
      <c r="G57" s="27">
        <v>1014963.3330399999</v>
      </c>
      <c r="H57" s="30">
        <v>0</v>
      </c>
      <c r="I57" s="26">
        <v>0.18838529517846603</v>
      </c>
    </row>
    <row r="58" spans="2:11" x14ac:dyDescent="0.25">
      <c r="B58" s="29">
        <v>44846</v>
      </c>
      <c r="C58" s="27">
        <v>192248.67048000009</v>
      </c>
      <c r="D58" s="27">
        <v>1709667.8831426499</v>
      </c>
      <c r="E58" s="27">
        <v>1901916.55362265</v>
      </c>
      <c r="F58" s="27">
        <v>409850.25781227998</v>
      </c>
      <c r="G58" s="27">
        <v>645416.87754999998</v>
      </c>
      <c r="H58" s="30">
        <v>0</v>
      </c>
      <c r="I58" s="26">
        <v>0.18950339279456602</v>
      </c>
    </row>
    <row r="59" spans="2:11" x14ac:dyDescent="0.25">
      <c r="B59" s="29">
        <v>44847</v>
      </c>
      <c r="C59" s="27">
        <v>-44568.302510000001</v>
      </c>
      <c r="D59" s="27">
        <v>2097296.8063236503</v>
      </c>
      <c r="E59" s="27">
        <v>2052728.5038136502</v>
      </c>
      <c r="F59" s="27">
        <v>150811.95019100024</v>
      </c>
      <c r="G59" s="27">
        <v>738858.71434000006</v>
      </c>
      <c r="H59" s="30">
        <v>0</v>
      </c>
      <c r="I59" s="26">
        <v>0.18919202383818373</v>
      </c>
    </row>
    <row r="60" spans="2:11" x14ac:dyDescent="0.25">
      <c r="B60" s="29">
        <v>44848</v>
      </c>
      <c r="C60" s="27">
        <v>695837.28500999999</v>
      </c>
      <c r="D60" s="27">
        <v>1733028.7127030501</v>
      </c>
      <c r="E60" s="27">
        <v>2428865.9977130499</v>
      </c>
      <c r="F60" s="27">
        <v>376137.49389939965</v>
      </c>
      <c r="G60" s="27">
        <v>572598</v>
      </c>
      <c r="H60" s="30">
        <v>0</v>
      </c>
      <c r="I60" s="26">
        <v>0.18916371756942171</v>
      </c>
    </row>
    <row r="61" spans="2:11" x14ac:dyDescent="0.25">
      <c r="B61" s="29">
        <v>44851</v>
      </c>
      <c r="C61" s="27">
        <v>2449181.1829900001</v>
      </c>
      <c r="D61" s="27">
        <v>3242079.6312567</v>
      </c>
      <c r="E61" s="27">
        <v>5691260.8142467001</v>
      </c>
      <c r="F61" s="27">
        <v>3262394.8165336503</v>
      </c>
      <c r="G61" s="27">
        <v>572598</v>
      </c>
      <c r="H61" s="30">
        <v>0</v>
      </c>
      <c r="I61" s="26">
        <v>0.19582786498284721</v>
      </c>
    </row>
    <row r="62" spans="2:11" x14ac:dyDescent="0.25">
      <c r="B62" s="29">
        <v>44852</v>
      </c>
      <c r="C62" s="27">
        <v>1247045.9458200003</v>
      </c>
      <c r="D62" s="27">
        <v>3546181.9128287002</v>
      </c>
      <c r="E62" s="27">
        <v>4793227.8586487006</v>
      </c>
      <c r="F62" s="27">
        <v>-898032.95559799951</v>
      </c>
      <c r="G62" s="27">
        <v>572598</v>
      </c>
      <c r="H62" s="30">
        <v>0</v>
      </c>
      <c r="I62" s="26">
        <v>0.20680293903475411</v>
      </c>
    </row>
    <row r="63" spans="2:11" x14ac:dyDescent="0.25">
      <c r="B63" s="29">
        <v>44853</v>
      </c>
      <c r="C63" s="27">
        <v>673012.38448000001</v>
      </c>
      <c r="D63" s="27">
        <v>3772415.5634716502</v>
      </c>
      <c r="E63" s="27">
        <v>4445427.9479516502</v>
      </c>
      <c r="F63" s="27">
        <v>-347799.91069705039</v>
      </c>
      <c r="G63" s="27">
        <v>571700.58753000002</v>
      </c>
      <c r="H63" s="30">
        <v>0</v>
      </c>
      <c r="I63" s="26">
        <v>0.19699481924504139</v>
      </c>
    </row>
    <row r="64" spans="2:11" x14ac:dyDescent="0.25">
      <c r="B64" s="29">
        <v>44854</v>
      </c>
      <c r="C64" s="27">
        <v>896754.79658999993</v>
      </c>
      <c r="D64" s="27">
        <v>3713719.9786089696</v>
      </c>
      <c r="E64" s="27">
        <v>4610474.77519897</v>
      </c>
      <c r="F64" s="27">
        <v>165046.82724731974</v>
      </c>
      <c r="G64" s="27">
        <v>455002</v>
      </c>
      <c r="H64" s="30">
        <v>0</v>
      </c>
      <c r="I64" s="26">
        <v>0.19272412501926245</v>
      </c>
    </row>
    <row r="65" spans="2:11" x14ac:dyDescent="0.25">
      <c r="B65" s="29">
        <v>44855</v>
      </c>
      <c r="C65" s="27">
        <v>1124959.70318</v>
      </c>
      <c r="D65" s="27">
        <v>2930548.3976050499</v>
      </c>
      <c r="E65" s="27">
        <v>4055508.1007850496</v>
      </c>
      <c r="F65" s="27">
        <v>-554966.67441392038</v>
      </c>
      <c r="G65" s="27">
        <v>455002</v>
      </c>
      <c r="H65" s="30">
        <v>0</v>
      </c>
      <c r="I65" s="26">
        <v>0.19682833455488391</v>
      </c>
    </row>
    <row r="66" spans="2:11" x14ac:dyDescent="0.25">
      <c r="B66" s="29">
        <v>44858</v>
      </c>
      <c r="C66" s="27">
        <v>496846.06692999997</v>
      </c>
      <c r="D66" s="27">
        <v>2976397.0543275499</v>
      </c>
      <c r="E66" s="27">
        <v>3473243.1212575501</v>
      </c>
      <c r="F66" s="27">
        <v>-582264.97952749953</v>
      </c>
      <c r="G66" s="27">
        <v>455002</v>
      </c>
      <c r="H66" s="30">
        <v>0</v>
      </c>
      <c r="I66" s="26">
        <v>0.19207266318821142</v>
      </c>
    </row>
    <row r="67" spans="2:11" x14ac:dyDescent="0.25">
      <c r="B67" s="29">
        <v>44859</v>
      </c>
      <c r="C67" s="27">
        <v>759934.18429999985</v>
      </c>
      <c r="D67" s="27">
        <v>2996641.5904728202</v>
      </c>
      <c r="E67" s="27">
        <v>3756575.7747728201</v>
      </c>
      <c r="F67" s="27">
        <v>283332.65351526998</v>
      </c>
      <c r="G67" s="27">
        <v>455002</v>
      </c>
      <c r="H67" s="30">
        <v>0</v>
      </c>
      <c r="I67" s="26">
        <v>0.19299194821647231</v>
      </c>
    </row>
    <row r="68" spans="2:11" x14ac:dyDescent="0.25">
      <c r="B68" s="29">
        <v>44860</v>
      </c>
      <c r="C68" s="27">
        <v>1346175.26795</v>
      </c>
      <c r="D68" s="27">
        <v>2972778.8982788199</v>
      </c>
      <c r="E68" s="27">
        <v>4318954.1662288196</v>
      </c>
      <c r="F68" s="27">
        <v>562378.39145599958</v>
      </c>
      <c r="G68" s="27">
        <v>455561</v>
      </c>
      <c r="H68" s="30">
        <v>0</v>
      </c>
      <c r="I68" s="26">
        <v>0.19231153252626346</v>
      </c>
    </row>
    <row r="69" spans="2:11" x14ac:dyDescent="0.25">
      <c r="B69" s="29">
        <v>44861</v>
      </c>
      <c r="C69" s="27">
        <v>1577467.2765700002</v>
      </c>
      <c r="D69" s="27">
        <v>2706008.6763780001</v>
      </c>
      <c r="E69" s="27">
        <v>4283475.9529480003</v>
      </c>
      <c r="F69" s="27">
        <v>-35478.213280819356</v>
      </c>
      <c r="G69" s="27">
        <v>455561</v>
      </c>
      <c r="H69" s="30">
        <v>0</v>
      </c>
      <c r="I69" s="26">
        <v>0.19723368858309345</v>
      </c>
      <c r="K69" s="2"/>
    </row>
    <row r="70" spans="2:11" x14ac:dyDescent="0.25">
      <c r="B70" s="29">
        <v>44862</v>
      </c>
      <c r="C70" s="27">
        <v>673356.98943999992</v>
      </c>
      <c r="D70" s="27">
        <v>2882747.5109429499</v>
      </c>
      <c r="E70" s="27">
        <v>3556104.5003829496</v>
      </c>
      <c r="F70" s="27">
        <v>-727371.45256505068</v>
      </c>
      <c r="G70" s="27">
        <v>455561</v>
      </c>
      <c r="H70" s="30">
        <v>0</v>
      </c>
      <c r="I70" s="26">
        <v>0.19515624918851962</v>
      </c>
    </row>
    <row r="71" spans="2:11" x14ac:dyDescent="0.25">
      <c r="B71" s="29">
        <v>44865</v>
      </c>
      <c r="C71" s="27">
        <v>669379.88545999979</v>
      </c>
      <c r="D71" s="27">
        <v>2730904.6493470003</v>
      </c>
      <c r="E71" s="27">
        <v>3400284.5348070003</v>
      </c>
      <c r="F71" s="27">
        <v>-155819.96557594929</v>
      </c>
      <c r="G71" s="27">
        <v>509344.32824</v>
      </c>
      <c r="H71" s="30">
        <v>0</v>
      </c>
      <c r="I71" s="26">
        <v>0.190335431638742</v>
      </c>
    </row>
    <row r="72" spans="2:11" x14ac:dyDescent="0.25">
      <c r="B72" s="29">
        <v>44866</v>
      </c>
      <c r="C72" s="27">
        <v>714993.16555000027</v>
      </c>
      <c r="D72" s="27">
        <v>2657843.2960099704</v>
      </c>
      <c r="E72" s="27">
        <v>3372836.4615599709</v>
      </c>
      <c r="F72" s="27">
        <v>-27448.073247029446</v>
      </c>
      <c r="G72" s="27">
        <v>455561</v>
      </c>
      <c r="H72" s="30">
        <v>0</v>
      </c>
      <c r="I72" s="26">
        <v>0.192796509667157</v>
      </c>
    </row>
    <row r="73" spans="2:11" x14ac:dyDescent="0.25">
      <c r="B73" s="29">
        <v>44867</v>
      </c>
      <c r="C73" s="27">
        <v>397510.45868000016</v>
      </c>
      <c r="D73" s="27">
        <v>2847389.79700875</v>
      </c>
      <c r="E73" s="27">
        <v>3244900.2556887502</v>
      </c>
      <c r="F73" s="27">
        <v>-127936.20587122068</v>
      </c>
      <c r="G73" s="27">
        <v>654507</v>
      </c>
      <c r="H73" s="30">
        <v>0</v>
      </c>
      <c r="I73" s="26">
        <v>0.19226086327273728</v>
      </c>
    </row>
    <row r="74" spans="2:11" x14ac:dyDescent="0.25">
      <c r="B74" s="29">
        <v>44868</v>
      </c>
      <c r="C74" s="27">
        <v>304582.52919000015</v>
      </c>
      <c r="D74" s="27">
        <v>2498914.9710191698</v>
      </c>
      <c r="E74" s="27">
        <v>2803497.5002091699</v>
      </c>
      <c r="F74" s="27">
        <v>-441402.75547958026</v>
      </c>
      <c r="G74" s="27">
        <v>654507</v>
      </c>
      <c r="H74" s="30">
        <v>0</v>
      </c>
      <c r="I74" s="26">
        <v>0.19071907027258317</v>
      </c>
    </row>
    <row r="75" spans="2:11" x14ac:dyDescent="0.25">
      <c r="B75" s="29">
        <v>44869</v>
      </c>
      <c r="C75" s="27">
        <v>454986.03913000016</v>
      </c>
      <c r="D75" s="27">
        <v>1817556.78453687</v>
      </c>
      <c r="E75" s="27">
        <v>2272542.8236668701</v>
      </c>
      <c r="F75" s="27">
        <v>-530954.6765422998</v>
      </c>
      <c r="G75" s="27">
        <v>654507</v>
      </c>
      <c r="H75" s="30">
        <v>0</v>
      </c>
      <c r="I75" s="26">
        <v>0.19140672442758147</v>
      </c>
    </row>
    <row r="76" spans="2:11" x14ac:dyDescent="0.25">
      <c r="B76" s="29">
        <v>44872</v>
      </c>
      <c r="C76" s="27">
        <v>291413.44721000001</v>
      </c>
      <c r="D76" s="27">
        <v>2199402.8821497499</v>
      </c>
      <c r="E76" s="27">
        <v>2490816.3293597498</v>
      </c>
      <c r="F76" s="27">
        <v>218273.50569287967</v>
      </c>
      <c r="G76" s="27">
        <v>655890.73177999991</v>
      </c>
      <c r="H76" s="30">
        <v>0</v>
      </c>
      <c r="I76" s="26">
        <v>0.18869230013153551</v>
      </c>
    </row>
    <row r="77" spans="2:11" x14ac:dyDescent="0.25">
      <c r="B77" s="29">
        <v>44873</v>
      </c>
      <c r="C77" s="27">
        <v>490101.37164999987</v>
      </c>
      <c r="D77" s="27">
        <v>2352796.7491164999</v>
      </c>
      <c r="E77" s="27">
        <v>2842898.1207665</v>
      </c>
      <c r="F77" s="27">
        <v>352081.79140674998</v>
      </c>
      <c r="G77" s="27">
        <v>654507</v>
      </c>
      <c r="H77" s="30">
        <v>0</v>
      </c>
      <c r="I77" s="31">
        <v>0.18776577663848518</v>
      </c>
    </row>
    <row r="78" spans="2:11" x14ac:dyDescent="0.25">
      <c r="B78" s="29">
        <v>44874</v>
      </c>
      <c r="C78" s="27">
        <v>875475.14745000005</v>
      </c>
      <c r="D78" s="27">
        <v>2300969.3810857697</v>
      </c>
      <c r="E78" s="27">
        <v>3176444.5285357698</v>
      </c>
      <c r="F78" s="27">
        <v>333546.40776927001</v>
      </c>
      <c r="G78" s="27">
        <v>170863</v>
      </c>
      <c r="H78" s="30">
        <v>0</v>
      </c>
      <c r="I78" s="31">
        <v>0.19097241654021413</v>
      </c>
    </row>
    <row r="79" spans="2:11" x14ac:dyDescent="0.25">
      <c r="B79" s="29">
        <v>44875</v>
      </c>
      <c r="C79" s="27">
        <v>897168.44768999983</v>
      </c>
      <c r="D79" s="27">
        <v>5096101.0188007606</v>
      </c>
      <c r="E79" s="27">
        <f t="shared" ref="E79" si="0">$D79+$C79</f>
        <v>5993269.4664907604</v>
      </c>
      <c r="F79" s="27">
        <v>2816824.9379549907</v>
      </c>
      <c r="G79" s="27">
        <v>170863</v>
      </c>
      <c r="H79" s="30">
        <v>0</v>
      </c>
      <c r="I79" s="31">
        <v>0.19061049330074134</v>
      </c>
    </row>
    <row r="80" spans="2:11" x14ac:dyDescent="0.25">
      <c r="B80" s="29">
        <v>44876</v>
      </c>
      <c r="C80" s="27">
        <v>1826463.2072699997</v>
      </c>
      <c r="D80" s="27">
        <v>4516871.2098511998</v>
      </c>
      <c r="E80" s="27">
        <v>6343334.4171211999</v>
      </c>
      <c r="F80" s="27">
        <v>350064.95063043945</v>
      </c>
      <c r="G80" s="27">
        <v>170863</v>
      </c>
      <c r="H80" s="30">
        <v>0</v>
      </c>
      <c r="I80" s="31">
        <v>0.18671619924401409</v>
      </c>
    </row>
    <row r="81" spans="2:60" s="6" customFormat="1" ht="15.75" thickBot="1" x14ac:dyDescent="0.3">
      <c r="B81" s="29">
        <v>44879</v>
      </c>
      <c r="C81" s="27">
        <v>1799600.0477100001</v>
      </c>
      <c r="D81" s="27">
        <v>3514076.68651482</v>
      </c>
      <c r="E81" s="27">
        <v>5313676.7342248205</v>
      </c>
      <c r="F81" s="27">
        <v>-1029657.68289638</v>
      </c>
      <c r="G81" s="27">
        <v>170863</v>
      </c>
      <c r="H81" s="32">
        <v>300000</v>
      </c>
      <c r="I81" s="31">
        <v>0.19573532637167609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</row>
    <row r="82" spans="2:60" x14ac:dyDescent="0.25">
      <c r="B82" s="29">
        <v>44880</v>
      </c>
      <c r="C82" s="27">
        <f>'[1]Information for banks'!C4665</f>
        <v>2017352.2473899992</v>
      </c>
      <c r="D82" s="27">
        <f>'[1]Information for banks'!D4665</f>
        <v>3128909.6499935505</v>
      </c>
      <c r="E82" s="27">
        <f>'[1]Information for banks'!E4665</f>
        <v>5146261.8973835502</v>
      </c>
      <c r="F82" s="27">
        <v>-167414.83684127033</v>
      </c>
      <c r="G82" s="27">
        <v>170863</v>
      </c>
      <c r="H82" s="32">
        <v>300000</v>
      </c>
      <c r="I82" s="31">
        <v>0.2035525920791886</v>
      </c>
    </row>
    <row r="83" spans="2:60" x14ac:dyDescent="0.25">
      <c r="B83" s="29">
        <v>44881</v>
      </c>
      <c r="C83" s="27">
        <v>2153478.0392300002</v>
      </c>
      <c r="D83" s="27">
        <v>3113862.7289978503</v>
      </c>
      <c r="E83" s="27">
        <f t="shared" ref="E83:E95" si="1">$D83+$C83</f>
        <v>5267340.768227851</v>
      </c>
      <c r="F83" s="27">
        <v>121078.87084430084</v>
      </c>
      <c r="G83" s="27">
        <v>0</v>
      </c>
      <c r="H83" s="32">
        <v>300000</v>
      </c>
      <c r="I83" s="31">
        <v>0.20078363160685245</v>
      </c>
    </row>
    <row r="84" spans="2:60" x14ac:dyDescent="0.25">
      <c r="B84" s="29">
        <v>44882</v>
      </c>
      <c r="C84" s="27">
        <v>1817554.9037799998</v>
      </c>
      <c r="D84" s="27">
        <v>3325730.8846130702</v>
      </c>
      <c r="E84" s="27">
        <f t="shared" si="1"/>
        <v>5143285.78839307</v>
      </c>
      <c r="F84" s="27">
        <v>-124054.97983478103</v>
      </c>
      <c r="G84" s="27">
        <v>0</v>
      </c>
      <c r="H84" s="32">
        <v>300000</v>
      </c>
      <c r="I84" s="31">
        <v>0.20110760680912249</v>
      </c>
    </row>
    <row r="85" spans="2:60" x14ac:dyDescent="0.25">
      <c r="B85" s="29">
        <v>44883</v>
      </c>
      <c r="C85" s="27">
        <v>2305897.8394199996</v>
      </c>
      <c r="D85" s="27">
        <v>2851342.31177695</v>
      </c>
      <c r="E85" s="27">
        <f t="shared" si="1"/>
        <v>5157240.1511969492</v>
      </c>
      <c r="F85" s="27">
        <v>13954.362803879194</v>
      </c>
      <c r="G85" s="27">
        <v>0</v>
      </c>
      <c r="H85" s="32">
        <v>300000</v>
      </c>
      <c r="I85" s="31">
        <v>0.20079835775241017</v>
      </c>
    </row>
    <row r="86" spans="2:60" x14ac:dyDescent="0.25">
      <c r="B86" s="29">
        <v>44886</v>
      </c>
      <c r="C86" s="27">
        <v>2075644.7636500003</v>
      </c>
      <c r="D86" s="27">
        <v>3100630.27965387</v>
      </c>
      <c r="E86" s="27">
        <f t="shared" si="1"/>
        <v>5176275.0433038706</v>
      </c>
      <c r="F86" s="27">
        <v>19034.892106921412</v>
      </c>
      <c r="G86" s="27">
        <v>0</v>
      </c>
      <c r="H86" s="32">
        <v>300000</v>
      </c>
      <c r="I86" s="31">
        <v>0.20356687311726318</v>
      </c>
    </row>
    <row r="87" spans="2:60" x14ac:dyDescent="0.25">
      <c r="B87" s="29">
        <v>44887</v>
      </c>
      <c r="C87" s="27">
        <v>1898991.3372500003</v>
      </c>
      <c r="D87" s="27">
        <v>2646680.6145731495</v>
      </c>
      <c r="E87" s="27">
        <f t="shared" si="1"/>
        <v>4545671.9518231498</v>
      </c>
      <c r="F87" s="27">
        <v>-630603.09148072079</v>
      </c>
      <c r="G87" s="27">
        <v>0</v>
      </c>
      <c r="H87" s="32">
        <v>300000</v>
      </c>
      <c r="I87" s="31">
        <v>0.19695483376184297</v>
      </c>
    </row>
    <row r="88" spans="2:60" x14ac:dyDescent="0.25">
      <c r="B88" s="29">
        <v>44888</v>
      </c>
      <c r="C88" s="27">
        <v>1920574.1088899996</v>
      </c>
      <c r="D88" s="27">
        <v>3794149.3193955696</v>
      </c>
      <c r="E88" s="27">
        <f t="shared" si="1"/>
        <v>5714723.428285569</v>
      </c>
      <c r="F88" s="27">
        <v>1169051.4764624201</v>
      </c>
      <c r="G88" s="27">
        <v>0</v>
      </c>
      <c r="H88" s="32">
        <v>300000</v>
      </c>
      <c r="I88" s="31">
        <v>0.19795621165976854</v>
      </c>
    </row>
    <row r="89" spans="2:60" x14ac:dyDescent="0.25">
      <c r="B89" s="29">
        <v>44889</v>
      </c>
      <c r="C89" s="27">
        <v>1955411.7628299999</v>
      </c>
      <c r="D89" s="27">
        <v>3349789.6925769206</v>
      </c>
      <c r="E89" s="27">
        <f t="shared" si="1"/>
        <v>5305201.455406921</v>
      </c>
      <c r="F89" s="27">
        <v>-409521.97287864803</v>
      </c>
      <c r="G89" s="27">
        <v>0</v>
      </c>
      <c r="H89" s="32">
        <v>300000</v>
      </c>
      <c r="I89" s="31">
        <v>0.1981697407703556</v>
      </c>
    </row>
    <row r="90" spans="2:60" x14ac:dyDescent="0.25">
      <c r="B90" s="29">
        <v>44890</v>
      </c>
      <c r="C90" s="27">
        <v>1848694.6353</v>
      </c>
      <c r="D90" s="27">
        <v>2638664.4621254001</v>
      </c>
      <c r="E90" s="27">
        <f t="shared" si="1"/>
        <v>4487359.0974254003</v>
      </c>
      <c r="F90" s="27">
        <v>-817842.35798152105</v>
      </c>
      <c r="G90" s="27">
        <v>0</v>
      </c>
      <c r="H90" s="32">
        <v>300000</v>
      </c>
      <c r="I90" s="31">
        <v>0.19930365397830072</v>
      </c>
    </row>
    <row r="91" spans="2:60" x14ac:dyDescent="0.25">
      <c r="B91" s="29">
        <v>44893</v>
      </c>
      <c r="C91" s="27">
        <v>2195535.1944499998</v>
      </c>
      <c r="D91" s="27">
        <v>2635893.6639848999</v>
      </c>
      <c r="E91" s="27">
        <f t="shared" si="1"/>
        <v>4831428.8584348997</v>
      </c>
      <c r="F91" s="27">
        <v>344069.76100949943</v>
      </c>
      <c r="G91" s="27">
        <v>0</v>
      </c>
      <c r="H91" s="32">
        <v>300000</v>
      </c>
      <c r="I91" s="31">
        <v>0.19638051408509155</v>
      </c>
    </row>
    <row r="92" spans="2:60" x14ac:dyDescent="0.25">
      <c r="B92" s="29">
        <v>44894</v>
      </c>
      <c r="C92" s="27">
        <v>2527963.6828100001</v>
      </c>
      <c r="D92" s="27">
        <v>1786284.7331148</v>
      </c>
      <c r="E92" s="27">
        <f t="shared" si="1"/>
        <v>4314248.4159248006</v>
      </c>
      <c r="F92" s="27">
        <v>-517180.44251009915</v>
      </c>
      <c r="G92" s="27">
        <v>0</v>
      </c>
      <c r="H92" s="32">
        <v>200000</v>
      </c>
      <c r="I92" s="31">
        <v>0.20025349036677423</v>
      </c>
    </row>
    <row r="93" spans="2:60" x14ac:dyDescent="0.25">
      <c r="B93" s="29">
        <v>44895</v>
      </c>
      <c r="C93" s="27">
        <v>2573486.2873800001</v>
      </c>
      <c r="D93" s="27">
        <v>2125122.9815668198</v>
      </c>
      <c r="E93" s="27">
        <f t="shared" si="1"/>
        <v>4698609.2689468199</v>
      </c>
      <c r="F93" s="27">
        <v>384360.85302201938</v>
      </c>
      <c r="G93" s="27">
        <v>0</v>
      </c>
      <c r="H93" s="32">
        <v>200000</v>
      </c>
      <c r="I93" s="31">
        <v>0.19931101705107959</v>
      </c>
    </row>
    <row r="94" spans="2:60" x14ac:dyDescent="0.25">
      <c r="B94" s="29">
        <v>44896</v>
      </c>
      <c r="C94" s="27">
        <v>2366922.0698800003</v>
      </c>
      <c r="D94" s="27">
        <v>2225637.6578621003</v>
      </c>
      <c r="E94" s="27">
        <f t="shared" si="1"/>
        <v>4592559.7277421001</v>
      </c>
      <c r="F94" s="27">
        <v>-106049.5412047198</v>
      </c>
      <c r="G94" s="27">
        <v>0</v>
      </c>
      <c r="H94" s="32">
        <v>200000</v>
      </c>
      <c r="I94" s="31">
        <v>0.2002387642212165</v>
      </c>
    </row>
    <row r="95" spans="2:60" x14ac:dyDescent="0.25">
      <c r="B95" s="29">
        <v>44897</v>
      </c>
      <c r="C95" s="27">
        <v>1975850.6928500002</v>
      </c>
      <c r="D95" s="27">
        <v>2584589.0048787701</v>
      </c>
      <c r="E95" s="27">
        <f t="shared" si="1"/>
        <v>4560439.6977287699</v>
      </c>
      <c r="F95" s="27">
        <v>-32120.030013330281</v>
      </c>
      <c r="G95" s="27">
        <v>0</v>
      </c>
      <c r="H95" s="32">
        <v>200000</v>
      </c>
      <c r="I95" s="31">
        <v>0.20079099467963132</v>
      </c>
    </row>
    <row r="96" spans="2:60" x14ac:dyDescent="0.25">
      <c r="B96" s="29">
        <v>44900</v>
      </c>
      <c r="C96" s="27">
        <v>2156527.1897</v>
      </c>
      <c r="D96" s="27">
        <v>2201981.1393133202</v>
      </c>
      <c r="E96" s="27">
        <f>$D96+$C96</f>
        <v>4358508.3290133197</v>
      </c>
      <c r="F96" s="27">
        <v>-201931.36871544999</v>
      </c>
      <c r="G96" s="27">
        <v>0</v>
      </c>
      <c r="H96" s="32">
        <v>0</v>
      </c>
      <c r="I96" s="31">
        <v>0.20090880384409315</v>
      </c>
    </row>
    <row r="97" spans="2:9" x14ac:dyDescent="0.25">
      <c r="B97" s="29">
        <v>44901</v>
      </c>
      <c r="C97" s="27">
        <v>1850500.93108</v>
      </c>
      <c r="D97" s="27">
        <f t="shared" ref="D97" ca="1" si="2">($B97+$C97+$D97+$E97)/1000</f>
        <v>2834080.3332736003</v>
      </c>
      <c r="E97" s="27">
        <f ca="1">$D97+$C97</f>
        <v>4684581.2643536003</v>
      </c>
      <c r="F97" s="27">
        <f ca="1">D97-D96</f>
        <v>326072.93534028064</v>
      </c>
      <c r="G97" s="27">
        <v>0</v>
      </c>
      <c r="H97" s="32">
        <v>0</v>
      </c>
      <c r="I97" s="31">
        <v>0.19694747068906412</v>
      </c>
    </row>
    <row r="98" spans="2:9" x14ac:dyDescent="0.25">
      <c r="B98" s="29">
        <v>44902</v>
      </c>
      <c r="C98" s="27">
        <v>1756585.9471500001</v>
      </c>
      <c r="D98" s="27">
        <v>3227198.3098387001</v>
      </c>
      <c r="E98" s="27">
        <v>4983784.2569886995</v>
      </c>
      <c r="F98" s="27">
        <v>299202.99263510015</v>
      </c>
      <c r="G98" s="27">
        <v>0</v>
      </c>
      <c r="H98" s="32">
        <v>0</v>
      </c>
      <c r="I98" s="31">
        <v>0.19564420680720512</v>
      </c>
    </row>
    <row r="99" spans="2:9" x14ac:dyDescent="0.25">
      <c r="B99" s="29">
        <v>44903</v>
      </c>
      <c r="C99" s="27">
        <v>1590964.4605999996</v>
      </c>
      <c r="D99" s="27">
        <v>3531521.75286065</v>
      </c>
      <c r="E99" s="27">
        <v>5122486.2134606494</v>
      </c>
      <c r="F99" s="27">
        <v>138701.95647194888</v>
      </c>
      <c r="G99" s="27">
        <v>0</v>
      </c>
      <c r="H99" s="32">
        <v>0</v>
      </c>
      <c r="I99" s="31">
        <v>0.19461337661816411</v>
      </c>
    </row>
    <row r="100" spans="2:9" x14ac:dyDescent="0.25">
      <c r="B100" s="29">
        <v>44904</v>
      </c>
      <c r="C100" s="27">
        <v>1529611.70952</v>
      </c>
      <c r="D100" s="27">
        <v>2657413.9877821999</v>
      </c>
      <c r="E100" s="27">
        <v>4187025.6973021999</v>
      </c>
      <c r="F100" s="27">
        <v>-935460.51615844946</v>
      </c>
      <c r="G100" s="27">
        <v>0</v>
      </c>
      <c r="H100" s="32">
        <v>0</v>
      </c>
      <c r="I100" s="31">
        <v>0.19461337661816411</v>
      </c>
    </row>
    <row r="101" spans="2:9" x14ac:dyDescent="0.25">
      <c r="B101" s="29">
        <v>44907</v>
      </c>
      <c r="C101" s="27">
        <v>1436444.2981399999</v>
      </c>
      <c r="D101" s="27">
        <v>2458002.0500871497</v>
      </c>
      <c r="E101" s="27">
        <v>3894446.3482271498</v>
      </c>
      <c r="F101" s="27">
        <v>-292579.34907505009</v>
      </c>
      <c r="G101" s="27">
        <v>0</v>
      </c>
      <c r="H101" s="32">
        <v>0</v>
      </c>
      <c r="I101" s="31">
        <v>0.19649096017677453</v>
      </c>
    </row>
    <row r="102" spans="2:9" x14ac:dyDescent="0.25">
      <c r="B102" s="29">
        <v>44908</v>
      </c>
      <c r="C102" s="27">
        <v>1736385.9468300003</v>
      </c>
      <c r="D102" s="27">
        <v>2047406.87588465</v>
      </c>
      <c r="E102" s="27">
        <v>3783792.8227146501</v>
      </c>
      <c r="F102" s="27">
        <v>-110653.5255125</v>
      </c>
      <c r="G102" s="27">
        <v>0</v>
      </c>
      <c r="H102" s="32">
        <v>0</v>
      </c>
      <c r="I102" s="31">
        <v>0.1957914682627824</v>
      </c>
    </row>
    <row r="103" spans="2:9" x14ac:dyDescent="0.25">
      <c r="B103" s="29">
        <v>44909</v>
      </c>
      <c r="C103" s="27">
        <v>2301713.7406899999</v>
      </c>
      <c r="D103" s="27">
        <v>5389548.5479783695</v>
      </c>
      <c r="E103" s="27">
        <v>7691262.2886683699</v>
      </c>
      <c r="F103" s="27">
        <v>3907469.4659537198</v>
      </c>
      <c r="G103" s="27">
        <v>0</v>
      </c>
      <c r="H103" s="32">
        <v>0</v>
      </c>
      <c r="I103" s="31">
        <v>0.19892077419379978</v>
      </c>
    </row>
    <row r="104" spans="2:9" x14ac:dyDescent="0.25">
      <c r="B104" s="29">
        <v>44910</v>
      </c>
      <c r="C104" s="27">
        <v>3287183.6249500001</v>
      </c>
      <c r="D104" s="27">
        <v>4017552.2321982202</v>
      </c>
      <c r="E104" s="27">
        <v>7304735.8571482208</v>
      </c>
      <c r="F104" s="27">
        <v>-386526.43152014911</v>
      </c>
      <c r="G104" s="27">
        <v>0</v>
      </c>
      <c r="H104" s="32">
        <v>0</v>
      </c>
      <c r="I104" s="31">
        <v>0.19885834502079747</v>
      </c>
    </row>
    <row r="105" spans="2:9" x14ac:dyDescent="0.25">
      <c r="B105" s="29">
        <v>44911</v>
      </c>
      <c r="C105" s="27">
        <v>3351871.9450099999</v>
      </c>
      <c r="D105" s="27">
        <v>3993776.3288682206</v>
      </c>
      <c r="E105" s="27">
        <v>7345648.2738782205</v>
      </c>
      <c r="F105" s="27">
        <v>40912.416729999706</v>
      </c>
      <c r="G105" s="27">
        <v>0</v>
      </c>
      <c r="H105" s="32">
        <v>0</v>
      </c>
      <c r="I105" s="31">
        <v>0.19459373869444649</v>
      </c>
    </row>
    <row r="106" spans="2:9" x14ac:dyDescent="0.25">
      <c r="B106" s="29">
        <v>44914</v>
      </c>
      <c r="C106" s="27">
        <v>2653984.0789599996</v>
      </c>
      <c r="D106" s="27">
        <v>3098572.9001752199</v>
      </c>
      <c r="E106" s="27">
        <v>5752556.979135219</v>
      </c>
      <c r="F106" s="27">
        <v>-1593091.2947430015</v>
      </c>
      <c r="G106" s="27">
        <v>0</v>
      </c>
      <c r="H106" s="32">
        <v>0</v>
      </c>
      <c r="I106" s="31">
        <v>0.20824492089273328</v>
      </c>
    </row>
    <row r="107" spans="2:9" x14ac:dyDescent="0.25">
      <c r="B107" s="29">
        <v>44915</v>
      </c>
      <c r="C107" s="27">
        <v>3259841.5651400005</v>
      </c>
      <c r="D107" s="27">
        <v>3672862.9389613997</v>
      </c>
      <c r="E107" s="27">
        <v>6932704.5041014003</v>
      </c>
      <c r="F107" s="27">
        <v>1180147.5249661813</v>
      </c>
      <c r="G107" s="27">
        <v>0</v>
      </c>
      <c r="H107" s="32">
        <v>0</v>
      </c>
      <c r="I107" s="31">
        <v>0.1966471397903104</v>
      </c>
    </row>
    <row r="108" spans="2:9" x14ac:dyDescent="0.25">
      <c r="B108" s="29">
        <v>44916</v>
      </c>
      <c r="C108" s="27">
        <v>3366696.7105399999</v>
      </c>
      <c r="D108" s="27">
        <v>3551527.1675399202</v>
      </c>
      <c r="E108" s="27">
        <v>6918223.8780799201</v>
      </c>
      <c r="F108" s="27">
        <v>-14480.626021480188</v>
      </c>
      <c r="G108" s="27">
        <v>0</v>
      </c>
      <c r="H108" s="32">
        <v>0</v>
      </c>
      <c r="I108" s="31"/>
    </row>
    <row r="109" spans="2:9" x14ac:dyDescent="0.25">
      <c r="B109" s="29">
        <v>44917</v>
      </c>
      <c r="C109" s="27">
        <v>3605236.7502199993</v>
      </c>
      <c r="D109" s="27">
        <v>3781481.7122499999</v>
      </c>
      <c r="E109" s="27">
        <v>7386718.4624699987</v>
      </c>
      <c r="F109" s="27">
        <v>468494.58439007867</v>
      </c>
      <c r="G109" s="27">
        <v>0</v>
      </c>
      <c r="H109" s="32">
        <v>0</v>
      </c>
      <c r="I109" s="31"/>
    </row>
    <row r="110" spans="2:9" x14ac:dyDescent="0.25">
      <c r="B110" s="29">
        <v>44918</v>
      </c>
      <c r="C110" s="27">
        <v>3694490.2688999996</v>
      </c>
      <c r="D110" s="27">
        <v>3440468.5281500001</v>
      </c>
      <c r="E110" s="27">
        <v>7134958.7970499992</v>
      </c>
      <c r="F110" s="27">
        <v>-251759.66541999951</v>
      </c>
      <c r="G110" s="27">
        <v>0</v>
      </c>
      <c r="H110" s="32">
        <v>0</v>
      </c>
      <c r="I110" s="31"/>
    </row>
    <row r="111" spans="2:9" ht="15.75" thickBot="1" x14ac:dyDescent="0.3">
      <c r="B111" s="37">
        <v>44922</v>
      </c>
      <c r="C111" s="38">
        <v>3601968.6901400001</v>
      </c>
      <c r="D111" s="38">
        <v>3585796.0760717504</v>
      </c>
      <c r="E111" s="38">
        <v>7187764.76621175</v>
      </c>
      <c r="F111" s="38">
        <v>52805.969161750749</v>
      </c>
      <c r="G111" s="38">
        <v>0</v>
      </c>
      <c r="H111" s="52">
        <v>0</v>
      </c>
      <c r="I111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2022-12-28T07:54:55Z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