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3395" windowHeight="7080" activeTab="8"/>
  </bookViews>
  <sheets>
    <sheet name="Coverpage" sheetId="1" r:id="rId1"/>
    <sheet name="S1" sheetId="2" r:id="rId2"/>
    <sheet name="S2" sheetId="3" r:id="rId3"/>
    <sheet name="S3" sheetId="4" r:id="rId4"/>
    <sheet name="S4" sheetId="5" r:id="rId5"/>
    <sheet name="S5" sheetId="6" r:id="rId6"/>
    <sheet name="S6" sheetId="7" r:id="rId7"/>
    <sheet name="S7" sheetId="8" r:id="rId8"/>
    <sheet name="S8" sheetId="9" r:id="rId9"/>
  </sheets>
  <externalReferences>
    <externalReference r:id="rId12"/>
    <externalReference r:id="rId13"/>
    <externalReference r:id="rId14"/>
  </externalReferences>
  <definedNames>
    <definedName name="__123Graph_A" hidden="1">'[1]M1 M2 Chart'!$D$6:$D$70</definedName>
    <definedName name="__123Graph_B" hidden="1">'[1]M1 M2 Chart'!$E$6:$E$70</definedName>
    <definedName name="__123Graph_C" hidden="1">'[1]M1 M2 Chart'!$F$6:$F$70</definedName>
    <definedName name="__123Graph_D" hidden="1">'[1]M1 M2 Chart'!$G$6:$G$70</definedName>
    <definedName name="__123Graph_E" hidden="1">'[1]M1 M2 Chart'!$H$6:$H$70</definedName>
    <definedName name="__123Graph_F" hidden="1">'[1]M1 M2 Chart'!$I$6:$I$70</definedName>
  </definedNames>
  <calcPr fullCalcOnLoad="1"/>
</workbook>
</file>

<file path=xl/sharedStrings.xml><?xml version="1.0" encoding="utf-8"?>
<sst xmlns="http://schemas.openxmlformats.org/spreadsheetml/2006/main" count="288" uniqueCount="166">
  <si>
    <t>Determinants of Money Supply</t>
  </si>
  <si>
    <t>Change in N$ Million</t>
  </si>
  <si>
    <t>% change</t>
  </si>
  <si>
    <t>Annual Percentage Change</t>
  </si>
  <si>
    <t>One Month</t>
  </si>
  <si>
    <t>One Year</t>
  </si>
  <si>
    <t>Net Foreign Assets</t>
  </si>
  <si>
    <t>Domestic Claims</t>
  </si>
  <si>
    <t>Net Claims on central Government</t>
  </si>
  <si>
    <t>Claims on other sectors</t>
  </si>
  <si>
    <t>Other financial corporations</t>
  </si>
  <si>
    <t>State and local government</t>
  </si>
  <si>
    <t>Public nonfinancial corporations</t>
  </si>
  <si>
    <t>Other nonfinancial corporations</t>
  </si>
  <si>
    <t>Other resident sectors</t>
  </si>
  <si>
    <t>Other Items Net</t>
  </si>
  <si>
    <t xml:space="preserve">Broad Money Liabilities </t>
  </si>
  <si>
    <t>Broad Money Liabilities</t>
  </si>
  <si>
    <t>Currency outside depository corporations</t>
  </si>
  <si>
    <t>Transferable deposits</t>
  </si>
  <si>
    <t>Other deposits</t>
  </si>
  <si>
    <t>Securities other than shares (included in Broad Money)</t>
  </si>
  <si>
    <t>Claims on the Private Sector by Other Depository Corporations</t>
  </si>
  <si>
    <t xml:space="preserve">Change over </t>
  </si>
  <si>
    <t>Total Claims on the Private Sector</t>
  </si>
  <si>
    <t>Other nonfinancial corporations (Businesses)</t>
  </si>
  <si>
    <t>Loans and Advances</t>
  </si>
  <si>
    <t>Mortgage Loans</t>
  </si>
  <si>
    <t xml:space="preserve">Other Loans &amp; Advances </t>
  </si>
  <si>
    <t>Overdraft</t>
  </si>
  <si>
    <t>Instalment Credit</t>
  </si>
  <si>
    <t>Leasing Transactions</t>
  </si>
  <si>
    <t>Other Claims</t>
  </si>
  <si>
    <t>Other resident sectors (Individuals)</t>
  </si>
  <si>
    <t xml:space="preserve">Loans and Advances </t>
  </si>
  <si>
    <t>Other Loans &amp; Advances</t>
  </si>
  <si>
    <t>Claims on non-resident private sector</t>
  </si>
  <si>
    <t>Other Sector =  Private Sector</t>
  </si>
  <si>
    <t>FINANCIAL INDICATORS</t>
  </si>
  <si>
    <t>Money Market</t>
  </si>
  <si>
    <t>Repo Rate [%]</t>
  </si>
  <si>
    <t>Prime Rate  (market avg) %</t>
  </si>
  <si>
    <t>Mortgage Rate (market avg) [%]</t>
  </si>
  <si>
    <t>Lending Rate (monthly weighted avg) [%]</t>
  </si>
  <si>
    <t>Deposit Rate (monthly weighted avg) [%]</t>
  </si>
  <si>
    <t>91-Day Treasury Bills</t>
  </si>
  <si>
    <t xml:space="preserve">  - discount rate [%]</t>
  </si>
  <si>
    <t xml:space="preserve">   - Effective yield (%)</t>
  </si>
  <si>
    <t xml:space="preserve">  - allotted [N$ mln]</t>
  </si>
  <si>
    <t xml:space="preserve">  - redeemed [N$ mln]</t>
  </si>
  <si>
    <t>182-Day Treasury Bills</t>
  </si>
  <si>
    <t xml:space="preserve">  - Effective yield(%)</t>
  </si>
  <si>
    <t>273-Day Treasury Bills</t>
  </si>
  <si>
    <t>365-Day Treasury Bills</t>
  </si>
  <si>
    <t>Debt outstanding (91,182, 273 &amp; 365 day TBs) [N$ mln]</t>
  </si>
  <si>
    <t>Capital Market</t>
  </si>
  <si>
    <t>Internal Registered Stock (IRS)</t>
  </si>
  <si>
    <t xml:space="preserve">  - outstanding [N$ mln]</t>
  </si>
  <si>
    <t>Namibian Stock Exchange</t>
  </si>
  <si>
    <t>All Shares</t>
  </si>
  <si>
    <t xml:space="preserve">    volume [mln shares]</t>
  </si>
  <si>
    <t xml:space="preserve">    turnover [N$ mln]</t>
  </si>
  <si>
    <t xml:space="preserve">    price index (end of month)</t>
  </si>
  <si>
    <t xml:space="preserve">    market capitalization [N$ bln]</t>
  </si>
  <si>
    <t xml:space="preserve">    -  mining</t>
  </si>
  <si>
    <t xml:space="preserve">    -  financial</t>
  </si>
  <si>
    <t xml:space="preserve">    -  industrial</t>
  </si>
  <si>
    <t xml:space="preserve">    -  retail</t>
  </si>
  <si>
    <t xml:space="preserve">    -  fishing</t>
  </si>
  <si>
    <t>Local Shares</t>
  </si>
  <si>
    <t>DevX</t>
  </si>
  <si>
    <t xml:space="preserve">    volume [000 shares]</t>
  </si>
  <si>
    <t>Namibia Consumer Price Index (NCPI) [Percentage Change]</t>
  </si>
  <si>
    <t>Twelve Months</t>
  </si>
  <si>
    <t>Since last December</t>
  </si>
  <si>
    <t>Month-on-Month</t>
  </si>
  <si>
    <t xml:space="preserve">       International reserves and exchange rates</t>
  </si>
  <si>
    <t>J</t>
  </si>
  <si>
    <t>F</t>
  </si>
  <si>
    <t>M</t>
  </si>
  <si>
    <t>A</t>
  </si>
  <si>
    <t>S</t>
  </si>
  <si>
    <t>O</t>
  </si>
  <si>
    <t>N</t>
  </si>
  <si>
    <t>D</t>
  </si>
  <si>
    <t xml:space="preserve">M </t>
  </si>
  <si>
    <t xml:space="preserve">         Foreign exchange reserves (NAD millions)</t>
  </si>
  <si>
    <t xml:space="preserve">   Change in reserves</t>
  </si>
  <si>
    <t>NAD per U.S dollar</t>
  </si>
  <si>
    <t>U.S dollar per NAD</t>
  </si>
  <si>
    <t xml:space="preserve">NAD per British pound </t>
  </si>
  <si>
    <t>British pound per NAD</t>
  </si>
  <si>
    <t xml:space="preserve">NAD per Japanese yen </t>
  </si>
  <si>
    <t>Japanese yen per NAD</t>
  </si>
  <si>
    <t>NAD per Euro</t>
  </si>
  <si>
    <t>Euro per NAD</t>
  </si>
  <si>
    <t>Total Assets</t>
  </si>
  <si>
    <t>Claims on nonresidents</t>
  </si>
  <si>
    <t>Deposits</t>
  </si>
  <si>
    <t>Securities other than shares</t>
  </si>
  <si>
    <t xml:space="preserve">Other </t>
  </si>
  <si>
    <t>Claims on residents</t>
  </si>
  <si>
    <t>Other depository corporations</t>
  </si>
  <si>
    <t>Central government</t>
  </si>
  <si>
    <t>Other sectors</t>
  </si>
  <si>
    <t>Total Liabilities</t>
  </si>
  <si>
    <t>Monetary Base</t>
  </si>
  <si>
    <t>Currency in circulation</t>
  </si>
  <si>
    <t xml:space="preserve">Liabilities to ODC's </t>
  </si>
  <si>
    <t>Liabilities to residents</t>
  </si>
  <si>
    <t>Liabilities to central government</t>
  </si>
  <si>
    <t>Shares and other equity</t>
  </si>
  <si>
    <t>Liabilities to non-residents</t>
  </si>
  <si>
    <t xml:space="preserve">Other Items Net </t>
  </si>
  <si>
    <t>Foreign currency</t>
  </si>
  <si>
    <t>Loans</t>
  </si>
  <si>
    <t>Others</t>
  </si>
  <si>
    <t>Central bank</t>
  </si>
  <si>
    <t>State and local governments</t>
  </si>
  <si>
    <t>Other non financial corporations</t>
  </si>
  <si>
    <t>Non resident sector</t>
  </si>
  <si>
    <t>Securities other than shars</t>
  </si>
  <si>
    <t>Other</t>
  </si>
  <si>
    <t>Resident sector</t>
  </si>
  <si>
    <t>Deposits included in M2</t>
  </si>
  <si>
    <t>Transferable</t>
  </si>
  <si>
    <t>Deposits excluded from M2</t>
  </si>
  <si>
    <t>Securities other than shares included in M2</t>
  </si>
  <si>
    <t>Securities other than shares excluded from M2</t>
  </si>
  <si>
    <t>Liabilities to Central Government</t>
  </si>
  <si>
    <t>Liabilities to Central Bank</t>
  </si>
  <si>
    <t>Financial Derivatives</t>
  </si>
  <si>
    <t>Shares and Equity</t>
  </si>
  <si>
    <t>Net Claims on the Central Government</t>
  </si>
  <si>
    <t>Claims on other Sectors</t>
  </si>
  <si>
    <t>Other non-financial corporations</t>
  </si>
  <si>
    <t>Broad Money Supply</t>
  </si>
  <si>
    <t>Currency Outside Depository Corporations</t>
  </si>
  <si>
    <t>Transferable Deposits</t>
  </si>
  <si>
    <t>Other Deposits</t>
  </si>
  <si>
    <t xml:space="preserve">Foreign Reserves </t>
  </si>
  <si>
    <t xml:space="preserve">            Annual inflation (Namibia vs South Africa)</t>
  </si>
  <si>
    <t>Domestic and other sectors claims (month-on-month percentage changes)</t>
  </si>
  <si>
    <t>Money Supply (month-on-month  percentage changes)</t>
  </si>
  <si>
    <t>Domestic claims vs claims on other sectors (annual percentage changes)</t>
  </si>
  <si>
    <t>Money Supply (N$ Million)</t>
  </si>
  <si>
    <t xml:space="preserve">Components of Money Supply </t>
  </si>
  <si>
    <t>Annual percentage change</t>
  </si>
  <si>
    <t xml:space="preserve">Other Foreign Assets </t>
  </si>
  <si>
    <t xml:space="preserve">Other Liabilities </t>
  </si>
  <si>
    <t xml:space="preserve">             Selected interest rates</t>
  </si>
  <si>
    <t>U.S Dollar/Namibia Dollar exchange rate</t>
  </si>
  <si>
    <t>N$ Million</t>
  </si>
  <si>
    <t xml:space="preserve">Monetary and Financial Statistics </t>
  </si>
  <si>
    <t>Source: NSX</t>
  </si>
  <si>
    <t>Source: NSA &amp; STATSSA</t>
  </si>
  <si>
    <t>Namibia Stock Exchange</t>
  </si>
  <si>
    <t>Foreign exchange rates (average)</t>
  </si>
  <si>
    <t xml:space="preserve">   International reserves*</t>
  </si>
  <si>
    <t>*International Reserves of the Bank of Namibia</t>
  </si>
  <si>
    <t>Monetary and Financial Statistics</t>
  </si>
  <si>
    <t>Central Bank</t>
  </si>
  <si>
    <t xml:space="preserve"> (N$ Million)</t>
  </si>
  <si>
    <t xml:space="preserve">Depository Corporations Survey </t>
  </si>
  <si>
    <t>Other Depository Corporations</t>
  </si>
  <si>
    <t>.</t>
  </si>
</sst>
</file>

<file path=xl/styles.xml><?xml version="1.0" encoding="utf-8"?>
<styleSheet xmlns="http://schemas.openxmlformats.org/spreadsheetml/2006/main">
  <numFmts count="3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.00_);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-409]mmm\-yy;@"/>
    <numFmt numFmtId="168" formatCode="#,##0.0"/>
    <numFmt numFmtId="169" formatCode="0.0000"/>
    <numFmt numFmtId="170" formatCode="_-[$€-2]* #,##0.00_-;\-[$€-2]* #,##0.00_-;_-[$€-2]* &quot;-&quot;??_-"/>
    <numFmt numFmtId="171" formatCode="&quot;   &quot;@"/>
    <numFmt numFmtId="172" formatCode="&quot;      &quot;@"/>
    <numFmt numFmtId="173" formatCode="&quot;         &quot;@"/>
    <numFmt numFmtId="174" formatCode="&quot;            &quot;@"/>
    <numFmt numFmtId="175" formatCode="&quot;               &quot;@"/>
    <numFmt numFmtId="176" formatCode="[Black][&gt;0.05]#,##0.0;[Black][&lt;-0.05]\-#,##0.0;;"/>
    <numFmt numFmtId="177" formatCode="[Black][&gt;0.5]#,##0;[Black][&lt;-0.5]\-#,##0;;"/>
    <numFmt numFmtId="178" formatCode="0.0"/>
    <numFmt numFmtId="179" formatCode="#,##0.0_);\(#,##0.0\)"/>
    <numFmt numFmtId="180" formatCode="_(* #,##0.0000_);_(* \(#,##0.0000\);_(* &quot;-&quot;??_);_(@_)"/>
    <numFmt numFmtId="181" formatCode="_-* #,##0.00_-;\-* #,##0.00_-;_-* &quot;-&quot;??_-;_-@_-"/>
    <numFmt numFmtId="182" formatCode="_(* #,##0.0_);_(* \(#,##0.0\);_(* &quot;-&quot;??_);_(@_)"/>
    <numFmt numFmtId="183" formatCode="_ * #,##0.0000_ ;_ * \-#,##0.0000_ ;_ * &quot;-&quot;????_ ;_ @_ "/>
    <numFmt numFmtId="184" formatCode="_(&quot;$&quot;* #,##0_);_(&quot;$&quot;* \(#,##0\);_(&quot;$&quot;* &quot;-&quot;_);_(@_)"/>
    <numFmt numFmtId="185" formatCode="_(* #,##0_);_(* \(#,##0\);_(* &quot;-&quot;_);_(@_)"/>
    <numFmt numFmtId="186" formatCode="0.0%"/>
    <numFmt numFmtId="187" formatCode="_(* #,##0_);_(* \(#,##0\);_(* &quot;-&quot;??_);_(@_)"/>
    <numFmt numFmtId="188" formatCode="#,##0.000"/>
    <numFmt numFmtId="189" formatCode="0.000"/>
    <numFmt numFmtId="190" formatCode="#,##0.0000"/>
    <numFmt numFmtId="191" formatCode="#,##0.000_);\(#,##0.000\)"/>
    <numFmt numFmtId="192" formatCode="#,##0.000000"/>
    <numFmt numFmtId="193" formatCode="mmm\-yyyy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sz val="11"/>
      <name val="Tms Rm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8"/>
      <name val="Univers"/>
      <family val="2"/>
    </font>
    <font>
      <sz val="8"/>
      <color indexed="61"/>
      <name val="Arial"/>
      <family val="2"/>
    </font>
    <font>
      <i/>
      <sz val="8"/>
      <color indexed="61"/>
      <name val="Arial"/>
      <family val="2"/>
    </font>
    <font>
      <b/>
      <sz val="12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9"/>
      <color indexed="9"/>
      <name val="Arial"/>
      <family val="2"/>
    </font>
    <font>
      <sz val="8"/>
      <color indexed="61"/>
      <name val="Times New Roman"/>
      <family val="1"/>
    </font>
    <font>
      <sz val="8"/>
      <color indexed="61"/>
      <name val="Univers"/>
      <family val="0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9"/>
      <name val="Comic Sans MS"/>
      <family val="4"/>
    </font>
    <font>
      <b/>
      <sz val="10"/>
      <name val="Comic Sans MS"/>
      <family val="4"/>
    </font>
    <font>
      <sz val="9"/>
      <name val="Comic Sans MS"/>
      <family val="4"/>
    </font>
    <font>
      <sz val="12"/>
      <name val="Comic Sans MS"/>
      <family val="4"/>
    </font>
    <font>
      <b/>
      <sz val="11"/>
      <name val="Comic Sans MS"/>
      <family val="4"/>
    </font>
    <font>
      <b/>
      <sz val="8"/>
      <name val="Comic Sans MS"/>
      <family val="4"/>
    </font>
    <font>
      <i/>
      <sz val="8"/>
      <color indexed="60"/>
      <name val="Arial"/>
      <family val="2"/>
    </font>
    <font>
      <sz val="14"/>
      <color indexed="8"/>
      <name val="Comic Sans MS"/>
      <family val="4"/>
    </font>
    <font>
      <b/>
      <sz val="8"/>
      <color indexed="63"/>
      <name val="Comic Sans MS"/>
      <family val="4"/>
    </font>
    <font>
      <sz val="8"/>
      <color indexed="63"/>
      <name val="Comic Sans MS"/>
      <family val="4"/>
    </font>
    <font>
      <i/>
      <sz val="8"/>
      <color indexed="63"/>
      <name val="Comic Sans MS"/>
      <family val="4"/>
    </font>
    <font>
      <sz val="10"/>
      <color indexed="8"/>
      <name val="Calibri"/>
      <family val="2"/>
    </font>
    <font>
      <b/>
      <sz val="12"/>
      <color indexed="63"/>
      <name val="Comic Sans MS"/>
      <family val="4"/>
    </font>
    <font>
      <b/>
      <i/>
      <sz val="8"/>
      <color indexed="63"/>
      <name val="Comic Sans MS"/>
      <family val="4"/>
    </font>
    <font>
      <b/>
      <sz val="11"/>
      <color indexed="8"/>
      <name val="Comic Sans MS"/>
      <family val="4"/>
    </font>
    <font>
      <b/>
      <sz val="10"/>
      <color indexed="63"/>
      <name val="Comic Sans MS"/>
      <family val="4"/>
    </font>
    <font>
      <sz val="10"/>
      <color indexed="63"/>
      <name val="Comic Sans MS"/>
      <family val="4"/>
    </font>
    <font>
      <sz val="12"/>
      <name val="Arial MT"/>
      <family val="0"/>
    </font>
    <font>
      <i/>
      <sz val="8"/>
      <color indexed="16"/>
      <name val="Arial"/>
      <family val="2"/>
    </font>
    <font>
      <sz val="9.2"/>
      <color indexed="8"/>
      <name val="Calibri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b/>
      <sz val="26"/>
      <color indexed="63"/>
      <name val="Comic Sans MS"/>
      <family val="0"/>
    </font>
    <font>
      <b/>
      <sz val="28"/>
      <color indexed="63"/>
      <name val="Comic Sans MS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>
        <color indexed="63"/>
      </left>
      <right style="thin"/>
      <top style="thin"/>
      <bottom/>
    </border>
    <border>
      <left style="medium"/>
      <right style="medium"/>
      <top/>
      <bottom style="medium"/>
    </border>
  </borders>
  <cellStyleXfs count="81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73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75" fontId="5" fillId="0" borderId="0" applyFont="0" applyFill="0" applyBorder="0" applyAlignment="0" applyProtection="0"/>
    <xf numFmtId="0" fontId="7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7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7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7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7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7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7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7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7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7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74" fillId="4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5" fillId="45" borderId="1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76" fillId="47" borderId="3" applyNumberFormat="0" applyAlignment="0" applyProtection="0"/>
    <xf numFmtId="0" fontId="18" fillId="48" borderId="4" applyNumberFormat="0" applyAlignment="0" applyProtection="0"/>
    <xf numFmtId="0" fontId="18" fillId="48" borderId="4" applyNumberFormat="0" applyAlignment="0" applyProtection="0"/>
    <xf numFmtId="1" fontId="6" fillId="49" borderId="5">
      <alignment horizontal="right" vertical="center"/>
      <protection/>
    </xf>
    <xf numFmtId="0" fontId="7" fillId="49" borderId="5">
      <alignment horizontal="right" vertical="center"/>
      <protection/>
    </xf>
    <xf numFmtId="0" fontId="4" fillId="49" borderId="6">
      <alignment/>
      <protection/>
    </xf>
    <xf numFmtId="0" fontId="6" fillId="46" borderId="5">
      <alignment horizontal="center" vertical="center"/>
      <protection/>
    </xf>
    <xf numFmtId="1" fontId="6" fillId="49" borderId="5">
      <alignment horizontal="right" vertical="center"/>
      <protection/>
    </xf>
    <xf numFmtId="0" fontId="4" fillId="49" borderId="0">
      <alignment/>
      <protection/>
    </xf>
    <xf numFmtId="0" fontId="8" fillId="49" borderId="5">
      <alignment horizontal="left" vertical="center"/>
      <protection/>
    </xf>
    <xf numFmtId="0" fontId="8" fillId="49" borderId="5">
      <alignment/>
      <protection/>
    </xf>
    <xf numFmtId="0" fontId="7" fillId="49" borderId="5">
      <alignment horizontal="right" vertical="center"/>
      <protection/>
    </xf>
    <xf numFmtId="0" fontId="9" fillId="50" borderId="5">
      <alignment horizontal="left" vertical="center"/>
      <protection/>
    </xf>
    <xf numFmtId="0" fontId="9" fillId="50" borderId="5">
      <alignment horizontal="left" vertical="center"/>
      <protection/>
    </xf>
    <xf numFmtId="0" fontId="10" fillId="49" borderId="5">
      <alignment horizontal="left" vertical="center"/>
      <protection/>
    </xf>
    <xf numFmtId="0" fontId="11" fillId="49" borderId="6">
      <alignment/>
      <protection/>
    </xf>
    <xf numFmtId="0" fontId="6" fillId="51" borderId="5">
      <alignment horizontal="left" vertical="center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2" fillId="0" borderId="0" applyProtection="0">
      <alignment/>
    </xf>
    <xf numFmtId="170" fontId="4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32" fillId="0" borderId="0" applyProtection="0">
      <alignment/>
    </xf>
    <xf numFmtId="3" fontId="32" fillId="0" borderId="0" applyProtection="0">
      <alignment/>
    </xf>
    <xf numFmtId="3" fontId="32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3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4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5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6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3" fontId="37" fillId="0" borderId="0" applyProtection="0">
      <alignment/>
    </xf>
    <xf numFmtId="2" fontId="12" fillId="0" borderId="0" applyProtection="0">
      <alignment/>
    </xf>
    <xf numFmtId="0" fontId="78" fillId="52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7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8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81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8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13" fillId="0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8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82" fillId="53" borderId="1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83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84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2" fillId="0" borderId="0">
      <alignment/>
      <protection/>
    </xf>
    <xf numFmtId="3" fontId="66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2" fillId="51" borderId="16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1" fillId="56" borderId="15" applyNumberFormat="0" applyFont="0" applyAlignment="0" applyProtection="0"/>
    <xf numFmtId="0" fontId="85" fillId="45" borderId="17" applyNumberFormat="0" applyAlignment="0" applyProtection="0"/>
    <xf numFmtId="0" fontId="29" fillId="46" borderId="18" applyNumberFormat="0" applyAlignment="0" applyProtection="0"/>
    <xf numFmtId="0" fontId="29" fillId="46" borderId="1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4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7" fillId="0" borderId="19" applyNumberFormat="0" applyFill="0" applyAlignment="0" applyProtection="0"/>
    <xf numFmtId="0" fontId="12" fillId="0" borderId="20" applyProtection="0">
      <alignment/>
    </xf>
    <xf numFmtId="0" fontId="48" fillId="0" borderId="21" applyNumberFormat="0" applyFill="0" applyAlignment="0" applyProtection="0"/>
    <xf numFmtId="0" fontId="12" fillId="0" borderId="20" applyProtection="0">
      <alignment/>
    </xf>
    <xf numFmtId="0" fontId="8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36" fillId="0" borderId="0" xfId="476" applyFont="1">
      <alignment/>
      <protection/>
    </xf>
    <xf numFmtId="0" fontId="39" fillId="0" borderId="0" xfId="476" applyFont="1" applyBorder="1">
      <alignment/>
      <protection/>
    </xf>
    <xf numFmtId="0" fontId="39" fillId="0" borderId="0" xfId="476" applyFont="1">
      <alignment/>
      <protection/>
    </xf>
    <xf numFmtId="0" fontId="39" fillId="0" borderId="0" xfId="476" applyFont="1" applyAlignment="1">
      <alignment horizontal="center"/>
      <protection/>
    </xf>
    <xf numFmtId="179" fontId="39" fillId="0" borderId="0" xfId="476" applyNumberFormat="1" applyFont="1" applyAlignment="1">
      <alignment horizontal="center"/>
      <protection/>
    </xf>
    <xf numFmtId="168" fontId="36" fillId="0" borderId="0" xfId="476" applyNumberFormat="1" applyFont="1" applyBorder="1">
      <alignment/>
      <protection/>
    </xf>
    <xf numFmtId="0" fontId="36" fillId="0" borderId="22" xfId="476" applyFont="1" applyBorder="1">
      <alignment/>
      <protection/>
    </xf>
    <xf numFmtId="168" fontId="39" fillId="0" borderId="0" xfId="476" applyNumberFormat="1" applyFont="1" applyFill="1" applyBorder="1">
      <alignment/>
      <protection/>
    </xf>
    <xf numFmtId="0" fontId="40" fillId="0" borderId="0" xfId="476" applyFont="1" applyFill="1" applyBorder="1" applyAlignment="1">
      <alignment horizontal="left" indent="1"/>
      <protection/>
    </xf>
    <xf numFmtId="168" fontId="36" fillId="0" borderId="23" xfId="476" applyNumberFormat="1" applyFont="1" applyBorder="1">
      <alignment/>
      <protection/>
    </xf>
    <xf numFmtId="0" fontId="36" fillId="0" borderId="23" xfId="476" applyFont="1" applyBorder="1">
      <alignment/>
      <protection/>
    </xf>
    <xf numFmtId="0" fontId="38" fillId="0" borderId="0" xfId="505">
      <alignment/>
      <protection/>
    </xf>
    <xf numFmtId="0" fontId="55" fillId="0" borderId="0" xfId="506" applyFont="1">
      <alignment/>
      <protection/>
    </xf>
    <xf numFmtId="0" fontId="42" fillId="0" borderId="0" xfId="506" applyFont="1">
      <alignment/>
      <protection/>
    </xf>
    <xf numFmtId="17" fontId="44" fillId="46" borderId="24" xfId="506" applyNumberFormat="1" applyFont="1" applyFill="1" applyBorder="1" applyAlignment="1">
      <alignment horizontal="center"/>
      <protection/>
    </xf>
    <xf numFmtId="17" fontId="44" fillId="46" borderId="25" xfId="506" applyNumberFormat="1" applyFont="1" applyFill="1" applyBorder="1" applyAlignment="1">
      <alignment horizontal="center"/>
      <protection/>
    </xf>
    <xf numFmtId="17" fontId="44" fillId="46" borderId="26" xfId="506" applyNumberFormat="1" applyFont="1" applyFill="1" applyBorder="1" applyAlignment="1">
      <alignment horizontal="center"/>
      <protection/>
    </xf>
    <xf numFmtId="0" fontId="38" fillId="0" borderId="0" xfId="506">
      <alignment/>
      <protection/>
    </xf>
    <xf numFmtId="43" fontId="36" fillId="0" borderId="0" xfId="506" applyNumberFormat="1" applyFont="1">
      <alignment/>
      <protection/>
    </xf>
    <xf numFmtId="0" fontId="45" fillId="0" borderId="0" xfId="507" applyFont="1" applyFill="1" applyBorder="1">
      <alignment/>
      <protection/>
    </xf>
    <xf numFmtId="168" fontId="45" fillId="0" borderId="0" xfId="507" applyNumberFormat="1" applyFont="1" applyFill="1" applyBorder="1">
      <alignment/>
      <protection/>
    </xf>
    <xf numFmtId="178" fontId="45" fillId="0" borderId="0" xfId="507" applyNumberFormat="1" applyFont="1" applyFill="1" applyBorder="1">
      <alignment/>
      <protection/>
    </xf>
    <xf numFmtId="0" fontId="46" fillId="0" borderId="0" xfId="507" applyFont="1">
      <alignment/>
      <protection/>
    </xf>
    <xf numFmtId="0" fontId="38" fillId="0" borderId="0" xfId="507" applyFont="1">
      <alignment/>
      <protection/>
    </xf>
    <xf numFmtId="0" fontId="56" fillId="0" borderId="0" xfId="0" applyFont="1" applyAlignment="1">
      <alignment/>
    </xf>
    <xf numFmtId="167" fontId="49" fillId="46" borderId="27" xfId="505" applyNumberFormat="1" applyFont="1" applyFill="1" applyBorder="1" applyAlignment="1">
      <alignment horizontal="right"/>
      <protection/>
    </xf>
    <xf numFmtId="2" fontId="51" fillId="46" borderId="25" xfId="505" applyNumberFormat="1" applyFont="1" applyFill="1" applyBorder="1" applyAlignment="1">
      <alignment horizontal="right"/>
      <protection/>
    </xf>
    <xf numFmtId="2" fontId="51" fillId="46" borderId="26" xfId="505" applyNumberFormat="1" applyFont="1" applyFill="1" applyBorder="1" applyAlignment="1">
      <alignment horizontal="right"/>
      <protection/>
    </xf>
    <xf numFmtId="168" fontId="51" fillId="46" borderId="25" xfId="505" applyNumberFormat="1" applyFont="1" applyFill="1" applyBorder="1" applyAlignment="1">
      <alignment horizontal="right"/>
      <protection/>
    </xf>
    <xf numFmtId="168" fontId="51" fillId="46" borderId="26" xfId="505" applyNumberFormat="1" applyFont="1" applyFill="1" applyBorder="1" applyAlignment="1">
      <alignment horizontal="right"/>
      <protection/>
    </xf>
    <xf numFmtId="166" fontId="51" fillId="46" borderId="26" xfId="31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 horizontal="right"/>
    </xf>
    <xf numFmtId="2" fontId="51" fillId="46" borderId="26" xfId="311" applyNumberFormat="1" applyFont="1" applyFill="1" applyBorder="1" applyAlignment="1">
      <alignment/>
    </xf>
    <xf numFmtId="2" fontId="51" fillId="46" borderId="28" xfId="311" applyNumberFormat="1" applyFont="1" applyFill="1" applyBorder="1" applyAlignment="1">
      <alignment horizontal="right"/>
    </xf>
    <xf numFmtId="0" fontId="53" fillId="0" borderId="0" xfId="506" applyFont="1" applyBorder="1" applyAlignment="1">
      <alignment/>
      <protection/>
    </xf>
    <xf numFmtId="17" fontId="49" fillId="37" borderId="0" xfId="506" applyNumberFormat="1" applyFont="1" applyFill="1" applyBorder="1" applyAlignment="1">
      <alignment horizontal="center"/>
      <protection/>
    </xf>
    <xf numFmtId="17" fontId="49" fillId="37" borderId="29" xfId="506" applyNumberFormat="1" applyFont="1" applyFill="1" applyBorder="1" applyAlignment="1">
      <alignment horizontal="center"/>
      <protection/>
    </xf>
    <xf numFmtId="17" fontId="49" fillId="37" borderId="27" xfId="506" applyNumberFormat="1" applyFont="1" applyFill="1" applyBorder="1" applyAlignment="1">
      <alignment horizontal="center"/>
      <protection/>
    </xf>
    <xf numFmtId="0" fontId="42" fillId="46" borderId="26" xfId="506" applyFont="1" applyFill="1" applyBorder="1">
      <alignment/>
      <protection/>
    </xf>
    <xf numFmtId="0" fontId="42" fillId="46" borderId="24" xfId="506" applyFont="1" applyFill="1" applyBorder="1">
      <alignment/>
      <protection/>
    </xf>
    <xf numFmtId="166" fontId="42" fillId="46" borderId="26" xfId="311" applyNumberFormat="1" applyFont="1" applyFill="1" applyBorder="1" applyAlignment="1">
      <alignment horizontal="right"/>
    </xf>
    <xf numFmtId="166" fontId="42" fillId="46" borderId="24" xfId="311" applyNumberFormat="1" applyFont="1" applyFill="1" applyBorder="1" applyAlignment="1">
      <alignment horizontal="right"/>
    </xf>
    <xf numFmtId="4" fontId="42" fillId="46" borderId="26" xfId="311" applyNumberFormat="1" applyFont="1" applyFill="1" applyBorder="1" applyAlignment="1">
      <alignment horizontal="right"/>
    </xf>
    <xf numFmtId="180" fontId="42" fillId="46" borderId="26" xfId="311" applyNumberFormat="1" applyFont="1" applyFill="1" applyBorder="1" applyAlignment="1">
      <alignment horizontal="right"/>
    </xf>
    <xf numFmtId="169" fontId="42" fillId="46" borderId="26" xfId="311" applyNumberFormat="1" applyFont="1" applyFill="1" applyBorder="1" applyAlignment="1">
      <alignment horizontal="right"/>
    </xf>
    <xf numFmtId="0" fontId="39" fillId="46" borderId="0" xfId="0" applyFont="1" applyFill="1" applyBorder="1" applyAlignment="1">
      <alignment/>
    </xf>
    <xf numFmtId="168" fontId="39" fillId="46" borderId="30" xfId="0" applyNumberFormat="1" applyFont="1" applyFill="1" applyBorder="1" applyAlignment="1">
      <alignment/>
    </xf>
    <xf numFmtId="0" fontId="39" fillId="46" borderId="30" xfId="0" applyFont="1" applyFill="1" applyBorder="1" applyAlignment="1">
      <alignment/>
    </xf>
    <xf numFmtId="0" fontId="57" fillId="46" borderId="0" xfId="0" applyFont="1" applyFill="1" applyBorder="1" applyAlignment="1">
      <alignment/>
    </xf>
    <xf numFmtId="168" fontId="57" fillId="46" borderId="0" xfId="0" applyNumberFormat="1" applyFont="1" applyFill="1" applyBorder="1" applyAlignment="1">
      <alignment/>
    </xf>
    <xf numFmtId="168" fontId="58" fillId="46" borderId="0" xfId="0" applyNumberFormat="1" applyFont="1" applyFill="1" applyBorder="1" applyAlignment="1">
      <alignment/>
    </xf>
    <xf numFmtId="0" fontId="59" fillId="46" borderId="0" xfId="0" applyFont="1" applyFill="1" applyBorder="1" applyAlignment="1">
      <alignment horizontal="left" indent="1"/>
    </xf>
    <xf numFmtId="0" fontId="58" fillId="46" borderId="0" xfId="0" applyFont="1" applyFill="1" applyBorder="1" applyAlignment="1">
      <alignment horizontal="left" indent="2"/>
    </xf>
    <xf numFmtId="0" fontId="57" fillId="46" borderId="22" xfId="0" applyFont="1" applyFill="1" applyBorder="1" applyAlignment="1">
      <alignment/>
    </xf>
    <xf numFmtId="0" fontId="36" fillId="46" borderId="30" xfId="0" applyFont="1" applyFill="1" applyBorder="1" applyAlignment="1">
      <alignment/>
    </xf>
    <xf numFmtId="168" fontId="36" fillId="46" borderId="30" xfId="0" applyNumberFormat="1" applyFont="1" applyFill="1" applyBorder="1" applyAlignment="1">
      <alignment/>
    </xf>
    <xf numFmtId="0" fontId="57" fillId="46" borderId="0" xfId="0" applyFont="1" applyFill="1" applyBorder="1" applyAlignment="1">
      <alignment horizontal="left" indent="2"/>
    </xf>
    <xf numFmtId="0" fontId="59" fillId="46" borderId="0" xfId="0" applyFont="1" applyFill="1" applyBorder="1" applyAlignment="1">
      <alignment horizontal="left" indent="2"/>
    </xf>
    <xf numFmtId="0" fontId="58" fillId="46" borderId="0" xfId="0" applyFont="1" applyFill="1" applyBorder="1" applyAlignment="1">
      <alignment horizontal="left" indent="3"/>
    </xf>
    <xf numFmtId="0" fontId="58" fillId="46" borderId="0" xfId="0" applyFont="1" applyFill="1" applyBorder="1" applyAlignment="1">
      <alignment horizontal="left" indent="4"/>
    </xf>
    <xf numFmtId="0" fontId="58" fillId="46" borderId="22" xfId="0" applyFont="1" applyFill="1" applyBorder="1" applyAlignment="1">
      <alignment horizontal="left" indent="3"/>
    </xf>
    <xf numFmtId="0" fontId="41" fillId="49" borderId="0" xfId="482" applyNumberFormat="1" applyFont="1" applyFill="1" applyAlignment="1">
      <alignment horizontal="left"/>
      <protection/>
    </xf>
    <xf numFmtId="0" fontId="52" fillId="0" borderId="0" xfId="482" applyFont="1" applyAlignment="1">
      <alignment horizontal="left"/>
      <protection/>
    </xf>
    <xf numFmtId="0" fontId="58" fillId="0" borderId="0" xfId="476" applyFont="1" applyBorder="1">
      <alignment/>
      <protection/>
    </xf>
    <xf numFmtId="168" fontId="57" fillId="46" borderId="31" xfId="0" applyNumberFormat="1" applyFont="1" applyFill="1" applyBorder="1" applyAlignment="1">
      <alignment/>
    </xf>
    <xf numFmtId="178" fontId="57" fillId="46" borderId="31" xfId="0" applyNumberFormat="1" applyFont="1" applyFill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49" fillId="0" borderId="0" xfId="505" applyFont="1" applyAlignment="1">
      <alignment horizontal="center"/>
      <protection/>
    </xf>
    <xf numFmtId="43" fontId="0" fillId="0" borderId="0" xfId="0" applyNumberFormat="1" applyAlignment="1">
      <alignment/>
    </xf>
    <xf numFmtId="168" fontId="59" fillId="46" borderId="0" xfId="0" applyNumberFormat="1" applyFont="1" applyFill="1" applyBorder="1" applyAlignment="1">
      <alignment horizontal="left" indent="1"/>
    </xf>
    <xf numFmtId="168" fontId="57" fillId="46" borderId="0" xfId="0" applyNumberFormat="1" applyFont="1" applyFill="1" applyBorder="1" applyAlignment="1">
      <alignment horizontal="left"/>
    </xf>
    <xf numFmtId="168" fontId="58" fillId="46" borderId="0" xfId="0" applyNumberFormat="1" applyFont="1" applyFill="1" applyBorder="1" applyAlignment="1">
      <alignment horizontal="left" indent="2"/>
    </xf>
    <xf numFmtId="168" fontId="62" fillId="46" borderId="31" xfId="0" applyNumberFormat="1" applyFont="1" applyFill="1" applyBorder="1" applyAlignment="1">
      <alignment horizontal="left" indent="1"/>
    </xf>
    <xf numFmtId="0" fontId="57" fillId="46" borderId="0" xfId="0" applyFont="1" applyFill="1" applyBorder="1" applyAlignment="1">
      <alignment horizontal="left"/>
    </xf>
    <xf numFmtId="0" fontId="59" fillId="46" borderId="31" xfId="0" applyFont="1" applyFill="1" applyBorder="1" applyAlignment="1">
      <alignment horizontal="left" indent="1"/>
    </xf>
    <xf numFmtId="0" fontId="0" fillId="0" borderId="0" xfId="0" applyAlignment="1">
      <alignment/>
    </xf>
    <xf numFmtId="168" fontId="58" fillId="46" borderId="0" xfId="521" applyNumberFormat="1" applyFont="1" applyFill="1" applyBorder="1">
      <alignment/>
      <protection/>
    </xf>
    <xf numFmtId="168" fontId="57" fillId="46" borderId="0" xfId="523" applyNumberFormat="1" applyFont="1" applyFill="1" applyBorder="1">
      <alignment/>
      <protection/>
    </xf>
    <xf numFmtId="168" fontId="62" fillId="46" borderId="0" xfId="0" applyNumberFormat="1" applyFont="1" applyFill="1" applyBorder="1" applyAlignment="1">
      <alignment horizontal="left" indent="1"/>
    </xf>
    <xf numFmtId="0" fontId="42" fillId="57" borderId="32" xfId="0" applyFont="1" applyFill="1" applyBorder="1" applyAlignment="1">
      <alignment/>
    </xf>
    <xf numFmtId="0" fontId="54" fillId="57" borderId="33" xfId="0" applyFont="1" applyFill="1" applyBorder="1" applyAlignment="1">
      <alignment/>
    </xf>
    <xf numFmtId="0" fontId="42" fillId="57" borderId="34" xfId="0" applyFont="1" applyFill="1" applyBorder="1" applyAlignment="1">
      <alignment/>
    </xf>
    <xf numFmtId="17" fontId="54" fillId="57" borderId="33" xfId="0" applyNumberFormat="1" applyFont="1" applyFill="1" applyBorder="1" applyAlignment="1">
      <alignment/>
    </xf>
    <xf numFmtId="0" fontId="47" fillId="57" borderId="22" xfId="506" applyFont="1" applyFill="1" applyBorder="1" applyAlignment="1">
      <alignment horizontal="center"/>
      <protection/>
    </xf>
    <xf numFmtId="0" fontId="44" fillId="57" borderId="25" xfId="506" applyFont="1" applyFill="1" applyBorder="1" applyAlignment="1">
      <alignment horizontal="center"/>
      <protection/>
    </xf>
    <xf numFmtId="0" fontId="49" fillId="57" borderId="26" xfId="506" applyFont="1" applyFill="1" applyBorder="1" applyAlignment="1">
      <alignment horizontal="center"/>
      <protection/>
    </xf>
    <xf numFmtId="1" fontId="49" fillId="57" borderId="0" xfId="506" applyNumberFormat="1" applyFont="1" applyFill="1" applyBorder="1" applyAlignment="1">
      <alignment horizontal="center"/>
      <protection/>
    </xf>
    <xf numFmtId="1" fontId="49" fillId="57" borderId="35" xfId="506" applyNumberFormat="1" applyFont="1" applyFill="1" applyBorder="1" applyAlignment="1">
      <alignment horizontal="center"/>
      <protection/>
    </xf>
    <xf numFmtId="17" fontId="49" fillId="57" borderId="27" xfId="506" applyNumberFormat="1" applyFont="1" applyFill="1" applyBorder="1" applyAlignment="1">
      <alignment horizontal="center"/>
      <protection/>
    </xf>
    <xf numFmtId="0" fontId="67" fillId="49" borderId="0" xfId="506" applyFont="1" applyFill="1">
      <alignment/>
      <protection/>
    </xf>
    <xf numFmtId="0" fontId="43" fillId="57" borderId="0" xfId="0" applyFont="1" applyFill="1" applyBorder="1" applyAlignment="1">
      <alignment/>
    </xf>
    <xf numFmtId="0" fontId="50" fillId="57" borderId="0" xfId="0" applyFont="1" applyFill="1" applyBorder="1" applyAlignment="1">
      <alignment/>
    </xf>
    <xf numFmtId="0" fontId="50" fillId="57" borderId="0" xfId="0" applyFont="1" applyFill="1" applyBorder="1" applyAlignment="1">
      <alignment horizontal="center"/>
    </xf>
    <xf numFmtId="0" fontId="43" fillId="57" borderId="31" xfId="0" applyFont="1" applyFill="1" applyBorder="1" applyAlignment="1">
      <alignment/>
    </xf>
    <xf numFmtId="17" fontId="50" fillId="57" borderId="31" xfId="0" applyNumberFormat="1" applyFont="1" applyFill="1" applyBorder="1" applyAlignment="1">
      <alignment/>
    </xf>
    <xf numFmtId="0" fontId="50" fillId="57" borderId="31" xfId="0" applyFont="1" applyFill="1" applyBorder="1" applyAlignment="1">
      <alignment horizontal="center"/>
    </xf>
    <xf numFmtId="17" fontId="50" fillId="57" borderId="34" xfId="0" applyNumberFormat="1" applyFont="1" applyFill="1" applyBorder="1" applyAlignment="1">
      <alignment/>
    </xf>
    <xf numFmtId="0" fontId="50" fillId="57" borderId="36" xfId="505" applyFont="1" applyFill="1" applyBorder="1">
      <alignment/>
      <protection/>
    </xf>
    <xf numFmtId="0" fontId="43" fillId="57" borderId="37" xfId="505" applyFont="1" applyFill="1" applyBorder="1">
      <alignment/>
      <protection/>
    </xf>
    <xf numFmtId="0" fontId="50" fillId="57" borderId="37" xfId="505" applyFont="1" applyFill="1" applyBorder="1">
      <alignment/>
      <protection/>
    </xf>
    <xf numFmtId="0" fontId="43" fillId="57" borderId="38" xfId="505" applyFont="1" applyFill="1" applyBorder="1">
      <alignment/>
      <protection/>
    </xf>
    <xf numFmtId="9" fontId="1" fillId="0" borderId="0" xfId="797" applyFont="1" applyAlignment="1">
      <alignment/>
    </xf>
    <xf numFmtId="168" fontId="57" fillId="46" borderId="31" xfId="523" applyNumberFormat="1" applyFont="1" applyFill="1" applyBorder="1">
      <alignment/>
      <protection/>
    </xf>
    <xf numFmtId="168" fontId="57" fillId="48" borderId="22" xfId="537" applyNumberFormat="1" applyFont="1" applyFill="1" applyBorder="1" applyAlignment="1">
      <alignment horizontal="center"/>
      <protection/>
    </xf>
    <xf numFmtId="168" fontId="57" fillId="48" borderId="22" xfId="537" applyNumberFormat="1" applyFont="1" applyFill="1" applyBorder="1">
      <alignment/>
      <protection/>
    </xf>
    <xf numFmtId="168" fontId="58" fillId="48" borderId="0" xfId="537" applyNumberFormat="1" applyFont="1" applyFill="1" applyBorder="1" applyAlignment="1">
      <alignment horizontal="center"/>
      <protection/>
    </xf>
    <xf numFmtId="168" fontId="58" fillId="48" borderId="0" xfId="537" applyNumberFormat="1" applyFont="1" applyFill="1" applyBorder="1">
      <alignment/>
      <protection/>
    </xf>
    <xf numFmtId="168" fontId="57" fillId="48" borderId="0" xfId="537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 applyAlignment="1">
      <alignment horizontal="center"/>
      <protection/>
    </xf>
    <xf numFmtId="168" fontId="58" fillId="48" borderId="0" xfId="530" applyNumberFormat="1" applyFont="1" applyFill="1" applyBorder="1">
      <alignment/>
      <protection/>
    </xf>
    <xf numFmtId="168" fontId="57" fillId="48" borderId="0" xfId="530" applyNumberFormat="1" applyFont="1" applyFill="1" applyBorder="1" applyAlignment="1">
      <alignment horizontal="center"/>
      <protection/>
    </xf>
    <xf numFmtId="168" fontId="57" fillId="48" borderId="0" xfId="530" applyNumberFormat="1" applyFont="1" applyFill="1" applyBorder="1">
      <alignment/>
      <protection/>
    </xf>
    <xf numFmtId="168" fontId="57" fillId="48" borderId="0" xfId="537" applyNumberFormat="1" applyFont="1" applyFill="1" applyBorder="1">
      <alignment/>
      <protection/>
    </xf>
    <xf numFmtId="168" fontId="57" fillId="48" borderId="0" xfId="0" applyNumberFormat="1" applyFont="1" applyFill="1" applyBorder="1" applyAlignment="1">
      <alignment/>
    </xf>
    <xf numFmtId="168" fontId="58" fillId="48" borderId="0" xfId="0" applyNumberFormat="1" applyFont="1" applyFill="1" applyBorder="1" applyAlignment="1">
      <alignment/>
    </xf>
    <xf numFmtId="168" fontId="36" fillId="58" borderId="30" xfId="0" applyNumberFormat="1" applyFont="1" applyFill="1" applyBorder="1" applyAlignment="1">
      <alignment/>
    </xf>
    <xf numFmtId="0" fontId="53" fillId="57" borderId="39" xfId="0" applyFont="1" applyFill="1" applyBorder="1" applyAlignment="1">
      <alignment horizontal="center"/>
    </xf>
    <xf numFmtId="0" fontId="53" fillId="57" borderId="40" xfId="0" applyFont="1" applyFill="1" applyBorder="1" applyAlignment="1">
      <alignment horizontal="center"/>
    </xf>
    <xf numFmtId="0" fontId="53" fillId="57" borderId="41" xfId="0" applyFont="1" applyFill="1" applyBorder="1" applyAlignment="1">
      <alignment horizontal="center"/>
    </xf>
    <xf numFmtId="46" fontId="54" fillId="57" borderId="42" xfId="0" applyNumberFormat="1" applyFont="1" applyFill="1" applyBorder="1" applyAlignment="1">
      <alignment horizontal="center"/>
    </xf>
    <xf numFmtId="0" fontId="50" fillId="57" borderId="43" xfId="0" applyFont="1" applyFill="1" applyBorder="1" applyAlignment="1">
      <alignment horizontal="center"/>
    </xf>
    <xf numFmtId="0" fontId="41" fillId="57" borderId="44" xfId="0" applyFont="1" applyFill="1" applyBorder="1" applyAlignment="1">
      <alignment horizontal="center"/>
    </xf>
    <xf numFmtId="0" fontId="63" fillId="57" borderId="39" xfId="0" applyFont="1" applyFill="1" applyBorder="1" applyAlignment="1">
      <alignment horizontal="center"/>
    </xf>
    <xf numFmtId="0" fontId="63" fillId="57" borderId="40" xfId="0" applyFont="1" applyFill="1" applyBorder="1" applyAlignment="1">
      <alignment horizontal="center"/>
    </xf>
    <xf numFmtId="0" fontId="63" fillId="57" borderId="41" xfId="0" applyFont="1" applyFill="1" applyBorder="1" applyAlignment="1">
      <alignment horizontal="center"/>
    </xf>
    <xf numFmtId="168" fontId="54" fillId="57" borderId="42" xfId="0" applyNumberFormat="1" applyFont="1" applyFill="1" applyBorder="1" applyAlignment="1">
      <alignment horizontal="center"/>
    </xf>
    <xf numFmtId="0" fontId="0" fillId="57" borderId="43" xfId="0" applyFill="1" applyBorder="1" applyAlignment="1">
      <alignment horizontal="center"/>
    </xf>
    <xf numFmtId="0" fontId="0" fillId="57" borderId="45" xfId="0" applyFill="1" applyBorder="1" applyAlignment="1">
      <alignment horizontal="center"/>
    </xf>
    <xf numFmtId="0" fontId="41" fillId="57" borderId="39" xfId="0" applyFont="1" applyFill="1" applyBorder="1" applyAlignment="1">
      <alignment horizontal="center"/>
    </xf>
    <xf numFmtId="0" fontId="41" fillId="57" borderId="40" xfId="0" applyFont="1" applyFill="1" applyBorder="1" applyAlignment="1">
      <alignment horizontal="center"/>
    </xf>
    <xf numFmtId="0" fontId="41" fillId="57" borderId="41" xfId="0" applyFont="1" applyFill="1" applyBorder="1" applyAlignment="1">
      <alignment horizontal="center"/>
    </xf>
    <xf numFmtId="46" fontId="54" fillId="57" borderId="43" xfId="0" applyNumberFormat="1" applyFont="1" applyFill="1" applyBorder="1" applyAlignment="1">
      <alignment horizontal="center"/>
    </xf>
    <xf numFmtId="46" fontId="54" fillId="57" borderId="5" xfId="0" applyNumberFormat="1" applyFont="1" applyFill="1" applyBorder="1" applyAlignment="1">
      <alignment horizontal="center"/>
    </xf>
    <xf numFmtId="0" fontId="54" fillId="57" borderId="5" xfId="0" applyFont="1" applyFill="1" applyBorder="1" applyAlignment="1">
      <alignment horizontal="center"/>
    </xf>
    <xf numFmtId="46" fontId="54" fillId="57" borderId="45" xfId="0" applyNumberFormat="1" applyFont="1" applyFill="1" applyBorder="1" applyAlignment="1">
      <alignment horizontal="center"/>
    </xf>
    <xf numFmtId="0" fontId="50" fillId="49" borderId="0" xfId="482" applyNumberFormat="1" applyFont="1" applyFill="1" applyAlignment="1">
      <alignment horizontal="left"/>
      <protection/>
    </xf>
    <xf numFmtId="0" fontId="43" fillId="0" borderId="0" xfId="482" applyFont="1" applyAlignment="1">
      <alignment horizontal="left"/>
      <protection/>
    </xf>
    <xf numFmtId="0" fontId="64" fillId="49" borderId="0" xfId="482" applyNumberFormat="1" applyFont="1" applyFill="1" applyAlignment="1">
      <alignment horizontal="left"/>
      <protection/>
    </xf>
    <xf numFmtId="0" fontId="65" fillId="0" borderId="0" xfId="482" applyFont="1" applyAlignment="1">
      <alignment horizontal="left"/>
      <protection/>
    </xf>
    <xf numFmtId="0" fontId="41" fillId="0" borderId="0" xfId="0" applyFont="1" applyAlignment="1">
      <alignment horizontal="left"/>
    </xf>
    <xf numFmtId="0" fontId="52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4" fillId="37" borderId="46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 horizontal="center"/>
      <protection/>
    </xf>
    <xf numFmtId="0" fontId="42" fillId="37" borderId="22" xfId="506" applyFont="1" applyFill="1" applyBorder="1" applyAlignment="1">
      <alignment/>
      <protection/>
    </xf>
    <xf numFmtId="1" fontId="49" fillId="37" borderId="46" xfId="506" applyNumberFormat="1" applyFont="1" applyFill="1" applyBorder="1" applyAlignment="1">
      <alignment horizontal="center"/>
      <protection/>
    </xf>
    <xf numFmtId="1" fontId="49" fillId="37" borderId="22" xfId="506" applyNumberFormat="1" applyFont="1" applyFill="1" applyBorder="1" applyAlignment="1">
      <alignment horizontal="center"/>
      <protection/>
    </xf>
    <xf numFmtId="1" fontId="49" fillId="37" borderId="29" xfId="506" applyNumberFormat="1" applyFont="1" applyFill="1" applyBorder="1" applyAlignment="1">
      <alignment horizontal="center"/>
      <protection/>
    </xf>
    <xf numFmtId="1" fontId="49" fillId="57" borderId="46" xfId="506" applyNumberFormat="1" applyFont="1" applyFill="1" applyBorder="1" applyAlignment="1">
      <alignment horizontal="center"/>
      <protection/>
    </xf>
    <xf numFmtId="1" fontId="49" fillId="57" borderId="22" xfId="506" applyNumberFormat="1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50" fillId="57" borderId="0" xfId="0" applyFont="1" applyFill="1" applyBorder="1" applyAlignment="1">
      <alignment horizontal="center"/>
    </xf>
    <xf numFmtId="0" fontId="50" fillId="57" borderId="32" xfId="0" applyFont="1" applyFill="1" applyBorder="1" applyAlignment="1">
      <alignment horizontal="center"/>
    </xf>
    <xf numFmtId="0" fontId="41" fillId="57" borderId="47" xfId="0" applyFont="1" applyFill="1" applyBorder="1" applyAlignment="1">
      <alignment horizontal="center"/>
    </xf>
    <xf numFmtId="0" fontId="41" fillId="57" borderId="48" xfId="0" applyFont="1" applyFill="1" applyBorder="1" applyAlignment="1">
      <alignment horizontal="center"/>
    </xf>
    <xf numFmtId="0" fontId="41" fillId="57" borderId="0" xfId="0" applyFont="1" applyFill="1" applyBorder="1" applyAlignment="1">
      <alignment horizontal="center"/>
    </xf>
    <xf numFmtId="0" fontId="41" fillId="57" borderId="32" xfId="0" applyFont="1" applyFill="1" applyBorder="1" applyAlignment="1">
      <alignment horizontal="center"/>
    </xf>
    <xf numFmtId="0" fontId="41" fillId="57" borderId="30" xfId="0" applyFont="1" applyFill="1" applyBorder="1" applyAlignment="1">
      <alignment horizontal="center"/>
    </xf>
    <xf numFmtId="0" fontId="41" fillId="57" borderId="4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50" fillId="57" borderId="38" xfId="505" applyFont="1" applyFill="1" applyBorder="1">
      <alignment/>
      <protection/>
    </xf>
    <xf numFmtId="167" fontId="49" fillId="46" borderId="50" xfId="505" applyNumberFormat="1" applyFont="1" applyFill="1" applyBorder="1" applyAlignment="1">
      <alignment horizontal="right"/>
      <protection/>
    </xf>
    <xf numFmtId="0" fontId="43" fillId="0" borderId="0" xfId="505" applyFont="1" applyFill="1" applyBorder="1">
      <alignment/>
      <protection/>
    </xf>
    <xf numFmtId="166" fontId="51" fillId="0" borderId="0" xfId="311" applyFont="1" applyFill="1" applyBorder="1" applyAlignment="1">
      <alignment horizontal="right"/>
    </xf>
    <xf numFmtId="168" fontId="51" fillId="0" borderId="0" xfId="505" applyNumberFormat="1" applyFont="1" applyFill="1" applyBorder="1" applyAlignment="1">
      <alignment horizontal="right"/>
      <protection/>
    </xf>
  </cellXfs>
  <cellStyles count="802">
    <cellStyle name="Normal" xfId="0"/>
    <cellStyle name="=C:\WINNT35\SYSTEM32\COMMAND.COM" xfId="15"/>
    <cellStyle name="1 indent" xfId="16"/>
    <cellStyle name="2 indents" xfId="17"/>
    <cellStyle name="20% - Accent1" xfId="18"/>
    <cellStyle name="20% - Accent1 2" xfId="19"/>
    <cellStyle name="20% - Accent1 2 2" xfId="20"/>
    <cellStyle name="20% - Accent1 3" xfId="21"/>
    <cellStyle name="20% - Accent1 3 2" xfId="22"/>
    <cellStyle name="20% - Accent1 3 3" xfId="23"/>
    <cellStyle name="20% - Accent1 3 4" xfId="24"/>
    <cellStyle name="20% - Accent1 3 5" xfId="25"/>
    <cellStyle name="20% - Accent1 3 6" xfId="26"/>
    <cellStyle name="20% - Accent1 4" xfId="27"/>
    <cellStyle name="20% - Accent1 4 2" xfId="28"/>
    <cellStyle name="20% - Accent1 4 3" xfId="29"/>
    <cellStyle name="20% - Accent1 4 4" xfId="30"/>
    <cellStyle name="20% - Accent1 4 5" xfId="31"/>
    <cellStyle name="20% - Accent1 4 6" xfId="32"/>
    <cellStyle name="20% - Accent1 5" xfId="33"/>
    <cellStyle name="20% - Accent1 6" xfId="34"/>
    <cellStyle name="20% - Accent1 7" xfId="35"/>
    <cellStyle name="20% - Accent1 8" xfId="36"/>
    <cellStyle name="20% - Accent2" xfId="37"/>
    <cellStyle name="20% - Accent2 2" xfId="38"/>
    <cellStyle name="20% - Accent2 2 2" xfId="39"/>
    <cellStyle name="20% - Accent2 3" xfId="40"/>
    <cellStyle name="20% - Accent2 3 2" xfId="41"/>
    <cellStyle name="20% - Accent2 3 3" xfId="42"/>
    <cellStyle name="20% - Accent2 3 4" xfId="43"/>
    <cellStyle name="20% - Accent2 3 5" xfId="44"/>
    <cellStyle name="20% - Accent2 3 6" xfId="45"/>
    <cellStyle name="20% - Accent2 4" xfId="46"/>
    <cellStyle name="20% - Accent2 4 2" xfId="47"/>
    <cellStyle name="20% - Accent2 4 3" xfId="48"/>
    <cellStyle name="20% - Accent2 4 4" xfId="49"/>
    <cellStyle name="20% - Accent2 4 5" xfId="50"/>
    <cellStyle name="20% - Accent2 4 6" xfId="51"/>
    <cellStyle name="20% - Accent2 5" xfId="52"/>
    <cellStyle name="20% - Accent2 6" xfId="53"/>
    <cellStyle name="20% - Accent2 7" xfId="54"/>
    <cellStyle name="20% - Accent2 8" xfId="55"/>
    <cellStyle name="20% - Accent3" xfId="56"/>
    <cellStyle name="20% - Accent3 2" xfId="57"/>
    <cellStyle name="20% - Accent3 2 2" xfId="58"/>
    <cellStyle name="20% - Accent3 3" xfId="59"/>
    <cellStyle name="20% - Accent3 3 2" xfId="60"/>
    <cellStyle name="20% - Accent3 3 3" xfId="61"/>
    <cellStyle name="20% - Accent3 3 4" xfId="62"/>
    <cellStyle name="20% - Accent3 3 5" xfId="63"/>
    <cellStyle name="20% - Accent3 3 6" xfId="64"/>
    <cellStyle name="20% - Accent3 4" xfId="65"/>
    <cellStyle name="20% - Accent3 4 2" xfId="66"/>
    <cellStyle name="20% - Accent3 4 3" xfId="67"/>
    <cellStyle name="20% - Accent3 4 4" xfId="68"/>
    <cellStyle name="20% - Accent3 4 5" xfId="69"/>
    <cellStyle name="20% - Accent3 4 6" xfId="70"/>
    <cellStyle name="20% - Accent3 5" xfId="71"/>
    <cellStyle name="20% - Accent3 6" xfId="72"/>
    <cellStyle name="20% - Accent3 7" xfId="73"/>
    <cellStyle name="20% - Accent3 8" xfId="74"/>
    <cellStyle name="20% - Accent4" xfId="75"/>
    <cellStyle name="20% - Accent4 2" xfId="76"/>
    <cellStyle name="20% - Accent4 2 2" xfId="77"/>
    <cellStyle name="20% - Accent4 3" xfId="78"/>
    <cellStyle name="20% - Accent4 3 2" xfId="79"/>
    <cellStyle name="20% - Accent4 3 3" xfId="80"/>
    <cellStyle name="20% - Accent4 3 4" xfId="81"/>
    <cellStyle name="20% - Accent4 3 5" xfId="82"/>
    <cellStyle name="20% - Accent4 3 6" xfId="83"/>
    <cellStyle name="20% - Accent4 4" xfId="84"/>
    <cellStyle name="20% - Accent4 4 2" xfId="85"/>
    <cellStyle name="20% - Accent4 4 3" xfId="86"/>
    <cellStyle name="20% - Accent4 4 4" xfId="87"/>
    <cellStyle name="20% - Accent4 4 5" xfId="88"/>
    <cellStyle name="20% - Accent4 4 6" xfId="89"/>
    <cellStyle name="20% - Accent4 5" xfId="90"/>
    <cellStyle name="20% - Accent4 6" xfId="91"/>
    <cellStyle name="20% - Accent4 7" xfId="92"/>
    <cellStyle name="20% - Accent4 8" xfId="93"/>
    <cellStyle name="20% - Accent5" xfId="94"/>
    <cellStyle name="20% - Accent5 2" xfId="95"/>
    <cellStyle name="20% - Accent5 2 2" xfId="96"/>
    <cellStyle name="20% - Accent5 3" xfId="97"/>
    <cellStyle name="20% - Accent5 3 2" xfId="98"/>
    <cellStyle name="20% - Accent5 3 3" xfId="99"/>
    <cellStyle name="20% - Accent5 3 4" xfId="100"/>
    <cellStyle name="20% - Accent5 3 5" xfId="101"/>
    <cellStyle name="20% - Accent5 3 6" xfId="102"/>
    <cellStyle name="20% - Accent5 4" xfId="103"/>
    <cellStyle name="20% - Accent5 4 2" xfId="104"/>
    <cellStyle name="20% - Accent5 4 3" xfId="105"/>
    <cellStyle name="20% - Accent5 4 4" xfId="106"/>
    <cellStyle name="20% - Accent5 4 5" xfId="107"/>
    <cellStyle name="20% - Accent5 4 6" xfId="108"/>
    <cellStyle name="20% - Accent5 5" xfId="109"/>
    <cellStyle name="20% - Accent5 6" xfId="110"/>
    <cellStyle name="20% - Accent5 7" xfId="111"/>
    <cellStyle name="20% - Accent5 8" xfId="112"/>
    <cellStyle name="20% - Accent6" xfId="113"/>
    <cellStyle name="20% - Accent6 2" xfId="114"/>
    <cellStyle name="20% - Accent6 2 2" xfId="115"/>
    <cellStyle name="20% - Accent6 3" xfId="116"/>
    <cellStyle name="20% - Accent6 3 2" xfId="117"/>
    <cellStyle name="20% - Accent6 3 3" xfId="118"/>
    <cellStyle name="20% - Accent6 3 4" xfId="119"/>
    <cellStyle name="20% - Accent6 3 5" xfId="120"/>
    <cellStyle name="20% - Accent6 3 6" xfId="121"/>
    <cellStyle name="20% - Accent6 4" xfId="122"/>
    <cellStyle name="20% - Accent6 4 2" xfId="123"/>
    <cellStyle name="20% - Accent6 4 3" xfId="124"/>
    <cellStyle name="20% - Accent6 4 4" xfId="125"/>
    <cellStyle name="20% - Accent6 4 5" xfId="126"/>
    <cellStyle name="20% - Accent6 4 6" xfId="127"/>
    <cellStyle name="20% - Accent6 5" xfId="128"/>
    <cellStyle name="20% - Accent6 6" xfId="129"/>
    <cellStyle name="20% - Accent6 7" xfId="130"/>
    <cellStyle name="20% - Accent6 8" xfId="131"/>
    <cellStyle name="3 indents" xfId="132"/>
    <cellStyle name="4 indents" xfId="133"/>
    <cellStyle name="40% - Accent1" xfId="134"/>
    <cellStyle name="40% - Accent1 2" xfId="135"/>
    <cellStyle name="40% - Accent1 2 2" xfId="136"/>
    <cellStyle name="40% - Accent1 3" xfId="137"/>
    <cellStyle name="40% - Accent1 3 2" xfId="138"/>
    <cellStyle name="40% - Accent1 3 3" xfId="139"/>
    <cellStyle name="40% - Accent1 3 4" xfId="140"/>
    <cellStyle name="40% - Accent1 3 5" xfId="141"/>
    <cellStyle name="40% - Accent1 3 6" xfId="142"/>
    <cellStyle name="40% - Accent1 4" xfId="143"/>
    <cellStyle name="40% - Accent1 4 2" xfId="144"/>
    <cellStyle name="40% - Accent1 4 3" xfId="145"/>
    <cellStyle name="40% - Accent1 4 4" xfId="146"/>
    <cellStyle name="40% - Accent1 4 5" xfId="147"/>
    <cellStyle name="40% - Accent1 4 6" xfId="148"/>
    <cellStyle name="40% - Accent1 5" xfId="149"/>
    <cellStyle name="40% - Accent1 6" xfId="150"/>
    <cellStyle name="40% - Accent1 7" xfId="151"/>
    <cellStyle name="40% - Accent1 8" xfId="152"/>
    <cellStyle name="40% - Accent2" xfId="153"/>
    <cellStyle name="40% - Accent2 2" xfId="154"/>
    <cellStyle name="40% - Accent2 2 2" xfId="155"/>
    <cellStyle name="40% - Accent2 3" xfId="156"/>
    <cellStyle name="40% - Accent2 3 2" xfId="157"/>
    <cellStyle name="40% - Accent2 3 3" xfId="158"/>
    <cellStyle name="40% - Accent2 3 4" xfId="159"/>
    <cellStyle name="40% - Accent2 3 5" xfId="160"/>
    <cellStyle name="40% - Accent2 3 6" xfId="161"/>
    <cellStyle name="40% - Accent2 4" xfId="162"/>
    <cellStyle name="40% - Accent2 4 2" xfId="163"/>
    <cellStyle name="40% - Accent2 4 3" xfId="164"/>
    <cellStyle name="40% - Accent2 4 4" xfId="165"/>
    <cellStyle name="40% - Accent2 4 5" xfId="166"/>
    <cellStyle name="40% - Accent2 4 6" xfId="167"/>
    <cellStyle name="40% - Accent2 5" xfId="168"/>
    <cellStyle name="40% - Accent2 6" xfId="169"/>
    <cellStyle name="40% - Accent2 7" xfId="170"/>
    <cellStyle name="40% - Accent2 8" xfId="171"/>
    <cellStyle name="40% - Accent3" xfId="172"/>
    <cellStyle name="40% - Accent3 2" xfId="173"/>
    <cellStyle name="40% - Accent3 2 2" xfId="174"/>
    <cellStyle name="40% - Accent3 3" xfId="175"/>
    <cellStyle name="40% - Accent3 3 2" xfId="176"/>
    <cellStyle name="40% - Accent3 3 3" xfId="177"/>
    <cellStyle name="40% - Accent3 3 4" xfId="178"/>
    <cellStyle name="40% - Accent3 3 5" xfId="179"/>
    <cellStyle name="40% - Accent3 3 6" xfId="180"/>
    <cellStyle name="40% - Accent3 4" xfId="181"/>
    <cellStyle name="40% - Accent3 4 2" xfId="182"/>
    <cellStyle name="40% - Accent3 4 3" xfId="183"/>
    <cellStyle name="40% - Accent3 4 4" xfId="184"/>
    <cellStyle name="40% - Accent3 4 5" xfId="185"/>
    <cellStyle name="40% - Accent3 4 6" xfId="186"/>
    <cellStyle name="40% - Accent3 5" xfId="187"/>
    <cellStyle name="40% - Accent3 6" xfId="188"/>
    <cellStyle name="40% - Accent3 7" xfId="189"/>
    <cellStyle name="40% - Accent3 8" xfId="190"/>
    <cellStyle name="40% - Accent4" xfId="191"/>
    <cellStyle name="40% - Accent4 2" xfId="192"/>
    <cellStyle name="40% - Accent4 2 2" xfId="193"/>
    <cellStyle name="40% - Accent4 3" xfId="194"/>
    <cellStyle name="40% - Accent4 3 2" xfId="195"/>
    <cellStyle name="40% - Accent4 3 3" xfId="196"/>
    <cellStyle name="40% - Accent4 3 4" xfId="197"/>
    <cellStyle name="40% - Accent4 3 5" xfId="198"/>
    <cellStyle name="40% - Accent4 3 6" xfId="199"/>
    <cellStyle name="40% - Accent4 4" xfId="200"/>
    <cellStyle name="40% - Accent4 4 2" xfId="201"/>
    <cellStyle name="40% - Accent4 4 3" xfId="202"/>
    <cellStyle name="40% - Accent4 4 4" xfId="203"/>
    <cellStyle name="40% - Accent4 4 5" xfId="204"/>
    <cellStyle name="40% - Accent4 4 6" xfId="205"/>
    <cellStyle name="40% - Accent4 5" xfId="206"/>
    <cellStyle name="40% - Accent4 6" xfId="207"/>
    <cellStyle name="40% - Accent4 7" xfId="208"/>
    <cellStyle name="40% - Accent4 8" xfId="209"/>
    <cellStyle name="40% - Accent5" xfId="210"/>
    <cellStyle name="40% - Accent5 2" xfId="211"/>
    <cellStyle name="40% - Accent5 2 2" xfId="212"/>
    <cellStyle name="40% - Accent5 3" xfId="213"/>
    <cellStyle name="40% - Accent5 3 2" xfId="214"/>
    <cellStyle name="40% - Accent5 3 3" xfId="215"/>
    <cellStyle name="40% - Accent5 3 4" xfId="216"/>
    <cellStyle name="40% - Accent5 3 5" xfId="217"/>
    <cellStyle name="40% - Accent5 3 6" xfId="218"/>
    <cellStyle name="40% - Accent5 4" xfId="219"/>
    <cellStyle name="40% - Accent5 4 2" xfId="220"/>
    <cellStyle name="40% - Accent5 4 3" xfId="221"/>
    <cellStyle name="40% - Accent5 4 4" xfId="222"/>
    <cellStyle name="40% - Accent5 4 5" xfId="223"/>
    <cellStyle name="40% - Accent5 4 6" xfId="224"/>
    <cellStyle name="40% - Accent5 5" xfId="225"/>
    <cellStyle name="40% - Accent5 6" xfId="226"/>
    <cellStyle name="40% - Accent5 7" xfId="227"/>
    <cellStyle name="40% - Accent5 8" xfId="228"/>
    <cellStyle name="40% - Accent6" xfId="229"/>
    <cellStyle name="40% - Accent6 2" xfId="230"/>
    <cellStyle name="40% - Accent6 2 2" xfId="231"/>
    <cellStyle name="40% - Accent6 3" xfId="232"/>
    <cellStyle name="40% - Accent6 3 2" xfId="233"/>
    <cellStyle name="40% - Accent6 3 3" xfId="234"/>
    <cellStyle name="40% - Accent6 3 4" xfId="235"/>
    <cellStyle name="40% - Accent6 3 5" xfId="236"/>
    <cellStyle name="40% - Accent6 3 6" xfId="237"/>
    <cellStyle name="40% - Accent6 4" xfId="238"/>
    <cellStyle name="40% - Accent6 4 2" xfId="239"/>
    <cellStyle name="40% - Accent6 4 3" xfId="240"/>
    <cellStyle name="40% - Accent6 4 4" xfId="241"/>
    <cellStyle name="40% - Accent6 4 5" xfId="242"/>
    <cellStyle name="40% - Accent6 4 6" xfId="243"/>
    <cellStyle name="40% - Accent6 5" xfId="244"/>
    <cellStyle name="40% - Accent6 6" xfId="245"/>
    <cellStyle name="40% - Accent6 7" xfId="246"/>
    <cellStyle name="40% - Accent6 8" xfId="247"/>
    <cellStyle name="5 indents" xfId="248"/>
    <cellStyle name="60% - Accent1" xfId="249"/>
    <cellStyle name="60% - Accent1 2" xfId="250"/>
    <cellStyle name="60% - Accent1 3" xfId="251"/>
    <cellStyle name="60% - Accent2" xfId="252"/>
    <cellStyle name="60% - Accent2 2" xfId="253"/>
    <cellStyle name="60% - Accent2 3" xfId="254"/>
    <cellStyle name="60% - Accent3" xfId="255"/>
    <cellStyle name="60% - Accent3 2" xfId="256"/>
    <cellStyle name="60% - Accent3 3" xfId="257"/>
    <cellStyle name="60% - Accent4" xfId="258"/>
    <cellStyle name="60% - Accent4 2" xfId="259"/>
    <cellStyle name="60% - Accent4 3" xfId="260"/>
    <cellStyle name="60% - Accent5" xfId="261"/>
    <cellStyle name="60% - Accent5 2" xfId="262"/>
    <cellStyle name="60% - Accent5 3" xfId="263"/>
    <cellStyle name="60% - Accent6" xfId="264"/>
    <cellStyle name="60% - Accent6 2" xfId="265"/>
    <cellStyle name="60% - Accent6 3" xfId="266"/>
    <cellStyle name="Accent1" xfId="267"/>
    <cellStyle name="Accent1 2" xfId="268"/>
    <cellStyle name="Accent1 3" xfId="269"/>
    <cellStyle name="Accent2" xfId="270"/>
    <cellStyle name="Accent2 2" xfId="271"/>
    <cellStyle name="Accent2 3" xfId="272"/>
    <cellStyle name="Accent3" xfId="273"/>
    <cellStyle name="Accent3 2" xfId="274"/>
    <cellStyle name="Accent3 3" xfId="275"/>
    <cellStyle name="Accent4" xfId="276"/>
    <cellStyle name="Accent4 2" xfId="277"/>
    <cellStyle name="Accent4 3" xfId="278"/>
    <cellStyle name="Accent5" xfId="279"/>
    <cellStyle name="Accent5 2" xfId="280"/>
    <cellStyle name="Accent5 3" xfId="281"/>
    <cellStyle name="Accent6" xfId="282"/>
    <cellStyle name="Accent6 2" xfId="283"/>
    <cellStyle name="Accent6 3" xfId="284"/>
    <cellStyle name="Bad" xfId="285"/>
    <cellStyle name="Bad 2" xfId="286"/>
    <cellStyle name="Bad 3" xfId="287"/>
    <cellStyle name="Calculation" xfId="288"/>
    <cellStyle name="Calculation 2" xfId="289"/>
    <cellStyle name="Calculation 3" xfId="290"/>
    <cellStyle name="Check Cell" xfId="291"/>
    <cellStyle name="Check Cell 2" xfId="292"/>
    <cellStyle name="Check Cell 3" xfId="293"/>
    <cellStyle name="clsAltData" xfId="294"/>
    <cellStyle name="clsAltMRVData" xfId="295"/>
    <cellStyle name="clsBlank" xfId="296"/>
    <cellStyle name="clsColumnHeader" xfId="297"/>
    <cellStyle name="clsData" xfId="298"/>
    <cellStyle name="clsDefault" xfId="299"/>
    <cellStyle name="clsFooter" xfId="300"/>
    <cellStyle name="clsIndexTableTitle" xfId="301"/>
    <cellStyle name="clsMRVData" xfId="302"/>
    <cellStyle name="clsReportFooter" xfId="303"/>
    <cellStyle name="clsReportHeader" xfId="304"/>
    <cellStyle name="clsRowHeader" xfId="305"/>
    <cellStyle name="clsScale" xfId="306"/>
    <cellStyle name="clsSection" xfId="307"/>
    <cellStyle name="Comma" xfId="308"/>
    <cellStyle name="Comma [0]" xfId="309"/>
    <cellStyle name="Comma 10" xfId="310"/>
    <cellStyle name="Comma 10 2" xfId="311"/>
    <cellStyle name="Comma 10 3" xfId="312"/>
    <cellStyle name="Comma 11" xfId="313"/>
    <cellStyle name="Comma 19" xfId="314"/>
    <cellStyle name="Comma 2" xfId="315"/>
    <cellStyle name="Comma 2 2" xfId="316"/>
    <cellStyle name="Comma 2 2 2" xfId="317"/>
    <cellStyle name="Comma 2 2 3" xfId="318"/>
    <cellStyle name="Comma 2 3" xfId="319"/>
    <cellStyle name="Comma 2 3 2" xfId="320"/>
    <cellStyle name="Comma 2 3 3" xfId="321"/>
    <cellStyle name="Comma 2 4" xfId="322"/>
    <cellStyle name="Comma 2 4 2" xfId="323"/>
    <cellStyle name="Comma 2 5" xfId="324"/>
    <cellStyle name="Comma 2 5 2" xfId="325"/>
    <cellStyle name="Comma 2 5 3" xfId="326"/>
    <cellStyle name="Comma 2 5 3 2" xfId="327"/>
    <cellStyle name="Comma 2 6" xfId="328"/>
    <cellStyle name="Comma 2 7" xfId="329"/>
    <cellStyle name="Comma 2 7 2" xfId="330"/>
    <cellStyle name="Comma 3" xfId="331"/>
    <cellStyle name="Comma 3 2" xfId="332"/>
    <cellStyle name="Comma 3 3" xfId="333"/>
    <cellStyle name="Comma 4" xfId="334"/>
    <cellStyle name="Comma 4 2" xfId="335"/>
    <cellStyle name="Comma 4 3" xfId="336"/>
    <cellStyle name="Comma 4 3 2" xfId="337"/>
    <cellStyle name="Comma 5" xfId="338"/>
    <cellStyle name="Comma 5 2" xfId="339"/>
    <cellStyle name="Comma 5 2 2" xfId="340"/>
    <cellStyle name="Comma 5 3" xfId="341"/>
    <cellStyle name="Comma 5 4" xfId="342"/>
    <cellStyle name="Comma 6" xfId="343"/>
    <cellStyle name="Comma 6 2" xfId="344"/>
    <cellStyle name="Comma 7" xfId="345"/>
    <cellStyle name="Comma 7 2" xfId="346"/>
    <cellStyle name="Comma 7 3" xfId="347"/>
    <cellStyle name="Comma 7 4" xfId="348"/>
    <cellStyle name="Comma 8" xfId="349"/>
    <cellStyle name="Comma 8 2" xfId="350"/>
    <cellStyle name="Comma 8 3" xfId="351"/>
    <cellStyle name="Comma 9" xfId="352"/>
    <cellStyle name="Comma 9 2" xfId="353"/>
    <cellStyle name="Comma 9 3" xfId="354"/>
    <cellStyle name="Currency" xfId="355"/>
    <cellStyle name="Currency [0]" xfId="356"/>
    <cellStyle name="Currency 10" xfId="357"/>
    <cellStyle name="Currency 11" xfId="358"/>
    <cellStyle name="Currency 12" xfId="359"/>
    <cellStyle name="Currency 13" xfId="360"/>
    <cellStyle name="Currency 14" xfId="361"/>
    <cellStyle name="Currency 15" xfId="362"/>
    <cellStyle name="Currency 16" xfId="363"/>
    <cellStyle name="Currency 17" xfId="364"/>
    <cellStyle name="Currency 18" xfId="365"/>
    <cellStyle name="Currency 19" xfId="366"/>
    <cellStyle name="Currency 19 10" xfId="367"/>
    <cellStyle name="Currency 19 2" xfId="368"/>
    <cellStyle name="Currency 19 3" xfId="369"/>
    <cellStyle name="Currency 19 4" xfId="370"/>
    <cellStyle name="Currency 19 5" xfId="371"/>
    <cellStyle name="Currency 19 6" xfId="372"/>
    <cellStyle name="Currency 19 7" xfId="373"/>
    <cellStyle name="Currency 19 8" xfId="374"/>
    <cellStyle name="Currency 19 9" xfId="375"/>
    <cellStyle name="Currency 2" xfId="376"/>
    <cellStyle name="Currency 3" xfId="377"/>
    <cellStyle name="Currency 4" xfId="378"/>
    <cellStyle name="Currency 5" xfId="379"/>
    <cellStyle name="Currency 6" xfId="380"/>
    <cellStyle name="Currency 7" xfId="381"/>
    <cellStyle name="Currency 8" xfId="382"/>
    <cellStyle name="Currency 9" xfId="383"/>
    <cellStyle name="Date" xfId="384"/>
    <cellStyle name="Euro" xfId="385"/>
    <cellStyle name="Explanatory Text" xfId="386"/>
    <cellStyle name="Explanatory Text 2" xfId="387"/>
    <cellStyle name="Explanatory Text 3" xfId="388"/>
    <cellStyle name="F2" xfId="389"/>
    <cellStyle name="F2 2" xfId="390"/>
    <cellStyle name="F2 2 2" xfId="391"/>
    <cellStyle name="F3" xfId="392"/>
    <cellStyle name="F3 2" xfId="393"/>
    <cellStyle name="F3 2 2" xfId="394"/>
    <cellStyle name="F4" xfId="395"/>
    <cellStyle name="F4 2" xfId="396"/>
    <cellStyle name="F4 2 2" xfId="397"/>
    <cellStyle name="F5" xfId="398"/>
    <cellStyle name="F5 10" xfId="399"/>
    <cellStyle name="F5 11" xfId="400"/>
    <cellStyle name="F5 12" xfId="401"/>
    <cellStyle name="F5 13" xfId="402"/>
    <cellStyle name="F5 14" xfId="403"/>
    <cellStyle name="F5 2" xfId="404"/>
    <cellStyle name="F5 2 2" xfId="405"/>
    <cellStyle name="F5 3" xfId="406"/>
    <cellStyle name="F5 4" xfId="407"/>
    <cellStyle name="F5 5" xfId="408"/>
    <cellStyle name="F5 6" xfId="409"/>
    <cellStyle name="F5 7" xfId="410"/>
    <cellStyle name="F5 8" xfId="411"/>
    <cellStyle name="F5 9" xfId="412"/>
    <cellStyle name="F6" xfId="413"/>
    <cellStyle name="F6 2" xfId="414"/>
    <cellStyle name="F6 2 2" xfId="415"/>
    <cellStyle name="F7" xfId="416"/>
    <cellStyle name="F7 10" xfId="417"/>
    <cellStyle name="F7 11" xfId="418"/>
    <cellStyle name="F7 12" xfId="419"/>
    <cellStyle name="F7 13" xfId="420"/>
    <cellStyle name="F7 14" xfId="421"/>
    <cellStyle name="F7 2" xfId="422"/>
    <cellStyle name="F7 3" xfId="423"/>
    <cellStyle name="F7 4" xfId="424"/>
    <cellStyle name="F7 5" xfId="425"/>
    <cellStyle name="F7 6" xfId="426"/>
    <cellStyle name="F7 6 2" xfId="427"/>
    <cellStyle name="F7 7" xfId="428"/>
    <cellStyle name="F7 8" xfId="429"/>
    <cellStyle name="F7 9" xfId="430"/>
    <cellStyle name="F8" xfId="431"/>
    <cellStyle name="F8 2" xfId="432"/>
    <cellStyle name="F8 2 2" xfId="433"/>
    <cellStyle name="Fixed" xfId="434"/>
    <cellStyle name="Good" xfId="435"/>
    <cellStyle name="Good 2" xfId="436"/>
    <cellStyle name="Good 3" xfId="437"/>
    <cellStyle name="Heading 1" xfId="438"/>
    <cellStyle name="Heading 1 2" xfId="439"/>
    <cellStyle name="Heading 1 3" xfId="440"/>
    <cellStyle name="Heading 2" xfId="441"/>
    <cellStyle name="Heading 2 2" xfId="442"/>
    <cellStyle name="Heading 2 3" xfId="443"/>
    <cellStyle name="Heading 3" xfId="444"/>
    <cellStyle name="Heading 3 2" xfId="445"/>
    <cellStyle name="Heading 3 3" xfId="446"/>
    <cellStyle name="Heading 4" xfId="447"/>
    <cellStyle name="Heading 4 2" xfId="448"/>
    <cellStyle name="Heading 4 3" xfId="449"/>
    <cellStyle name="HEADING1" xfId="450"/>
    <cellStyle name="HEADING2" xfId="451"/>
    <cellStyle name="Hipervínculo" xfId="452"/>
    <cellStyle name="Hipervínculo visitado" xfId="453"/>
    <cellStyle name="imf-one decimal" xfId="454"/>
    <cellStyle name="imf-zero decimal" xfId="455"/>
    <cellStyle name="Input" xfId="456"/>
    <cellStyle name="Input 2" xfId="457"/>
    <cellStyle name="Input 3" xfId="458"/>
    <cellStyle name="Linked Cell" xfId="459"/>
    <cellStyle name="Linked Cell 2" xfId="460"/>
    <cellStyle name="Linked Cell 3" xfId="461"/>
    <cellStyle name="Neutral" xfId="462"/>
    <cellStyle name="Neutral 2" xfId="463"/>
    <cellStyle name="Neutral 3" xfId="464"/>
    <cellStyle name="Normal - Style1" xfId="465"/>
    <cellStyle name="Normal 10" xfId="466"/>
    <cellStyle name="Normal 10 2" xfId="467"/>
    <cellStyle name="Normal 11" xfId="468"/>
    <cellStyle name="Normal 11 2" xfId="469"/>
    <cellStyle name="Normal 12" xfId="470"/>
    <cellStyle name="Normal 12 2" xfId="471"/>
    <cellStyle name="Normal 12 3" xfId="472"/>
    <cellStyle name="Normal 13" xfId="473"/>
    <cellStyle name="Normal 13 2" xfId="474"/>
    <cellStyle name="Normal 13 3" xfId="475"/>
    <cellStyle name="Normal 14" xfId="476"/>
    <cellStyle name="Normal 14 2" xfId="477"/>
    <cellStyle name="Normal 15" xfId="478"/>
    <cellStyle name="Normal 15 2" xfId="479"/>
    <cellStyle name="Normal 16" xfId="480"/>
    <cellStyle name="Normal 16 2" xfId="481"/>
    <cellStyle name="Normal 17" xfId="482"/>
    <cellStyle name="Normal 17 2" xfId="483"/>
    <cellStyle name="Normal 17 3" xfId="484"/>
    <cellStyle name="Normal 18" xfId="485"/>
    <cellStyle name="Normal 19" xfId="486"/>
    <cellStyle name="Normal 2" xfId="487"/>
    <cellStyle name="Normal 2 2" xfId="488"/>
    <cellStyle name="Normal 2 2 2" xfId="489"/>
    <cellStyle name="Normal 2 2 2 2" xfId="490"/>
    <cellStyle name="Normal 2 2 3" xfId="491"/>
    <cellStyle name="Normal 2 2 3 2" xfId="492"/>
    <cellStyle name="Normal 2 3" xfId="493"/>
    <cellStyle name="Normal 2 3 2" xfId="494"/>
    <cellStyle name="Normal 2 3 3" xfId="495"/>
    <cellStyle name="Normal 2 4" xfId="496"/>
    <cellStyle name="Normal 2 4 2" xfId="497"/>
    <cellStyle name="Normal 2 4 3" xfId="498"/>
    <cellStyle name="Normal 2 5" xfId="499"/>
    <cellStyle name="Normal 2 6" xfId="500"/>
    <cellStyle name="Normal 2 7" xfId="501"/>
    <cellStyle name="Normal 2 8" xfId="502"/>
    <cellStyle name="Normal 2 9" xfId="503"/>
    <cellStyle name="Normal 20" xfId="504"/>
    <cellStyle name="Normal 21" xfId="505"/>
    <cellStyle name="Normal 22" xfId="506"/>
    <cellStyle name="Normal 23" xfId="507"/>
    <cellStyle name="Normal 24" xfId="508"/>
    <cellStyle name="Normal 25" xfId="509"/>
    <cellStyle name="Normal 26" xfId="510"/>
    <cellStyle name="Normal 27" xfId="511"/>
    <cellStyle name="Normal 28" xfId="512"/>
    <cellStyle name="Normal 29" xfId="513"/>
    <cellStyle name="Normal 3" xfId="514"/>
    <cellStyle name="Normal 3 2" xfId="515"/>
    <cellStyle name="Normal 3 3" xfId="516"/>
    <cellStyle name="Normal 3 4" xfId="517"/>
    <cellStyle name="Normal 3 5" xfId="518"/>
    <cellStyle name="Normal 3 6" xfId="519"/>
    <cellStyle name="Normal 3 7" xfId="520"/>
    <cellStyle name="Normal 30" xfId="521"/>
    <cellStyle name="Normal 31" xfId="522"/>
    <cellStyle name="Normal 32" xfId="523"/>
    <cellStyle name="Normal 33" xfId="524"/>
    <cellStyle name="Normal 34" xfId="525"/>
    <cellStyle name="Normal 35" xfId="526"/>
    <cellStyle name="Normal 36" xfId="527"/>
    <cellStyle name="Normal 37" xfId="528"/>
    <cellStyle name="Normal 38" xfId="529"/>
    <cellStyle name="Normal 39" xfId="530"/>
    <cellStyle name="Normal 4" xfId="531"/>
    <cellStyle name="Normal 4 2" xfId="532"/>
    <cellStyle name="Normal 4 2 2" xfId="533"/>
    <cellStyle name="Normal 4 3" xfId="534"/>
    <cellStyle name="Normal 4 4" xfId="535"/>
    <cellStyle name="Normal 40" xfId="536"/>
    <cellStyle name="Normal 41" xfId="537"/>
    <cellStyle name="Normal 42" xfId="538"/>
    <cellStyle name="Normal 43" xfId="539"/>
    <cellStyle name="Normal 44" xfId="540"/>
    <cellStyle name="Normal 45" xfId="541"/>
    <cellStyle name="Normal 5" xfId="542"/>
    <cellStyle name="Normal 5 2" xfId="543"/>
    <cellStyle name="Normal 5 3" xfId="544"/>
    <cellStyle name="Normal 6" xfId="545"/>
    <cellStyle name="Normal 6 2" xfId="546"/>
    <cellStyle name="Normal 7" xfId="547"/>
    <cellStyle name="Normal 7 2" xfId="548"/>
    <cellStyle name="Normal 8" xfId="549"/>
    <cellStyle name="Normal 8 2" xfId="550"/>
    <cellStyle name="Normal 9" xfId="551"/>
    <cellStyle name="Normal 9 2" xfId="552"/>
    <cellStyle name="Note" xfId="553"/>
    <cellStyle name="Note 10" xfId="554"/>
    <cellStyle name="Note 10 2" xfId="555"/>
    <cellStyle name="Note 11" xfId="556"/>
    <cellStyle name="Note 11 2" xfId="557"/>
    <cellStyle name="Note 12" xfId="558"/>
    <cellStyle name="Note 12 2" xfId="559"/>
    <cellStyle name="Note 13" xfId="560"/>
    <cellStyle name="Note 13 2" xfId="561"/>
    <cellStyle name="Note 2" xfId="562"/>
    <cellStyle name="Note 2 10" xfId="563"/>
    <cellStyle name="Note 2 10 2" xfId="564"/>
    <cellStyle name="Note 2 11" xfId="565"/>
    <cellStyle name="Note 2 2" xfId="566"/>
    <cellStyle name="Note 2 2 2" xfId="567"/>
    <cellStyle name="Note 2 2 2 2" xfId="568"/>
    <cellStyle name="Note 2 2 3" xfId="569"/>
    <cellStyle name="Note 2 2 3 2" xfId="570"/>
    <cellStyle name="Note 2 2 4" xfId="571"/>
    <cellStyle name="Note 2 2 4 2" xfId="572"/>
    <cellStyle name="Note 2 2 5" xfId="573"/>
    <cellStyle name="Note 2 2 5 2" xfId="574"/>
    <cellStyle name="Note 2 2 6" xfId="575"/>
    <cellStyle name="Note 2 2 6 2" xfId="576"/>
    <cellStyle name="Note 2 2 7" xfId="577"/>
    <cellStyle name="Note 2 3" xfId="578"/>
    <cellStyle name="Note 2 3 2" xfId="579"/>
    <cellStyle name="Note 2 3 2 2" xfId="580"/>
    <cellStyle name="Note 2 3 3" xfId="581"/>
    <cellStyle name="Note 2 3 3 2" xfId="582"/>
    <cellStyle name="Note 2 3 4" xfId="583"/>
    <cellStyle name="Note 2 3 4 2" xfId="584"/>
    <cellStyle name="Note 2 3 5" xfId="585"/>
    <cellStyle name="Note 2 3 5 2" xfId="586"/>
    <cellStyle name="Note 2 3 6" xfId="587"/>
    <cellStyle name="Note 2 3 6 2" xfId="588"/>
    <cellStyle name="Note 2 3 7" xfId="589"/>
    <cellStyle name="Note 2 4" xfId="590"/>
    <cellStyle name="Note 2 4 2" xfId="591"/>
    <cellStyle name="Note 2 4 2 2" xfId="592"/>
    <cellStyle name="Note 2 4 3" xfId="593"/>
    <cellStyle name="Note 2 4 3 2" xfId="594"/>
    <cellStyle name="Note 2 4 4" xfId="595"/>
    <cellStyle name="Note 2 4 4 2" xfId="596"/>
    <cellStyle name="Note 2 4 5" xfId="597"/>
    <cellStyle name="Note 2 4 5 2" xfId="598"/>
    <cellStyle name="Note 2 4 6" xfId="599"/>
    <cellStyle name="Note 2 4 6 2" xfId="600"/>
    <cellStyle name="Note 2 4 7" xfId="601"/>
    <cellStyle name="Note 2 5" xfId="602"/>
    <cellStyle name="Note 2 5 2" xfId="603"/>
    <cellStyle name="Note 2 5 2 2" xfId="604"/>
    <cellStyle name="Note 2 5 3" xfId="605"/>
    <cellStyle name="Note 2 5 3 2" xfId="606"/>
    <cellStyle name="Note 2 5 4" xfId="607"/>
    <cellStyle name="Note 2 5 4 2" xfId="608"/>
    <cellStyle name="Note 2 5 5" xfId="609"/>
    <cellStyle name="Note 2 5 5 2" xfId="610"/>
    <cellStyle name="Note 2 5 6" xfId="611"/>
    <cellStyle name="Note 2 5 6 2" xfId="612"/>
    <cellStyle name="Note 2 5 7" xfId="613"/>
    <cellStyle name="Note 2 6" xfId="614"/>
    <cellStyle name="Note 2 6 2" xfId="615"/>
    <cellStyle name="Note 2 7" xfId="616"/>
    <cellStyle name="Note 2 7 2" xfId="617"/>
    <cellStyle name="Note 2 8" xfId="618"/>
    <cellStyle name="Note 2 8 2" xfId="619"/>
    <cellStyle name="Note 2 9" xfId="620"/>
    <cellStyle name="Note 2 9 2" xfId="621"/>
    <cellStyle name="Note 3" xfId="622"/>
    <cellStyle name="Note 3 2" xfId="623"/>
    <cellStyle name="Note 3 2 2" xfId="624"/>
    <cellStyle name="Note 3 2 2 2" xfId="625"/>
    <cellStyle name="Note 3 2 3" xfId="626"/>
    <cellStyle name="Note 3 2 3 2" xfId="627"/>
    <cellStyle name="Note 3 2 4" xfId="628"/>
    <cellStyle name="Note 3 2 4 2" xfId="629"/>
    <cellStyle name="Note 3 2 5" xfId="630"/>
    <cellStyle name="Note 3 2 5 2" xfId="631"/>
    <cellStyle name="Note 3 2 6" xfId="632"/>
    <cellStyle name="Note 3 2 6 2" xfId="633"/>
    <cellStyle name="Note 3 2 7" xfId="634"/>
    <cellStyle name="Note 3 3" xfId="635"/>
    <cellStyle name="Note 3 3 2" xfId="636"/>
    <cellStyle name="Note 3 3 2 2" xfId="637"/>
    <cellStyle name="Note 3 3 3" xfId="638"/>
    <cellStyle name="Note 3 3 3 2" xfId="639"/>
    <cellStyle name="Note 3 3 4" xfId="640"/>
    <cellStyle name="Note 3 3 4 2" xfId="641"/>
    <cellStyle name="Note 3 3 5" xfId="642"/>
    <cellStyle name="Note 3 3 5 2" xfId="643"/>
    <cellStyle name="Note 3 3 6" xfId="644"/>
    <cellStyle name="Note 3 3 6 2" xfId="645"/>
    <cellStyle name="Note 3 3 7" xfId="646"/>
    <cellStyle name="Note 3 4" xfId="647"/>
    <cellStyle name="Note 3 4 2" xfId="648"/>
    <cellStyle name="Note 3 5" xfId="649"/>
    <cellStyle name="Note 3 5 2" xfId="650"/>
    <cellStyle name="Note 3 6" xfId="651"/>
    <cellStyle name="Note 3 6 2" xfId="652"/>
    <cellStyle name="Note 3 7" xfId="653"/>
    <cellStyle name="Note 3 7 2" xfId="654"/>
    <cellStyle name="Note 3 8" xfId="655"/>
    <cellStyle name="Note 3 8 2" xfId="656"/>
    <cellStyle name="Note 3 9" xfId="657"/>
    <cellStyle name="Note 4" xfId="658"/>
    <cellStyle name="Note 4 2" xfId="659"/>
    <cellStyle name="Note 4 2 2" xfId="660"/>
    <cellStyle name="Note 4 2 2 2" xfId="661"/>
    <cellStyle name="Note 4 2 3" xfId="662"/>
    <cellStyle name="Note 4 2 3 2" xfId="663"/>
    <cellStyle name="Note 4 2 4" xfId="664"/>
    <cellStyle name="Note 4 2 4 2" xfId="665"/>
    <cellStyle name="Note 4 2 5" xfId="666"/>
    <cellStyle name="Note 4 2 5 2" xfId="667"/>
    <cellStyle name="Note 4 2 6" xfId="668"/>
    <cellStyle name="Note 4 2 6 2" xfId="669"/>
    <cellStyle name="Note 4 2 7" xfId="670"/>
    <cellStyle name="Note 4 3" xfId="671"/>
    <cellStyle name="Note 4 3 2" xfId="672"/>
    <cellStyle name="Note 4 3 2 2" xfId="673"/>
    <cellStyle name="Note 4 3 3" xfId="674"/>
    <cellStyle name="Note 4 3 3 2" xfId="675"/>
    <cellStyle name="Note 4 3 4" xfId="676"/>
    <cellStyle name="Note 4 3 4 2" xfId="677"/>
    <cellStyle name="Note 4 3 5" xfId="678"/>
    <cellStyle name="Note 4 3 5 2" xfId="679"/>
    <cellStyle name="Note 4 3 6" xfId="680"/>
    <cellStyle name="Note 4 3 6 2" xfId="681"/>
    <cellStyle name="Note 4 3 7" xfId="682"/>
    <cellStyle name="Note 4 4" xfId="683"/>
    <cellStyle name="Note 4 4 2" xfId="684"/>
    <cellStyle name="Note 4 5" xfId="685"/>
    <cellStyle name="Note 4 5 2" xfId="686"/>
    <cellStyle name="Note 4 6" xfId="687"/>
    <cellStyle name="Note 4 6 2" xfId="688"/>
    <cellStyle name="Note 4 7" xfId="689"/>
    <cellStyle name="Note 4 7 2" xfId="690"/>
    <cellStyle name="Note 4 8" xfId="691"/>
    <cellStyle name="Note 4 8 2" xfId="692"/>
    <cellStyle name="Note 4 9" xfId="693"/>
    <cellStyle name="Note 5" xfId="694"/>
    <cellStyle name="Note 5 2" xfId="695"/>
    <cellStyle name="Note 5 2 2" xfId="696"/>
    <cellStyle name="Note 5 2 2 2" xfId="697"/>
    <cellStyle name="Note 5 2 3" xfId="698"/>
    <cellStyle name="Note 5 2 3 2" xfId="699"/>
    <cellStyle name="Note 5 2 4" xfId="700"/>
    <cellStyle name="Note 5 2 4 2" xfId="701"/>
    <cellStyle name="Note 5 2 5" xfId="702"/>
    <cellStyle name="Note 5 2 5 2" xfId="703"/>
    <cellStyle name="Note 5 2 6" xfId="704"/>
    <cellStyle name="Note 5 2 6 2" xfId="705"/>
    <cellStyle name="Note 5 2 7" xfId="706"/>
    <cellStyle name="Note 5 3" xfId="707"/>
    <cellStyle name="Note 5 3 2" xfId="708"/>
    <cellStyle name="Note 5 3 2 2" xfId="709"/>
    <cellStyle name="Note 5 3 3" xfId="710"/>
    <cellStyle name="Note 5 3 3 2" xfId="711"/>
    <cellStyle name="Note 5 3 4" xfId="712"/>
    <cellStyle name="Note 5 3 4 2" xfId="713"/>
    <cellStyle name="Note 5 3 5" xfId="714"/>
    <cellStyle name="Note 5 3 5 2" xfId="715"/>
    <cellStyle name="Note 5 3 6" xfId="716"/>
    <cellStyle name="Note 5 3 6 2" xfId="717"/>
    <cellStyle name="Note 5 3 7" xfId="718"/>
    <cellStyle name="Note 5 4" xfId="719"/>
    <cellStyle name="Note 5 4 2" xfId="720"/>
    <cellStyle name="Note 5 5" xfId="721"/>
    <cellStyle name="Note 5 5 2" xfId="722"/>
    <cellStyle name="Note 5 6" xfId="723"/>
    <cellStyle name="Note 5 6 2" xfId="724"/>
    <cellStyle name="Note 5 7" xfId="725"/>
    <cellStyle name="Note 5 7 2" xfId="726"/>
    <cellStyle name="Note 5 8" xfId="727"/>
    <cellStyle name="Note 5 8 2" xfId="728"/>
    <cellStyle name="Note 5 9" xfId="729"/>
    <cellStyle name="Note 6" xfId="730"/>
    <cellStyle name="Note 6 2" xfId="731"/>
    <cellStyle name="Note 6 2 2" xfId="732"/>
    <cellStyle name="Note 6 2 2 2" xfId="733"/>
    <cellStyle name="Note 6 2 3" xfId="734"/>
    <cellStyle name="Note 6 2 3 2" xfId="735"/>
    <cellStyle name="Note 6 2 4" xfId="736"/>
    <cellStyle name="Note 6 2 4 2" xfId="737"/>
    <cellStyle name="Note 6 2 5" xfId="738"/>
    <cellStyle name="Note 6 2 5 2" xfId="739"/>
    <cellStyle name="Note 6 2 6" xfId="740"/>
    <cellStyle name="Note 6 2 6 2" xfId="741"/>
    <cellStyle name="Note 6 2 7" xfId="742"/>
    <cellStyle name="Note 6 3" xfId="743"/>
    <cellStyle name="Note 6 3 2" xfId="744"/>
    <cellStyle name="Note 6 3 2 2" xfId="745"/>
    <cellStyle name="Note 6 3 3" xfId="746"/>
    <cellStyle name="Note 6 3 3 2" xfId="747"/>
    <cellStyle name="Note 6 3 4" xfId="748"/>
    <cellStyle name="Note 6 3 4 2" xfId="749"/>
    <cellStyle name="Note 6 3 5" xfId="750"/>
    <cellStyle name="Note 6 3 5 2" xfId="751"/>
    <cellStyle name="Note 6 3 6" xfId="752"/>
    <cellStyle name="Note 6 3 6 2" xfId="753"/>
    <cellStyle name="Note 6 3 7" xfId="754"/>
    <cellStyle name="Note 6 4" xfId="755"/>
    <cellStyle name="Note 6 4 2" xfId="756"/>
    <cellStyle name="Note 6 5" xfId="757"/>
    <cellStyle name="Note 6 5 2" xfId="758"/>
    <cellStyle name="Note 6 6" xfId="759"/>
    <cellStyle name="Note 6 6 2" xfId="760"/>
    <cellStyle name="Note 6 7" xfId="761"/>
    <cellStyle name="Note 6 7 2" xfId="762"/>
    <cellStyle name="Note 6 8" xfId="763"/>
    <cellStyle name="Note 6 8 2" xfId="764"/>
    <cellStyle name="Note 6 9" xfId="765"/>
    <cellStyle name="Note 7" xfId="766"/>
    <cellStyle name="Note 7 2" xfId="767"/>
    <cellStyle name="Note 7 2 2" xfId="768"/>
    <cellStyle name="Note 7 3" xfId="769"/>
    <cellStyle name="Note 7 3 2" xfId="770"/>
    <cellStyle name="Note 7 4" xfId="771"/>
    <cellStyle name="Note 7 4 2" xfId="772"/>
    <cellStyle name="Note 7 5" xfId="773"/>
    <cellStyle name="Note 7 5 2" xfId="774"/>
    <cellStyle name="Note 7 6" xfId="775"/>
    <cellStyle name="Note 7 6 2" xfId="776"/>
    <cellStyle name="Note 7 7" xfId="777"/>
    <cellStyle name="Note 8" xfId="778"/>
    <cellStyle name="Note 8 2" xfId="779"/>
    <cellStyle name="Note 8 2 2" xfId="780"/>
    <cellStyle name="Note 8 3" xfId="781"/>
    <cellStyle name="Note 9" xfId="782"/>
    <cellStyle name="Note 9 2" xfId="783"/>
    <cellStyle name="Note 9 2 2" xfId="784"/>
    <cellStyle name="Note 9 3" xfId="785"/>
    <cellStyle name="Note 9 3 2" xfId="786"/>
    <cellStyle name="Note 9 4" xfId="787"/>
    <cellStyle name="Note 9 4 2" xfId="788"/>
    <cellStyle name="Note 9 5" xfId="789"/>
    <cellStyle name="Note 9 5 2" xfId="790"/>
    <cellStyle name="Note 9 6" xfId="791"/>
    <cellStyle name="Note 9 6 2" xfId="792"/>
    <cellStyle name="Note 9 7" xfId="793"/>
    <cellStyle name="Output" xfId="794"/>
    <cellStyle name="Output 2" xfId="795"/>
    <cellStyle name="Output 3" xfId="796"/>
    <cellStyle name="Percent" xfId="797"/>
    <cellStyle name="Percent 2" xfId="798"/>
    <cellStyle name="Percent 2 2" xfId="799"/>
    <cellStyle name="Percent 3" xfId="800"/>
    <cellStyle name="Percent 3 2" xfId="801"/>
    <cellStyle name="Percent 4" xfId="802"/>
    <cellStyle name="Percent 5" xfId="803"/>
    <cellStyle name="percentage difference one decimal" xfId="804"/>
    <cellStyle name="percentage difference zero decimal" xfId="805"/>
    <cellStyle name="Title" xfId="806"/>
    <cellStyle name="Title 2" xfId="807"/>
    <cellStyle name="Title 3" xfId="808"/>
    <cellStyle name="Total" xfId="809"/>
    <cellStyle name="Total 2" xfId="810"/>
    <cellStyle name="Total 2 2" xfId="811"/>
    <cellStyle name="Total 3" xfId="812"/>
    <cellStyle name="Warning Text" xfId="813"/>
    <cellStyle name="Warning Text 2" xfId="814"/>
    <cellStyle name="Warning Text 3" xfId="8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1525"/>
          <c:w val="0.8965"/>
          <c:h val="0.94625"/>
        </c:manualLayout>
      </c:layout>
      <c:barChart>
        <c:barDir val="col"/>
        <c:grouping val="clustered"/>
        <c:varyColors val="0"/>
        <c:axId val="32259678"/>
        <c:axId val="21901647"/>
      </c:barChart>
      <c:catAx>
        <c:axId val="32259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01647"/>
        <c:crosses val="autoZero"/>
        <c:auto val="1"/>
        <c:lblOffset val="100"/>
        <c:tickLblSkip val="1"/>
        <c:noMultiLvlLbl val="0"/>
      </c:catAx>
      <c:valAx>
        <c:axId val="219016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96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6"/>
          <c:y val="0.49825"/>
          <c:w val="0.012"/>
          <c:h val="0.00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0525"/>
          <c:w val="0.92175"/>
          <c:h val="0.86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'[2]M1 M2 Chart'!$A$10</c:f>
              <c:strCache>
                <c:ptCount val="1"/>
                <c:pt idx="0">
                  <c:v>M2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'[2]M1 M2 Chart'!$CH$1:$EB$2</c:f>
              <c:multiLvlStrCache>
                <c:ptCount val="4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</c:lvl>
              </c:multiLvlStrCache>
            </c:multiLvlStrRef>
          </c:cat>
          <c:val>
            <c:numRef>
              <c:f>'[2]M1 M2 Chart'!$CH$8:$EB$8</c:f>
              <c:numCache>
                <c:ptCount val="47"/>
                <c:pt idx="0">
                  <c:v>2.161086891060671</c:v>
                </c:pt>
                <c:pt idx="1">
                  <c:v>-0.22301737374985536</c:v>
                </c:pt>
                <c:pt idx="2">
                  <c:v>2.6583275461142213</c:v>
                </c:pt>
                <c:pt idx="3">
                  <c:v>2.441805488020734</c:v>
                </c:pt>
                <c:pt idx="4">
                  <c:v>-0.6342750303350086</c:v>
                </c:pt>
                <c:pt idx="5">
                  <c:v>-5.242737707154914</c:v>
                </c:pt>
                <c:pt idx="6">
                  <c:v>1.7302734492484397</c:v>
                </c:pt>
                <c:pt idx="7">
                  <c:v>2.218592982092761</c:v>
                </c:pt>
                <c:pt idx="8">
                  <c:v>-0.002412657024961753</c:v>
                </c:pt>
                <c:pt idx="9">
                  <c:v>1.5197408742668077</c:v>
                </c:pt>
                <c:pt idx="10">
                  <c:v>1.5723840283004225</c:v>
                </c:pt>
                <c:pt idx="11">
                  <c:v>-0.17591266473488312</c:v>
                </c:pt>
                <c:pt idx="12">
                  <c:v>-1.691712430518944</c:v>
                </c:pt>
                <c:pt idx="13">
                  <c:v>-0.5113848210082986</c:v>
                </c:pt>
                <c:pt idx="14">
                  <c:v>-1.4192781289812197</c:v>
                </c:pt>
                <c:pt idx="15">
                  <c:v>1.2776920907570706</c:v>
                </c:pt>
                <c:pt idx="16">
                  <c:v>1.3336782537009748</c:v>
                </c:pt>
                <c:pt idx="17">
                  <c:v>-0.4158160572108012</c:v>
                </c:pt>
                <c:pt idx="18">
                  <c:v>2.2536607388252046</c:v>
                </c:pt>
                <c:pt idx="19">
                  <c:v>4.279049428541941</c:v>
                </c:pt>
                <c:pt idx="20">
                  <c:v>0.8020062638885824</c:v>
                </c:pt>
                <c:pt idx="21">
                  <c:v>1.9429781646133477</c:v>
                </c:pt>
                <c:pt idx="22">
                  <c:v>3.3948830244503467</c:v>
                </c:pt>
                <c:pt idx="23">
                  <c:v>0.24512488011076386</c:v>
                </c:pt>
                <c:pt idx="24">
                  <c:v>-5.1956827910357575</c:v>
                </c:pt>
                <c:pt idx="25">
                  <c:v>2.3169692380385425</c:v>
                </c:pt>
                <c:pt idx="26">
                  <c:v>2.1513208352757145</c:v>
                </c:pt>
                <c:pt idx="27">
                  <c:v>-0.6303945463042863</c:v>
                </c:pt>
                <c:pt idx="28">
                  <c:v>2.7338904598530473</c:v>
                </c:pt>
                <c:pt idx="29">
                  <c:v>3.70324098369173</c:v>
                </c:pt>
                <c:pt idx="30">
                  <c:v>-3.2352489443064174</c:v>
                </c:pt>
                <c:pt idx="31">
                  <c:v>3.263062093957566</c:v>
                </c:pt>
                <c:pt idx="32">
                  <c:v>1.2536143404964875</c:v>
                </c:pt>
                <c:pt idx="33">
                  <c:v>-0.3536441254610422</c:v>
                </c:pt>
                <c:pt idx="34">
                  <c:v>-0.23117460571924056</c:v>
                </c:pt>
                <c:pt idx="35">
                  <c:v>0.7199354719433424</c:v>
                </c:pt>
                <c:pt idx="36">
                  <c:v>1.288956507848405</c:v>
                </c:pt>
                <c:pt idx="37">
                  <c:v>-1.0903423130100887</c:v>
                </c:pt>
                <c:pt idx="38">
                  <c:v>-0.795507624699724</c:v>
                </c:pt>
                <c:pt idx="39">
                  <c:v>4.310289068521625</c:v>
                </c:pt>
                <c:pt idx="40">
                  <c:v>0.7433737860396622</c:v>
                </c:pt>
                <c:pt idx="41">
                  <c:v>1.7683742497066894</c:v>
                </c:pt>
                <c:pt idx="42">
                  <c:v>1.4294825433846625</c:v>
                </c:pt>
                <c:pt idx="43">
                  <c:v>3.1743247796009246</c:v>
                </c:pt>
                <c:pt idx="44">
                  <c:v>-0.3517125323690502</c:v>
                </c:pt>
                <c:pt idx="45">
                  <c:v>3.0576581954732287</c:v>
                </c:pt>
                <c:pt idx="46">
                  <c:v>-1.1314138709506392</c:v>
                </c:pt>
              </c:numCache>
            </c:numRef>
          </c:val>
        </c:ser>
        <c:ser>
          <c:idx val="1"/>
          <c:order val="1"/>
          <c:tx>
            <c:strRef>
              <c:f>'[2]M1 M2 Chart'!$A$11</c:f>
              <c:strCache>
                <c:ptCount val="1"/>
                <c:pt idx="0">
                  <c:v>M1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'[2]M1 M2 Chart'!$CH$1:$EB$2</c:f>
              <c:multiLvlStrCache>
                <c:ptCount val="47"/>
                <c:lvl>
                  <c:pt idx="0">
                    <c:v>J</c:v>
                  </c:pt>
                  <c:pt idx="1">
                    <c:v>F</c:v>
                  </c:pt>
                  <c:pt idx="2">
                    <c:v>M</c:v>
                  </c:pt>
                  <c:pt idx="3">
                    <c:v>A</c:v>
                  </c:pt>
                  <c:pt idx="4">
                    <c:v>M</c:v>
                  </c:pt>
                  <c:pt idx="5">
                    <c:v>J</c:v>
                  </c:pt>
                  <c:pt idx="6">
                    <c:v>J</c:v>
                  </c:pt>
                  <c:pt idx="7">
                    <c:v>A</c:v>
                  </c:pt>
                  <c:pt idx="8">
                    <c:v>S</c:v>
                  </c:pt>
                  <c:pt idx="9">
                    <c:v>O</c:v>
                  </c:pt>
                  <c:pt idx="10">
                    <c:v>N</c:v>
                  </c:pt>
                  <c:pt idx="11">
                    <c:v>D</c:v>
                  </c:pt>
                  <c:pt idx="12">
                    <c:v>J</c:v>
                  </c:pt>
                  <c:pt idx="13">
                    <c:v>F</c:v>
                  </c:pt>
                  <c:pt idx="14">
                    <c:v>M</c:v>
                  </c:pt>
                  <c:pt idx="15">
                    <c:v>A</c:v>
                  </c:pt>
                  <c:pt idx="16">
                    <c:v>M</c:v>
                  </c:pt>
                  <c:pt idx="17">
                    <c:v>J</c:v>
                  </c:pt>
                  <c:pt idx="18">
                    <c:v>J</c:v>
                  </c:pt>
                  <c:pt idx="19">
                    <c:v>A</c:v>
                  </c:pt>
                  <c:pt idx="20">
                    <c:v>S</c:v>
                  </c:pt>
                  <c:pt idx="21">
                    <c:v>O</c:v>
                  </c:pt>
                  <c:pt idx="22">
                    <c:v>N</c:v>
                  </c:pt>
                  <c:pt idx="23">
                    <c:v>D</c:v>
                  </c:pt>
                  <c:pt idx="24">
                    <c:v>J</c:v>
                  </c:pt>
                  <c:pt idx="25">
                    <c:v>F</c:v>
                  </c:pt>
                  <c:pt idx="26">
                    <c:v>M</c:v>
                  </c:pt>
                  <c:pt idx="27">
                    <c:v>A</c:v>
                  </c:pt>
                  <c:pt idx="28">
                    <c:v>M</c:v>
                  </c:pt>
                  <c:pt idx="29">
                    <c:v>J</c:v>
                  </c:pt>
                  <c:pt idx="30">
                    <c:v>J</c:v>
                  </c:pt>
                  <c:pt idx="31">
                    <c:v>A</c:v>
                  </c:pt>
                  <c:pt idx="32">
                    <c:v>S</c:v>
                  </c:pt>
                  <c:pt idx="33">
                    <c:v>O</c:v>
                  </c:pt>
                  <c:pt idx="34">
                    <c:v>N</c:v>
                  </c:pt>
                  <c:pt idx="35">
                    <c:v>D</c:v>
                  </c:pt>
                  <c:pt idx="36">
                    <c:v>J</c:v>
                  </c:pt>
                  <c:pt idx="37">
                    <c:v>F</c:v>
                  </c:pt>
                  <c:pt idx="38">
                    <c:v>M</c:v>
                  </c:pt>
                  <c:pt idx="39">
                    <c:v>A</c:v>
                  </c:pt>
                  <c:pt idx="40">
                    <c:v>M</c:v>
                  </c:pt>
                  <c:pt idx="41">
                    <c:v>J</c:v>
                  </c:pt>
                  <c:pt idx="42">
                    <c:v>J</c:v>
                  </c:pt>
                  <c:pt idx="43">
                    <c:v>A</c:v>
                  </c:pt>
                  <c:pt idx="44">
                    <c:v>S</c:v>
                  </c:pt>
                  <c:pt idx="45">
                    <c:v>O</c:v>
                  </c:pt>
                  <c:pt idx="46">
                    <c:v>N</c:v>
                  </c:pt>
                </c:lvl>
                <c:lvl>
                  <c:pt idx="0">
                    <c:v>2010</c:v>
                  </c:pt>
                  <c:pt idx="12">
                    <c:v>2011</c:v>
                  </c:pt>
                  <c:pt idx="24">
                    <c:v>2012</c:v>
                  </c:pt>
                  <c:pt idx="36">
                    <c:v>2013</c:v>
                  </c:pt>
                </c:lvl>
              </c:multiLvlStrCache>
            </c:multiLvlStrRef>
          </c:cat>
          <c:val>
            <c:numRef>
              <c:f>'[2]M1 M2 Chart'!$CH$9:$EB$9</c:f>
              <c:numCache>
                <c:ptCount val="47"/>
                <c:pt idx="0">
                  <c:v>5.8022861229325</c:v>
                </c:pt>
                <c:pt idx="1">
                  <c:v>0.18863051521139512</c:v>
                </c:pt>
                <c:pt idx="2">
                  <c:v>3.2576019977732047</c:v>
                </c:pt>
                <c:pt idx="3">
                  <c:v>2.6146554627655814</c:v>
                </c:pt>
                <c:pt idx="4">
                  <c:v>0.2369409930788186</c:v>
                </c:pt>
                <c:pt idx="5">
                  <c:v>-11.143317092694026</c:v>
                </c:pt>
                <c:pt idx="6">
                  <c:v>3.355988213738554</c:v>
                </c:pt>
                <c:pt idx="7">
                  <c:v>5.939847121174044</c:v>
                </c:pt>
                <c:pt idx="8">
                  <c:v>0.5085003544769534</c:v>
                </c:pt>
                <c:pt idx="9">
                  <c:v>-2.2316972898062013</c:v>
                </c:pt>
                <c:pt idx="10">
                  <c:v>2.699209958913839</c:v>
                </c:pt>
                <c:pt idx="11">
                  <c:v>1.5312528748303915</c:v>
                </c:pt>
                <c:pt idx="12">
                  <c:v>-2.042055034546375</c:v>
                </c:pt>
                <c:pt idx="13">
                  <c:v>0.9209410352552322</c:v>
                </c:pt>
                <c:pt idx="14">
                  <c:v>-0.3936578848540285</c:v>
                </c:pt>
                <c:pt idx="15">
                  <c:v>3.7291113648485816</c:v>
                </c:pt>
                <c:pt idx="16">
                  <c:v>-0.6165352737577244</c:v>
                </c:pt>
                <c:pt idx="17">
                  <c:v>-4.493713053796591</c:v>
                </c:pt>
                <c:pt idx="18">
                  <c:v>2.111090944498573</c:v>
                </c:pt>
                <c:pt idx="19">
                  <c:v>7.672475438152756</c:v>
                </c:pt>
                <c:pt idx="20">
                  <c:v>0.15666765729304521</c:v>
                </c:pt>
                <c:pt idx="21">
                  <c:v>1.7573619673234797</c:v>
                </c:pt>
                <c:pt idx="22">
                  <c:v>5.618814419693281</c:v>
                </c:pt>
                <c:pt idx="23">
                  <c:v>-0.5364889707323336</c:v>
                </c:pt>
                <c:pt idx="24">
                  <c:v>-4.638599391494743</c:v>
                </c:pt>
                <c:pt idx="25">
                  <c:v>1.6115744920799626</c:v>
                </c:pt>
                <c:pt idx="26">
                  <c:v>4.254663028340981</c:v>
                </c:pt>
                <c:pt idx="27">
                  <c:v>-3.7309071296257814</c:v>
                </c:pt>
                <c:pt idx="28">
                  <c:v>5.9015275750710705</c:v>
                </c:pt>
                <c:pt idx="29">
                  <c:v>0.9699242906814527</c:v>
                </c:pt>
                <c:pt idx="30">
                  <c:v>-3.448381644401471</c:v>
                </c:pt>
                <c:pt idx="31">
                  <c:v>-0.3954158978714144</c:v>
                </c:pt>
                <c:pt idx="32">
                  <c:v>2.6509850185694015</c:v>
                </c:pt>
                <c:pt idx="33">
                  <c:v>-5.546173151293177</c:v>
                </c:pt>
                <c:pt idx="34">
                  <c:v>-0.9407739844922645</c:v>
                </c:pt>
                <c:pt idx="35">
                  <c:v>-1.308781744470971</c:v>
                </c:pt>
                <c:pt idx="36">
                  <c:v>6.566029345324916</c:v>
                </c:pt>
                <c:pt idx="37">
                  <c:v>-2.3712045951769554</c:v>
                </c:pt>
                <c:pt idx="38">
                  <c:v>1.720411759342066</c:v>
                </c:pt>
                <c:pt idx="39">
                  <c:v>7.492106940549053</c:v>
                </c:pt>
                <c:pt idx="40">
                  <c:v>1.3403702366094712</c:v>
                </c:pt>
                <c:pt idx="41">
                  <c:v>4.059191582428264</c:v>
                </c:pt>
                <c:pt idx="42">
                  <c:v>6.730957503256932</c:v>
                </c:pt>
                <c:pt idx="43">
                  <c:v>6.018944145488915</c:v>
                </c:pt>
                <c:pt idx="44">
                  <c:v>-1.3806637997571298</c:v>
                </c:pt>
                <c:pt idx="45">
                  <c:v>6.471566773355616</c:v>
                </c:pt>
                <c:pt idx="46">
                  <c:v>-1.324927298098063</c:v>
                </c:pt>
              </c:numCache>
            </c:numRef>
          </c:val>
        </c:ser>
        <c:axId val="62897096"/>
        <c:axId val="29202953"/>
      </c:barChart>
      <c:catAx>
        <c:axId val="62897096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9202953"/>
        <c:crosses val="autoZero"/>
        <c:auto val="1"/>
        <c:lblOffset val="100"/>
        <c:tickLblSkip val="1"/>
        <c:noMultiLvlLbl val="0"/>
      </c:catAx>
      <c:valAx>
        <c:axId val="292029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97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125"/>
          <c:y val="0.93175"/>
          <c:w val="0.524"/>
          <c:h val="0.054"/>
        </c:manualLayout>
      </c:layout>
      <c:overlay val="0"/>
      <c:spPr>
        <a:solidFill>
          <a:srgbClr val="BFBFB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fitToHeight="0" fitToWidth="0"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0.00575</cdr:x>
      <cdr:y>0.008</cdr:y>
    </cdr:from>
    <cdr:to>
      <cdr:x>0.959</cdr:x>
      <cdr:y>0.49425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66675"/>
          <a:ext cx="6172200" cy="42195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0.12325</cdr:x>
      <cdr:y>0.57275</cdr:y>
    </cdr:from>
    <cdr:to>
      <cdr:x>0.96375</cdr:x>
      <cdr:y>0.894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790575" y="4962525"/>
          <a:ext cx="5448300" cy="2790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0.4635</cdr:x>
      <cdr:y>0.70875</cdr:y>
    </cdr:from>
    <cdr:to>
      <cdr:x>0.607</cdr:x>
      <cdr:y>0.81575</cdr:y>
    </cdr:to>
    <cdr:sp fLocksText="0">
      <cdr:nvSpPr>
        <cdr:cNvPr id="3" name="TextBox 4"/>
        <cdr:cNvSpPr txBox="1">
          <a:spLocks noChangeArrowheads="1"/>
        </cdr:cNvSpPr>
      </cdr:nvSpPr>
      <cdr:spPr>
        <a:xfrm>
          <a:off x="3000375" y="6143625"/>
          <a:ext cx="93345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0.534</cdr:y>
    </cdr:from>
    <cdr:to>
      <cdr:x>0.941</cdr:x>
      <cdr:y>0.971</cdr:y>
    </cdr:to>
    <cdr:sp>
      <cdr:nvSpPr>
        <cdr:cNvPr id="4" name="TextBox 5"/>
        <cdr:cNvSpPr txBox="1">
          <a:spLocks noChangeArrowheads="1"/>
        </cdr:cNvSpPr>
      </cdr:nvSpPr>
      <cdr:spPr>
        <a:xfrm>
          <a:off x="228600" y="4629150"/>
          <a:ext cx="5867400" cy="3790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BANK OF NAMIBIA 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RESEARCH DEPARTMENT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26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Statistical Release of Selected data</a:t>
          </a:r>
        </a:p>
      </cdr:txBody>
    </cdr:sp>
  </cdr:relSizeAnchor>
  <cdr:relSizeAnchor xmlns:cdr="http://schemas.openxmlformats.org/drawingml/2006/chartDrawing">
    <cdr:from>
      <cdr:x>0.05525</cdr:x>
      <cdr:y>0.273</cdr:y>
    </cdr:from>
    <cdr:to>
      <cdr:x>0.6175</cdr:x>
      <cdr:y>0.375</cdr:y>
    </cdr:to>
    <cdr:sp fLocksText="0">
      <cdr:nvSpPr>
        <cdr:cNvPr id="5" name="TextBox 6"/>
        <cdr:cNvSpPr txBox="1">
          <a:spLocks noChangeArrowheads="1"/>
        </cdr:cNvSpPr>
      </cdr:nvSpPr>
      <cdr:spPr>
        <a:xfrm>
          <a:off x="352425" y="2362200"/>
          <a:ext cx="363855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0.271</cdr:y>
    </cdr:from>
    <cdr:to>
      <cdr:x>0.64725</cdr:x>
      <cdr:y>0.36375</cdr:y>
    </cdr:to>
    <cdr:sp>
      <cdr:nvSpPr>
        <cdr:cNvPr id="6" name="TextBox 7"/>
        <cdr:cNvSpPr txBox="1">
          <a:spLocks noChangeArrowheads="1"/>
        </cdr:cNvSpPr>
      </cdr:nvSpPr>
      <cdr:spPr>
        <a:xfrm>
          <a:off x="142875" y="2343150"/>
          <a:ext cx="40481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November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 </a:t>
          </a:r>
          <a:r>
            <a:rPr lang="en-US" cap="none" sz="2800" b="1" i="0" u="none" baseline="0">
              <a:solidFill>
                <a:srgbClr val="333333"/>
              </a:solidFill>
              <a:latin typeface="Comic Sans MS"/>
              <a:ea typeface="Comic Sans MS"/>
              <a:cs typeface="Comic Sans MS"/>
            </a:rPr>
            <a:t>2013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770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142875</xdr:rowOff>
    </xdr:from>
    <xdr:to>
      <xdr:col>10</xdr:col>
      <xdr:colOff>552450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00075" y="1495425"/>
        <a:ext cx="6048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28575</xdr:colOff>
      <xdr:row>33</xdr:row>
      <xdr:rowOff>19050</xdr:rowOff>
    </xdr:from>
    <xdr:to>
      <xdr:col>10</xdr:col>
      <xdr:colOff>542925</xdr:colOff>
      <xdr:row>50</xdr:row>
      <xdr:rowOff>9525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6381750"/>
          <a:ext cx="6000750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28</xdr:row>
      <xdr:rowOff>19050</xdr:rowOff>
    </xdr:from>
    <xdr:to>
      <xdr:col>11</xdr:col>
      <xdr:colOff>552450</xdr:colOff>
      <xdr:row>48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5391150"/>
          <a:ext cx="6657975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161925</xdr:rowOff>
    </xdr:from>
    <xdr:to>
      <xdr:col>11</xdr:col>
      <xdr:colOff>561975</xdr:colOff>
      <xdr:row>24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942975"/>
          <a:ext cx="6610350" cy="3686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27</xdr:row>
      <xdr:rowOff>209550</xdr:rowOff>
    </xdr:from>
    <xdr:to>
      <xdr:col>12</xdr:col>
      <xdr:colOff>561975</xdr:colOff>
      <xdr:row>48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5410200"/>
          <a:ext cx="6724650" cy="384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50</xdr:row>
      <xdr:rowOff>9525</xdr:rowOff>
    </xdr:from>
    <xdr:to>
      <xdr:col>12</xdr:col>
      <xdr:colOff>552450</xdr:colOff>
      <xdr:row>67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7300" y="9705975"/>
          <a:ext cx="67246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</xdr:row>
      <xdr:rowOff>19050</xdr:rowOff>
    </xdr:from>
    <xdr:to>
      <xdr:col>12</xdr:col>
      <xdr:colOff>571500</xdr:colOff>
      <xdr:row>25</xdr:row>
      <xdr:rowOff>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76350" y="647700"/>
          <a:ext cx="6724650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24</xdr:row>
      <xdr:rowOff>0</xdr:rowOff>
    </xdr:from>
    <xdr:to>
      <xdr:col>12</xdr:col>
      <xdr:colOff>0</xdr:colOff>
      <xdr:row>43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4724400"/>
          <a:ext cx="6715125" cy="3648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2</xdr:row>
      <xdr:rowOff>0</xdr:rowOff>
    </xdr:from>
    <xdr:to>
      <xdr:col>12</xdr:col>
      <xdr:colOff>19050</xdr:colOff>
      <xdr:row>19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57200"/>
          <a:ext cx="67532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onusers\departments\Research\Statistics%20and%20Publications%20Division\Monetary%20and%20Financial\Monetary%20Data\New%20Framework%20(Roman)\Compilation%20Worksheet\Working%20Files\Output%20tables\Set%20of%20Tables-Link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MMU%20Consolidation%20with%20FARID%20Talishli\Linked%20tables%20with%20MMU%20Farid%20Talishli%20Mis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earch\Statistics%20and%20Publications%20Division\Monetary%20and%20Financial%20Statistics\Financial%20Data\Money%20Market\Monthly%20Rates\Selected%20Interest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Nedbank"/>
      <sheetName val="BON Financials"/>
      <sheetName val="CBS"/>
      <sheetName val="BON_ODC"/>
      <sheetName val="Interbank Position"/>
      <sheetName val="BWK"/>
      <sheetName val="STD"/>
      <sheetName val="FNB"/>
      <sheetName val="Agribank"/>
      <sheetName val="NHE"/>
      <sheetName val="NamPost"/>
      <sheetName val="SB(ignore)"/>
      <sheetName val="CSIB(ignore)"/>
      <sheetName val="DCS"/>
      <sheetName val="ODCS"/>
      <sheetName val="Selected 1"/>
      <sheetName val="Selected 2"/>
      <sheetName val="table ii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ii.1(a)"/>
      <sheetName val="table ii.1 (b)"/>
      <sheetName val="table ii.2(a)"/>
      <sheetName val="table ii.2(b)"/>
      <sheetName val="table ii. 3"/>
      <sheetName val="table ii. 4"/>
      <sheetName val="table ii.5"/>
      <sheetName val="M1 M2 Chart"/>
      <sheetName val="Int reser chart"/>
      <sheetName val=" PSC chart"/>
      <sheetName val="Sheet1"/>
      <sheetName val="Sheet2"/>
    </sheetNames>
    <sheetDataSet>
      <sheetData sheetId="7">
        <row r="1">
          <cell r="CH1">
            <v>2010</v>
          </cell>
          <cell r="CT1">
            <v>2011</v>
          </cell>
          <cell r="DF1">
            <v>2012</v>
          </cell>
          <cell r="DR1">
            <v>2013</v>
          </cell>
        </row>
        <row r="2">
          <cell r="CH2" t="str">
            <v>J</v>
          </cell>
          <cell r="CI2" t="str">
            <v>F</v>
          </cell>
          <cell r="CJ2" t="str">
            <v>M</v>
          </cell>
          <cell r="CK2" t="str">
            <v>A</v>
          </cell>
          <cell r="CL2" t="str">
            <v>M</v>
          </cell>
          <cell r="CM2" t="str">
            <v>J</v>
          </cell>
          <cell r="CN2" t="str">
            <v>J</v>
          </cell>
          <cell r="CO2" t="str">
            <v>A</v>
          </cell>
          <cell r="CP2" t="str">
            <v>S</v>
          </cell>
          <cell r="CQ2" t="str">
            <v>O</v>
          </cell>
          <cell r="CR2" t="str">
            <v>N</v>
          </cell>
          <cell r="CS2" t="str">
            <v>D</v>
          </cell>
          <cell r="CT2" t="str">
            <v>J</v>
          </cell>
          <cell r="CU2" t="str">
            <v>F</v>
          </cell>
          <cell r="CV2" t="str">
            <v>M</v>
          </cell>
          <cell r="CW2" t="str">
            <v>A</v>
          </cell>
          <cell r="CX2" t="str">
            <v>M</v>
          </cell>
          <cell r="CY2" t="str">
            <v>J</v>
          </cell>
          <cell r="CZ2" t="str">
            <v>J</v>
          </cell>
          <cell r="DA2" t="str">
            <v>A</v>
          </cell>
          <cell r="DB2" t="str">
            <v>S</v>
          </cell>
          <cell r="DC2" t="str">
            <v>O</v>
          </cell>
          <cell r="DD2" t="str">
            <v>N</v>
          </cell>
          <cell r="DE2" t="str">
            <v>D</v>
          </cell>
          <cell r="DF2" t="str">
            <v>J</v>
          </cell>
          <cell r="DG2" t="str">
            <v>F</v>
          </cell>
          <cell r="DH2" t="str">
            <v>M</v>
          </cell>
          <cell r="DI2" t="str">
            <v>A</v>
          </cell>
          <cell r="DJ2" t="str">
            <v>M</v>
          </cell>
          <cell r="DK2" t="str">
            <v>J</v>
          </cell>
          <cell r="DL2" t="str">
            <v>J</v>
          </cell>
          <cell r="DM2" t="str">
            <v>A</v>
          </cell>
          <cell r="DN2" t="str">
            <v>S</v>
          </cell>
          <cell r="DO2" t="str">
            <v>O</v>
          </cell>
          <cell r="DP2" t="str">
            <v>N</v>
          </cell>
          <cell r="DQ2" t="str">
            <v>D</v>
          </cell>
          <cell r="DR2" t="str">
            <v>J</v>
          </cell>
          <cell r="DS2" t="str">
            <v>F</v>
          </cell>
          <cell r="DT2" t="str">
            <v>M</v>
          </cell>
          <cell r="DU2" t="str">
            <v>A</v>
          </cell>
          <cell r="DV2" t="str">
            <v>M</v>
          </cell>
          <cell r="DW2" t="str">
            <v>J</v>
          </cell>
          <cell r="DX2" t="str">
            <v>J</v>
          </cell>
          <cell r="DY2" t="str">
            <v>A</v>
          </cell>
          <cell r="DZ2" t="str">
            <v>S</v>
          </cell>
          <cell r="EA2" t="str">
            <v>O</v>
          </cell>
          <cell r="EB2" t="str">
            <v>N</v>
          </cell>
        </row>
        <row r="3">
          <cell r="A3" t="str">
            <v>M2</v>
          </cell>
          <cell r="CH3">
            <v>48762.949543341485</v>
          </cell>
          <cell r="CI3">
            <v>48654.19969390696</v>
          </cell>
          <cell r="CJ3">
            <v>49947.58768671151</v>
          </cell>
          <cell r="CK3">
            <v>51167.2106239796</v>
          </cell>
          <cell r="CL3">
            <v>50842.66978327277</v>
          </cell>
          <cell r="CM3">
            <v>48177.121963220874</v>
          </cell>
          <cell r="CN3">
            <v>49010.71791316252</v>
          </cell>
          <cell r="CO3">
            <v>50098.06626125723</v>
          </cell>
          <cell r="CP3">
            <v>50096.857566742205</v>
          </cell>
          <cell r="CQ3">
            <v>50858.19998790721</v>
          </cell>
          <cell r="CR3">
            <v>51657.88620159815</v>
          </cell>
          <cell r="CS3">
            <v>51567.013437435206</v>
          </cell>
          <cell r="CT3">
            <v>50694.64786106674</v>
          </cell>
          <cell r="CU3">
            <v>50435.40312684164</v>
          </cell>
          <cell r="CV3">
            <v>49719.58448099886</v>
          </cell>
          <cell r="CW3">
            <v>50354.847679469865</v>
          </cell>
          <cell r="CX3">
            <v>51026.419332655205</v>
          </cell>
          <cell r="CY3">
            <v>50814.24328765031</v>
          </cell>
          <cell r="CZ3">
            <v>51959.423938355205</v>
          </cell>
          <cell r="DA3">
            <v>54182.79337146308</v>
          </cell>
          <cell r="DB3">
            <v>54617.34276825202</v>
          </cell>
          <cell r="DC3">
            <v>55678.545812331184</v>
          </cell>
          <cell r="DD3">
            <v>57568.767312374825</v>
          </cell>
          <cell r="DE3">
            <v>57709.88268423053</v>
          </cell>
          <cell r="DF3">
            <v>54711.46024087904</v>
          </cell>
          <cell r="DG3">
            <v>55979.10794434189</v>
          </cell>
          <cell r="DH3">
            <v>57183.39815695</v>
          </cell>
          <cell r="DI3">
            <v>56822.917133577124</v>
          </cell>
          <cell r="DJ3">
            <v>58376.39344410219</v>
          </cell>
          <cell r="DK3">
            <v>60538.21197092532</v>
          </cell>
          <cell r="DL3">
            <v>58579.650107233974</v>
          </cell>
          <cell r="DM3">
            <v>60491.1404646561</v>
          </cell>
          <cell r="DN3">
            <v>61249.4660762509</v>
          </cell>
          <cell r="DO3">
            <v>61032.860937595986</v>
          </cell>
          <cell r="DP3">
            <v>60891.768461964326</v>
          </cell>
          <cell r="DQ3">
            <v>61330.149902615616</v>
          </cell>
          <cell r="DR3">
            <v>62120.66886105856</v>
          </cell>
          <cell r="DS3">
            <v>61443.34092334156</v>
          </cell>
          <cell r="DT3">
            <v>60954.55446142613</v>
          </cell>
          <cell r="DU3">
            <v>63581.87195914304</v>
          </cell>
          <cell r="DV3">
            <v>64054.522927960614</v>
          </cell>
          <cell r="DW3">
            <v>65187.24661719114</v>
          </cell>
          <cell r="DX3">
            <v>66119.086928097</v>
          </cell>
          <cell r="DY3">
            <v>68217.92148850145</v>
          </cell>
          <cell r="DZ3">
            <v>67977.99050930471</v>
          </cell>
          <cell r="EA3">
            <v>70056.52510723048</v>
          </cell>
          <cell r="EB3">
            <v>69263.89586466126</v>
          </cell>
        </row>
        <row r="4">
          <cell r="A4" t="str">
            <v>M1</v>
          </cell>
          <cell r="CH4">
            <v>21739.540024702026</v>
          </cell>
          <cell r="CI4">
            <v>21780.54743105521</v>
          </cell>
          <cell r="CJ4">
            <v>22490.070979295204</v>
          </cell>
          <cell r="CK4">
            <v>23078.108848735203</v>
          </cell>
          <cell r="CL4">
            <v>23132.790349025207</v>
          </cell>
          <cell r="CM4">
            <v>20555.030168045207</v>
          </cell>
          <cell r="CN4">
            <v>21244.854557815208</v>
          </cell>
          <cell r="CO4">
            <v>22506.766439665207</v>
          </cell>
          <cell r="CP4">
            <v>22621.213426792205</v>
          </cell>
          <cell r="CQ4">
            <v>22116.376419825207</v>
          </cell>
          <cell r="CR4">
            <v>22713.3438547</v>
          </cell>
          <cell r="CS4">
            <v>23061.142585445206</v>
          </cell>
          <cell r="CT4">
            <v>22590.221362255204</v>
          </cell>
          <cell r="CU4">
            <v>22798.263980735206</v>
          </cell>
          <cell r="CV4">
            <v>22708.516816965206</v>
          </cell>
          <cell r="CW4">
            <v>23555.342698375207</v>
          </cell>
          <cell r="CX4">
            <v>23410.11570178521</v>
          </cell>
          <cell r="CY4">
            <v>22358.132276585202</v>
          </cell>
          <cell r="CZ4">
            <v>22830.132782435205</v>
          </cell>
          <cell r="DA4">
            <v>24581.769112665206</v>
          </cell>
          <cell r="DB4">
            <v>24620.280794455204</v>
          </cell>
          <cell r="DC4">
            <v>25052.948245385207</v>
          </cell>
          <cell r="DD4">
            <v>26460.626913955206</v>
          </cell>
          <cell r="DE4">
            <v>26318.668568975205</v>
          </cell>
          <cell r="DF4">
            <v>25097.850968885203</v>
          </cell>
          <cell r="DG4">
            <v>25502.32153316</v>
          </cell>
          <cell r="DH4">
            <v>26587.3593788</v>
          </cell>
          <cell r="DI4">
            <v>25595.40969215712</v>
          </cell>
          <cell r="DJ4">
            <v>27105.929853092188</v>
          </cell>
          <cell r="DK4">
            <v>27368.836850952404</v>
          </cell>
          <cell r="DL4">
            <v>26425.054904697976</v>
          </cell>
          <cell r="DM4">
            <v>26320.56603658355</v>
          </cell>
          <cell r="DN4">
            <v>27018.320299016046</v>
          </cell>
          <cell r="DO4">
            <v>25519.837472661624</v>
          </cell>
          <cell r="DP4">
            <v>25279.753480834115</v>
          </cell>
          <cell r="DQ4">
            <v>24948.896682229693</v>
          </cell>
          <cell r="DR4">
            <v>26587.04855971969</v>
          </cell>
          <cell r="DS4">
            <v>25956.615242549688</v>
          </cell>
          <cell r="DT4">
            <v>26403.175903509687</v>
          </cell>
          <cell r="DU4">
            <v>28381.330077901912</v>
          </cell>
          <cell r="DV4">
            <v>28761.74497902</v>
          </cell>
          <cell r="DW4">
            <v>29929.239310167864</v>
          </cell>
          <cell r="DX4">
            <v>31943.76368918333</v>
          </cell>
          <cell r="DY4">
            <v>33866.440983602246</v>
          </cell>
          <cell r="DZ4">
            <v>33398.85929267554</v>
          </cell>
          <cell r="EA4">
            <v>35560.28877334012</v>
          </cell>
          <cell r="EB4">
            <v>35089.14080009964</v>
          </cell>
        </row>
        <row r="8">
          <cell r="CH8">
            <v>2.161086891060671</v>
          </cell>
          <cell r="CI8">
            <v>-0.22301737374985536</v>
          </cell>
          <cell r="CJ8">
            <v>2.6583275461142213</v>
          </cell>
          <cell r="CK8">
            <v>2.441805488020734</v>
          </cell>
          <cell r="CL8">
            <v>-0.6342750303350086</v>
          </cell>
          <cell r="CM8">
            <v>-5.242737707154914</v>
          </cell>
          <cell r="CN8">
            <v>1.7302734492484397</v>
          </cell>
          <cell r="CO8">
            <v>2.218592982092761</v>
          </cell>
          <cell r="CP8">
            <v>-0.002412657024961753</v>
          </cell>
          <cell r="CQ8">
            <v>1.5197408742668077</v>
          </cell>
          <cell r="CR8">
            <v>1.5723840283004225</v>
          </cell>
          <cell r="CS8">
            <v>-0.17591266473488312</v>
          </cell>
          <cell r="CT8">
            <v>-1.691712430518944</v>
          </cell>
          <cell r="CU8">
            <v>-0.5113848210082986</v>
          </cell>
          <cell r="CV8">
            <v>-1.4192781289812197</v>
          </cell>
          <cell r="CW8">
            <v>1.2776920907570706</v>
          </cell>
          <cell r="CX8">
            <v>1.3336782537009748</v>
          </cell>
          <cell r="CY8">
            <v>-0.4158160572108012</v>
          </cell>
          <cell r="CZ8">
            <v>2.2536607388252046</v>
          </cell>
          <cell r="DA8">
            <v>4.279049428541941</v>
          </cell>
          <cell r="DB8">
            <v>0.8020062638885824</v>
          </cell>
          <cell r="DC8">
            <v>1.9429781646133477</v>
          </cell>
          <cell r="DD8">
            <v>3.3948830244503467</v>
          </cell>
          <cell r="DE8">
            <v>0.24512488011076386</v>
          </cell>
          <cell r="DF8">
            <v>-5.1956827910357575</v>
          </cell>
          <cell r="DG8">
            <v>2.3169692380385425</v>
          </cell>
          <cell r="DH8">
            <v>2.1513208352757145</v>
          </cell>
          <cell r="DI8">
            <v>-0.6303945463042863</v>
          </cell>
          <cell r="DJ8">
            <v>2.7338904598530473</v>
          </cell>
          <cell r="DK8">
            <v>3.70324098369173</v>
          </cell>
          <cell r="DL8">
            <v>-3.2352489443064174</v>
          </cell>
          <cell r="DM8">
            <v>3.263062093957566</v>
          </cell>
          <cell r="DN8">
            <v>1.2536143404964875</v>
          </cell>
          <cell r="DO8">
            <v>-0.3536441254610422</v>
          </cell>
          <cell r="DP8">
            <v>-0.23117460571924056</v>
          </cell>
          <cell r="DQ8">
            <v>0.7199354719433424</v>
          </cell>
          <cell r="DR8">
            <v>1.288956507848405</v>
          </cell>
          <cell r="DS8">
            <v>-1.0903423130100887</v>
          </cell>
          <cell r="DT8">
            <v>-0.795507624699724</v>
          </cell>
          <cell r="DU8">
            <v>4.310289068521625</v>
          </cell>
          <cell r="DV8">
            <v>0.7433737860396622</v>
          </cell>
          <cell r="DW8">
            <v>1.7683742497066894</v>
          </cell>
          <cell r="DX8">
            <v>1.4294825433846625</v>
          </cell>
          <cell r="DY8">
            <v>3.1743247796009246</v>
          </cell>
          <cell r="DZ8">
            <v>-0.3517125323690502</v>
          </cell>
          <cell r="EA8">
            <v>3.0576581954732287</v>
          </cell>
          <cell r="EB8">
            <v>-1.1314138709506392</v>
          </cell>
        </row>
        <row r="9">
          <cell r="CH9">
            <v>5.8022861229325</v>
          </cell>
          <cell r="CI9">
            <v>0.18863051521139512</v>
          </cell>
          <cell r="CJ9">
            <v>3.2576019977732047</v>
          </cell>
          <cell r="CK9">
            <v>2.6146554627655814</v>
          </cell>
          <cell r="CL9">
            <v>0.2369409930788186</v>
          </cell>
          <cell r="CM9">
            <v>-11.143317092694026</v>
          </cell>
          <cell r="CN9">
            <v>3.355988213738554</v>
          </cell>
          <cell r="CO9">
            <v>5.939847121174044</v>
          </cell>
          <cell r="CP9">
            <v>0.5085003544769534</v>
          </cell>
          <cell r="CQ9">
            <v>-2.2316972898062013</v>
          </cell>
          <cell r="CR9">
            <v>2.699209958913839</v>
          </cell>
          <cell r="CS9">
            <v>1.5312528748303915</v>
          </cell>
          <cell r="CT9">
            <v>-2.042055034546375</v>
          </cell>
          <cell r="CU9">
            <v>0.9209410352552322</v>
          </cell>
          <cell r="CV9">
            <v>-0.3936578848540285</v>
          </cell>
          <cell r="CW9">
            <v>3.7291113648485816</v>
          </cell>
          <cell r="CX9">
            <v>-0.6165352737577244</v>
          </cell>
          <cell r="CY9">
            <v>-4.493713053796591</v>
          </cell>
          <cell r="CZ9">
            <v>2.111090944498573</v>
          </cell>
          <cell r="DA9">
            <v>7.672475438152756</v>
          </cell>
          <cell r="DB9">
            <v>0.15666765729304521</v>
          </cell>
          <cell r="DC9">
            <v>1.7573619673234797</v>
          </cell>
          <cell r="DD9">
            <v>5.618814419693281</v>
          </cell>
          <cell r="DE9">
            <v>-0.5364889707323336</v>
          </cell>
          <cell r="DF9">
            <v>-4.638599391494743</v>
          </cell>
          <cell r="DG9">
            <v>1.6115744920799626</v>
          </cell>
          <cell r="DH9">
            <v>4.254663028340981</v>
          </cell>
          <cell r="DI9">
            <v>-3.7309071296257814</v>
          </cell>
          <cell r="DJ9">
            <v>5.9015275750710705</v>
          </cell>
          <cell r="DK9">
            <v>0.9699242906814527</v>
          </cell>
          <cell r="DL9">
            <v>-3.448381644401471</v>
          </cell>
          <cell r="DM9">
            <v>-0.3954158978714144</v>
          </cell>
          <cell r="DN9">
            <v>2.6509850185694015</v>
          </cell>
          <cell r="DO9">
            <v>-5.546173151293177</v>
          </cell>
          <cell r="DP9">
            <v>-0.9407739844922645</v>
          </cell>
          <cell r="DQ9">
            <v>-1.308781744470971</v>
          </cell>
          <cell r="DR9">
            <v>6.566029345324916</v>
          </cell>
          <cell r="DS9">
            <v>-2.3712045951769554</v>
          </cell>
          <cell r="DT9">
            <v>1.720411759342066</v>
          </cell>
          <cell r="DU9">
            <v>7.492106940549053</v>
          </cell>
          <cell r="DV9">
            <v>1.3403702366094712</v>
          </cell>
          <cell r="DW9">
            <v>4.059191582428264</v>
          </cell>
          <cell r="DX9">
            <v>6.730957503256932</v>
          </cell>
          <cell r="DY9">
            <v>6.018944145488915</v>
          </cell>
          <cell r="DZ9">
            <v>-1.3806637997571298</v>
          </cell>
          <cell r="EA9">
            <v>6.471566773355616</v>
          </cell>
          <cell r="EB9">
            <v>-1.324927298098063</v>
          </cell>
        </row>
        <row r="10">
          <cell r="A10" t="str">
            <v>M2</v>
          </cell>
        </row>
        <row r="11">
          <cell r="A11" t="str">
            <v>M1</v>
          </cell>
        </row>
      </sheetData>
      <sheetData sheetId="9">
        <row r="1">
          <cell r="CI1">
            <v>2010</v>
          </cell>
          <cell r="CU1">
            <v>2011</v>
          </cell>
          <cell r="DG1">
            <v>2012</v>
          </cell>
          <cell r="DS1">
            <v>2013</v>
          </cell>
        </row>
        <row r="2">
          <cell r="CI2" t="str">
            <v>J</v>
          </cell>
          <cell r="CJ2" t="str">
            <v>F</v>
          </cell>
          <cell r="CK2" t="str">
            <v>M</v>
          </cell>
          <cell r="CL2" t="str">
            <v>A</v>
          </cell>
          <cell r="CM2" t="str">
            <v>M</v>
          </cell>
          <cell r="CN2" t="str">
            <v>J</v>
          </cell>
          <cell r="CO2" t="str">
            <v>J</v>
          </cell>
          <cell r="CP2" t="str">
            <v>A</v>
          </cell>
          <cell r="CQ2" t="str">
            <v>S</v>
          </cell>
          <cell r="CR2" t="str">
            <v>O</v>
          </cell>
          <cell r="CS2" t="str">
            <v>N</v>
          </cell>
          <cell r="CT2" t="str">
            <v>D</v>
          </cell>
          <cell r="CU2" t="str">
            <v>J</v>
          </cell>
          <cell r="CV2" t="str">
            <v>F</v>
          </cell>
          <cell r="CW2" t="str">
            <v>M</v>
          </cell>
          <cell r="CX2" t="str">
            <v>A</v>
          </cell>
          <cell r="CY2" t="str">
            <v>M</v>
          </cell>
          <cell r="CZ2" t="str">
            <v>J</v>
          </cell>
          <cell r="DA2" t="str">
            <v>J</v>
          </cell>
          <cell r="DB2" t="str">
            <v>A</v>
          </cell>
          <cell r="DC2" t="str">
            <v>S</v>
          </cell>
          <cell r="DD2" t="str">
            <v>O</v>
          </cell>
          <cell r="DE2" t="str">
            <v>N</v>
          </cell>
          <cell r="DF2" t="str">
            <v>D</v>
          </cell>
          <cell r="DG2" t="str">
            <v>J</v>
          </cell>
          <cell r="DH2" t="str">
            <v>F</v>
          </cell>
          <cell r="DI2" t="str">
            <v>M</v>
          </cell>
          <cell r="DJ2" t="str">
            <v>A</v>
          </cell>
          <cell r="DK2" t="str">
            <v>M</v>
          </cell>
          <cell r="DL2" t="str">
            <v>J</v>
          </cell>
          <cell r="DM2" t="str">
            <v>J</v>
          </cell>
          <cell r="DN2" t="str">
            <v>A</v>
          </cell>
          <cell r="DO2" t="str">
            <v>S</v>
          </cell>
          <cell r="DP2" t="str">
            <v>O</v>
          </cell>
          <cell r="DQ2" t="str">
            <v>N</v>
          </cell>
          <cell r="DR2" t="str">
            <v>D</v>
          </cell>
          <cell r="DS2" t="str">
            <v>J</v>
          </cell>
          <cell r="DT2" t="str">
            <v>F</v>
          </cell>
          <cell r="DU2" t="str">
            <v>M</v>
          </cell>
          <cell r="DV2" t="str">
            <v>A</v>
          </cell>
          <cell r="DW2" t="str">
            <v>M</v>
          </cell>
          <cell r="DX2" t="str">
            <v>J</v>
          </cell>
          <cell r="DY2" t="str">
            <v>J</v>
          </cell>
          <cell r="DZ2" t="str">
            <v>A</v>
          </cell>
          <cell r="EA2" t="str">
            <v>S</v>
          </cell>
          <cell r="EB2" t="str">
            <v>O</v>
          </cell>
          <cell r="EC2" t="str">
            <v>N</v>
          </cell>
        </row>
        <row r="9">
          <cell r="CG9">
            <v>2010</v>
          </cell>
          <cell r="CS9">
            <v>2011</v>
          </cell>
          <cell r="DE9">
            <v>2012</v>
          </cell>
          <cell r="DQ9">
            <v>2013</v>
          </cell>
        </row>
        <row r="10">
          <cell r="CG10" t="str">
            <v>J</v>
          </cell>
          <cell r="CH10" t="str">
            <v>F</v>
          </cell>
          <cell r="CI10" t="str">
            <v>M</v>
          </cell>
          <cell r="CJ10" t="str">
            <v>A</v>
          </cell>
          <cell r="CK10" t="str">
            <v>M</v>
          </cell>
          <cell r="CL10" t="str">
            <v>J</v>
          </cell>
          <cell r="CM10" t="str">
            <v>J</v>
          </cell>
          <cell r="CN10" t="str">
            <v>A</v>
          </cell>
          <cell r="CO10" t="str">
            <v>S</v>
          </cell>
          <cell r="CP10" t="str">
            <v>O</v>
          </cell>
          <cell r="CQ10" t="str">
            <v>N</v>
          </cell>
          <cell r="CR10" t="str">
            <v>D</v>
          </cell>
          <cell r="CS10" t="str">
            <v>J</v>
          </cell>
          <cell r="CT10" t="str">
            <v>F</v>
          </cell>
          <cell r="CU10" t="str">
            <v>M</v>
          </cell>
          <cell r="CV10" t="str">
            <v>A</v>
          </cell>
          <cell r="CW10" t="str">
            <v>M</v>
          </cell>
          <cell r="CX10" t="str">
            <v>J</v>
          </cell>
          <cell r="CY10" t="str">
            <v>J</v>
          </cell>
          <cell r="CZ10" t="str">
            <v>A</v>
          </cell>
          <cell r="DA10" t="str">
            <v>S</v>
          </cell>
          <cell r="DB10" t="str">
            <v>O</v>
          </cell>
          <cell r="DC10" t="str">
            <v>N</v>
          </cell>
          <cell r="DD10" t="str">
            <v>D</v>
          </cell>
          <cell r="DE10" t="str">
            <v>J</v>
          </cell>
          <cell r="DF10" t="str">
            <v>F</v>
          </cell>
          <cell r="DG10" t="str">
            <v>M</v>
          </cell>
          <cell r="DH10" t="str">
            <v>A</v>
          </cell>
          <cell r="DI10" t="str">
            <v>M</v>
          </cell>
          <cell r="DJ10" t="str">
            <v>J</v>
          </cell>
          <cell r="DK10" t="str">
            <v>J</v>
          </cell>
          <cell r="DL10" t="str">
            <v>A</v>
          </cell>
          <cell r="DM10" t="str">
            <v>S</v>
          </cell>
          <cell r="DN10" t="str">
            <v>O</v>
          </cell>
          <cell r="DO10" t="str">
            <v>N</v>
          </cell>
          <cell r="DP10" t="str">
            <v>D</v>
          </cell>
          <cell r="DQ10" t="str">
            <v>J</v>
          </cell>
          <cell r="DR10" t="str">
            <v>F</v>
          </cell>
          <cell r="DS10" t="str">
            <v>M</v>
          </cell>
          <cell r="DT10" t="str">
            <v>A</v>
          </cell>
          <cell r="DU10" t="str">
            <v>M</v>
          </cell>
          <cell r="DV10" t="str">
            <v>J</v>
          </cell>
          <cell r="DW10" t="str">
            <v>J</v>
          </cell>
          <cell r="DX10" t="str">
            <v>A</v>
          </cell>
          <cell r="DY10" t="str">
            <v>S</v>
          </cell>
          <cell r="DZ10" t="str">
            <v>O</v>
          </cell>
          <cell r="EA10" t="str">
            <v>N</v>
          </cell>
        </row>
        <row r="11">
          <cell r="B11" t="str">
            <v>Domestic claims</v>
          </cell>
          <cell r="CG11">
            <v>-1.6712433232426878</v>
          </cell>
          <cell r="CH11">
            <v>1.5276997300820776</v>
          </cell>
          <cell r="CI11">
            <v>5.307440722936362</v>
          </cell>
          <cell r="CJ11">
            <v>0.8667893093402965</v>
          </cell>
          <cell r="CK11">
            <v>1.7831380413586535</v>
          </cell>
          <cell r="CL11">
            <v>-0.797112336464951</v>
          </cell>
          <cell r="CM11">
            <v>2.2539161223462556</v>
          </cell>
          <cell r="CN11">
            <v>0.4477898876602826</v>
          </cell>
          <cell r="CO11">
            <v>3.896623656265458</v>
          </cell>
          <cell r="CP11">
            <v>1.5568815770531323</v>
          </cell>
          <cell r="CQ11">
            <v>4.362992071795049</v>
          </cell>
          <cell r="CR11">
            <v>2.2797055990431403</v>
          </cell>
          <cell r="CS11">
            <v>-3.3106207612911547</v>
          </cell>
          <cell r="CT11">
            <v>2.8177756427099907</v>
          </cell>
          <cell r="CU11">
            <v>4.14742826122104</v>
          </cell>
          <cell r="CV11">
            <v>-5.1153212995870625</v>
          </cell>
          <cell r="CW11">
            <v>1.6396846131145775</v>
          </cell>
          <cell r="CX11">
            <v>0.616729191831997</v>
          </cell>
          <cell r="CY11">
            <v>-0.4938544153607556</v>
          </cell>
          <cell r="CZ11">
            <v>4.4877578902161925</v>
          </cell>
          <cell r="DA11">
            <v>4.282298858797829</v>
          </cell>
          <cell r="DB11">
            <v>-1.584737415680193</v>
          </cell>
          <cell r="DC11">
            <v>-4.028032980292938</v>
          </cell>
          <cell r="DD11">
            <v>5.445013408526161</v>
          </cell>
          <cell r="DE11">
            <v>-4.999491187658172</v>
          </cell>
          <cell r="DF11">
            <v>3.893380775871216</v>
          </cell>
          <cell r="DG11">
            <v>6.982107852045928</v>
          </cell>
          <cell r="DH11">
            <v>-5.579356656641191</v>
          </cell>
          <cell r="DI11">
            <v>4.567899516889735</v>
          </cell>
          <cell r="DJ11">
            <v>0.6002442918473682</v>
          </cell>
          <cell r="DK11">
            <v>-3.046597044292846</v>
          </cell>
          <cell r="DL11">
            <v>3.775636203170712</v>
          </cell>
          <cell r="DM11">
            <v>3.684884067283698</v>
          </cell>
          <cell r="DN11">
            <v>-1.4610319768541002</v>
          </cell>
          <cell r="DO11">
            <v>3.5058609735769366</v>
          </cell>
          <cell r="DP11">
            <v>2.7430202268564923</v>
          </cell>
          <cell r="DQ11">
            <v>-3.604487595990697</v>
          </cell>
          <cell r="DR11">
            <v>1.726387545297145</v>
          </cell>
          <cell r="DS11">
            <v>5.79650966741853</v>
          </cell>
          <cell r="DT11">
            <v>-5.038485379431892</v>
          </cell>
          <cell r="DU11">
            <v>5.1500778914013745</v>
          </cell>
          <cell r="DV11">
            <v>3.155339763635185</v>
          </cell>
          <cell r="DW11">
            <v>-2.745860649015641</v>
          </cell>
          <cell r="DX11">
            <v>4.561651182036944</v>
          </cell>
          <cell r="DY11">
            <v>4.408096822445479</v>
          </cell>
          <cell r="DZ11">
            <v>-1.4950862472497812</v>
          </cell>
          <cell r="EA11">
            <v>4.926514384736365</v>
          </cell>
        </row>
        <row r="12">
          <cell r="B12" t="str">
            <v>Other sectors claims</v>
          </cell>
          <cell r="CG12">
            <v>0.8679660994984097</v>
          </cell>
          <cell r="CH12">
            <v>-1.255511714218655</v>
          </cell>
          <cell r="CI12">
            <v>0.2547986752171193</v>
          </cell>
          <cell r="CJ12">
            <v>1.9180008645354538</v>
          </cell>
          <cell r="CK12">
            <v>-0.49013478009446276</v>
          </cell>
          <cell r="CL12">
            <v>1.6683058413866785</v>
          </cell>
          <cell r="CM12">
            <v>1.7660509419751065</v>
          </cell>
          <cell r="CN12">
            <v>-0.1185496328266379</v>
          </cell>
          <cell r="CO12">
            <v>1.0968227544844091</v>
          </cell>
          <cell r="CP12">
            <v>1.1046357074706514</v>
          </cell>
          <cell r="CQ12">
            <v>1.1228008619877752</v>
          </cell>
          <cell r="CR12">
            <v>2.343738290722242</v>
          </cell>
          <cell r="CS12">
            <v>-1.1757355170605837</v>
          </cell>
          <cell r="CT12">
            <v>1.4798433276693381</v>
          </cell>
          <cell r="CU12">
            <v>0.1633032079344201</v>
          </cell>
          <cell r="CV12">
            <v>2.2687840014116154</v>
          </cell>
          <cell r="CW12">
            <v>0.31048915723377446</v>
          </cell>
          <cell r="CX12">
            <v>1.87314020712966</v>
          </cell>
          <cell r="CY12">
            <v>-0.43686104464039155</v>
          </cell>
          <cell r="CZ12">
            <v>0.9140242085182521</v>
          </cell>
          <cell r="DA12">
            <v>1.2356753666937115</v>
          </cell>
          <cell r="DB12">
            <v>0.7611457448574678</v>
          </cell>
          <cell r="DC12">
            <v>0.45497789170541164</v>
          </cell>
          <cell r="DD12">
            <v>1.6526172484579695</v>
          </cell>
          <cell r="DE12">
            <v>1.1043023382851742</v>
          </cell>
          <cell r="DF12">
            <v>0.6059955853449416</v>
          </cell>
          <cell r="DG12">
            <v>2.397975121675583</v>
          </cell>
          <cell r="DH12">
            <v>1.7873868189390056</v>
          </cell>
          <cell r="DI12">
            <v>0.04454589006074861</v>
          </cell>
          <cell r="DJ12">
            <v>1.4349401978387744</v>
          </cell>
          <cell r="DK12">
            <v>0.5764542059175264</v>
          </cell>
          <cell r="DL12">
            <v>1.5483200052363109</v>
          </cell>
          <cell r="DM12">
            <v>1.8419314533553246</v>
          </cell>
          <cell r="DN12">
            <v>1.0242540924353276</v>
          </cell>
          <cell r="DO12">
            <v>3.5157967712984814</v>
          </cell>
          <cell r="DP12">
            <v>-0.12320213933266257</v>
          </cell>
          <cell r="DQ12">
            <v>1.5457290046548742</v>
          </cell>
          <cell r="DR12">
            <v>-0.08685553007633313</v>
          </cell>
          <cell r="DS12">
            <v>1.8513503112582441</v>
          </cell>
          <cell r="DT12">
            <v>0.7948880338039345</v>
          </cell>
          <cell r="DU12">
            <v>1.4244669427559251</v>
          </cell>
          <cell r="DV12">
            <v>1.3362685554320097</v>
          </cell>
          <cell r="DW12">
            <v>0.379244873280307</v>
          </cell>
          <cell r="DX12">
            <v>0.3115772868969678</v>
          </cell>
          <cell r="DY12">
            <v>0.5720900580625374</v>
          </cell>
          <cell r="DZ12">
            <v>1.6029627483603532</v>
          </cell>
          <cell r="EA12">
            <v>2.3049184253419113</v>
          </cell>
        </row>
        <row r="13">
          <cell r="CG13">
            <v>13.180945923001586</v>
          </cell>
          <cell r="CH13">
            <v>14.334396974015107</v>
          </cell>
          <cell r="CI13">
            <v>13.338422871221688</v>
          </cell>
          <cell r="CJ13">
            <v>20.599903820383105</v>
          </cell>
          <cell r="CK13">
            <v>22.1462752469167</v>
          </cell>
          <cell r="CL13">
            <v>18.8059382561238</v>
          </cell>
          <cell r="CM13">
            <v>24.436518366021744</v>
          </cell>
          <cell r="CN13">
            <v>19.684969978135225</v>
          </cell>
          <cell r="CO13">
            <v>21.236156208093583</v>
          </cell>
          <cell r="CP13">
            <v>26.963061116065035</v>
          </cell>
          <cell r="CQ13">
            <v>24.38917105624485</v>
          </cell>
          <cell r="CR13">
            <v>23.862436193827243</v>
          </cell>
          <cell r="CS13">
            <v>21.797350758186052</v>
          </cell>
          <cell r="CT13">
            <v>23.34498582578597</v>
          </cell>
          <cell r="CU13">
            <v>21.986281068878434</v>
          </cell>
          <cell r="CV13">
            <v>14.751635938182694</v>
          </cell>
          <cell r="CW13">
            <v>14.589904674156816</v>
          </cell>
          <cell r="CX13">
            <v>16.223042274963404</v>
          </cell>
          <cell r="CY13">
            <v>13.099892927962209</v>
          </cell>
          <cell r="CZ13">
            <v>17.648723211161887</v>
          </cell>
          <cell r="DA13">
            <v>18.085447654703547</v>
          </cell>
          <cell r="DB13">
            <v>14.432524491284383</v>
          </cell>
          <cell r="DC13">
            <v>5.231885828879235</v>
          </cell>
          <cell r="DD13">
            <v>8.488556427116588</v>
          </cell>
          <cell r="DE13">
            <v>6.593590134110805</v>
          </cell>
          <cell r="DF13">
            <v>7.708695104955043</v>
          </cell>
          <cell r="DG13">
            <v>10.640305081944579</v>
          </cell>
          <cell r="DH13">
            <v>10.099216529224897</v>
          </cell>
          <cell r="DI13">
            <v>13.271148515850184</v>
          </cell>
          <cell r="DJ13">
            <v>13.252590334030678</v>
          </cell>
          <cell r="DK13">
            <v>10.347194757867474</v>
          </cell>
          <cell r="DL13">
            <v>9.595138899091427</v>
          </cell>
          <cell r="DM13">
            <v>8.967287789431722</v>
          </cell>
          <cell r="DN13">
            <v>9.104256850934057</v>
          </cell>
          <cell r="DO13">
            <v>17.669048493288653</v>
          </cell>
          <cell r="DP13">
            <v>14.653818503316307</v>
          </cell>
          <cell r="DQ13">
            <v>16.337414629379765</v>
          </cell>
          <cell r="DR13">
            <v>13.910865526042638</v>
          </cell>
          <cell r="DS13">
            <v>12.648481393886746</v>
          </cell>
          <cell r="DT13">
            <v>13.2937674865226</v>
          </cell>
          <cell r="DU13">
            <v>13.924526846730956</v>
          </cell>
          <cell r="DV13">
            <v>16.818039131126472</v>
          </cell>
          <cell r="DW13">
            <v>17.180392951834513</v>
          </cell>
          <cell r="DX13">
            <v>18.06793792346206</v>
          </cell>
          <cell r="DY13">
            <v>18.8914739620083</v>
          </cell>
          <cell r="DZ13">
            <v>18.850386030165</v>
          </cell>
          <cell r="EA13">
            <v>20.48164830597441</v>
          </cell>
        </row>
        <row r="14">
          <cell r="CG14">
            <v>10.048646914590487</v>
          </cell>
          <cell r="CH14">
            <v>8.067860177675733</v>
          </cell>
          <cell r="CI14">
            <v>7.208209524116893</v>
          </cell>
          <cell r="CJ14">
            <v>8.634503662425796</v>
          </cell>
          <cell r="CK14">
            <v>7.572899262068455</v>
          </cell>
          <cell r="CL14">
            <v>9.603608681987774</v>
          </cell>
          <cell r="CM14">
            <v>10.616972930473278</v>
          </cell>
          <cell r="CN14">
            <v>9.168488134462894</v>
          </cell>
          <cell r="CO14">
            <v>9.23843235871724</v>
          </cell>
          <cell r="CP14">
            <v>9.664516562526448</v>
          </cell>
          <cell r="CQ14">
            <v>9.308551485847083</v>
          </cell>
          <cell r="CR14">
            <v>10.708412073968443</v>
          </cell>
          <cell r="CS14">
            <v>8.465331644458573</v>
          </cell>
          <cell r="CT14">
            <v>11.469967112567492</v>
          </cell>
          <cell r="CU14">
            <v>11.368236353903338</v>
          </cell>
          <cell r="CV14">
            <v>11.751545474620029</v>
          </cell>
          <cell r="CW14">
            <v>12.650661980734125</v>
          </cell>
          <cell r="CX14">
            <v>12.877622848296411</v>
          </cell>
          <cell r="CY14">
            <v>10.434180599221076</v>
          </cell>
          <cell r="CZ14">
            <v>11.57584850310036</v>
          </cell>
          <cell r="DA14">
            <v>11.729093655638433</v>
          </cell>
          <cell r="DB14">
            <v>11.349508467144997</v>
          </cell>
          <cell r="DC14">
            <v>10.614147511454108</v>
          </cell>
          <cell r="DD14">
            <v>9.86717689855614</v>
          </cell>
          <cell r="DE14">
            <v>12.401992853922273</v>
          </cell>
          <cell r="DF14">
            <v>11.434093964179093</v>
          </cell>
          <cell r="DG14">
            <v>13.920220440040154</v>
          </cell>
          <cell r="DH14">
            <v>13.38397789367589</v>
          </cell>
          <cell r="DI14">
            <v>13.083374180350816</v>
          </cell>
          <cell r="DJ14">
            <v>12.596954153288497</v>
          </cell>
          <cell r="DK14">
            <v>13.742922550900548</v>
          </cell>
          <cell r="DL14">
            <v>14.45785447682779</v>
          </cell>
          <cell r="DM14">
            <v>15.14329239870127</v>
          </cell>
          <cell r="DN14">
            <v>15.443955528062748</v>
          </cell>
          <cell r="DO14">
            <v>18.96148194667513</v>
          </cell>
          <cell r="DP14">
            <v>16.883285518885515</v>
          </cell>
          <cell r="DQ14">
            <v>17.39360405022068</v>
          </cell>
          <cell r="DR14">
            <v>16.585140409099797</v>
          </cell>
          <cell r="DS14">
            <v>15.962781127113246</v>
          </cell>
          <cell r="DT14">
            <v>14.832062253327116</v>
          </cell>
          <cell r="DU14">
            <v>16.415948499378953</v>
          </cell>
          <cell r="DV14">
            <v>16.302703962354826</v>
          </cell>
          <cell r="DW14">
            <v>16.074658752236726</v>
          </cell>
          <cell r="DX14">
            <v>14.661001795743989</v>
          </cell>
          <cell r="DY14">
            <v>13.231322640722642</v>
          </cell>
          <cell r="DZ14">
            <v>13.879958427472117</v>
          </cell>
          <cell r="EA14">
            <v>12.547845068938845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harts"/>
      <sheetName val="Exchange rates"/>
    </sheetNames>
    <sheetDataSet>
      <sheetData sheetId="0">
        <row r="5">
          <cell r="F5" t="str">
            <v>   Repo rate</v>
          </cell>
          <cell r="L5" t="str">
            <v>Deposit </v>
          </cell>
          <cell r="M5" t="str">
            <v>Lending </v>
          </cell>
        </row>
        <row r="6">
          <cell r="L6" t="str">
            <v>Rates </v>
          </cell>
          <cell r="M6" t="str">
            <v>Rates </v>
          </cell>
        </row>
        <row r="237">
          <cell r="C237">
            <v>2010</v>
          </cell>
          <cell r="D237" t="str">
            <v>J</v>
          </cell>
          <cell r="F237">
            <v>7</v>
          </cell>
          <cell r="L237">
            <v>5.31</v>
          </cell>
          <cell r="M237">
            <v>9.95</v>
          </cell>
        </row>
        <row r="238">
          <cell r="D238" t="str">
            <v>F</v>
          </cell>
          <cell r="F238">
            <v>7</v>
          </cell>
          <cell r="L238">
            <v>5.27</v>
          </cell>
          <cell r="M238">
            <v>10.15</v>
          </cell>
        </row>
        <row r="239">
          <cell r="D239" t="str">
            <v>M</v>
          </cell>
          <cell r="F239">
            <v>7</v>
          </cell>
          <cell r="L239">
            <v>5.31</v>
          </cell>
          <cell r="M239">
            <v>10.06</v>
          </cell>
        </row>
        <row r="240">
          <cell r="D240" t="str">
            <v>A</v>
          </cell>
          <cell r="F240">
            <v>7</v>
          </cell>
          <cell r="L240">
            <v>5.12</v>
          </cell>
          <cell r="M240">
            <v>9.6</v>
          </cell>
        </row>
        <row r="241">
          <cell r="D241" t="str">
            <v>M</v>
          </cell>
          <cell r="F241">
            <v>7</v>
          </cell>
          <cell r="L241">
            <v>5.29</v>
          </cell>
          <cell r="M241">
            <v>9.87</v>
          </cell>
        </row>
        <row r="242">
          <cell r="D242" t="str">
            <v>J</v>
          </cell>
          <cell r="F242">
            <v>7</v>
          </cell>
          <cell r="L242">
            <v>5.06</v>
          </cell>
          <cell r="M242">
            <v>9.78</v>
          </cell>
        </row>
        <row r="243">
          <cell r="D243" t="str">
            <v>J</v>
          </cell>
          <cell r="F243">
            <v>7</v>
          </cell>
          <cell r="L243">
            <v>5.04</v>
          </cell>
          <cell r="M243">
            <v>9.82</v>
          </cell>
        </row>
        <row r="244">
          <cell r="D244" t="str">
            <v>A</v>
          </cell>
          <cell r="F244">
            <v>7</v>
          </cell>
          <cell r="L244">
            <v>4.88</v>
          </cell>
          <cell r="M244">
            <v>9.6</v>
          </cell>
        </row>
        <row r="245">
          <cell r="D245" t="str">
            <v>S</v>
          </cell>
          <cell r="F245">
            <v>7</v>
          </cell>
          <cell r="L245">
            <v>4.81</v>
          </cell>
          <cell r="M245">
            <v>9.59</v>
          </cell>
        </row>
        <row r="246">
          <cell r="D246" t="str">
            <v>O</v>
          </cell>
          <cell r="F246">
            <v>6.75</v>
          </cell>
          <cell r="L246">
            <v>4.84</v>
          </cell>
          <cell r="M246">
            <v>9.66</v>
          </cell>
        </row>
        <row r="247">
          <cell r="D247" t="str">
            <v>N</v>
          </cell>
          <cell r="F247">
            <v>6.75</v>
          </cell>
          <cell r="L247">
            <v>4.62</v>
          </cell>
          <cell r="M247">
            <v>9.42</v>
          </cell>
        </row>
        <row r="248">
          <cell r="D248" t="str">
            <v>D</v>
          </cell>
          <cell r="F248">
            <v>6</v>
          </cell>
          <cell r="L248">
            <v>4.41</v>
          </cell>
          <cell r="M248">
            <v>9.14</v>
          </cell>
        </row>
        <row r="249">
          <cell r="C249">
            <v>2011</v>
          </cell>
          <cell r="D249" t="str">
            <v>J</v>
          </cell>
          <cell r="F249">
            <v>6</v>
          </cell>
          <cell r="L249">
            <v>4.29</v>
          </cell>
          <cell r="M249">
            <v>8.65</v>
          </cell>
        </row>
        <row r="250">
          <cell r="D250" t="str">
            <v>F</v>
          </cell>
          <cell r="F250">
            <v>6</v>
          </cell>
          <cell r="L250">
            <v>4.07</v>
          </cell>
          <cell r="M250">
            <v>8.93</v>
          </cell>
        </row>
        <row r="251">
          <cell r="D251" t="str">
            <v>M</v>
          </cell>
          <cell r="F251">
            <v>6</v>
          </cell>
          <cell r="L251">
            <v>4.33</v>
          </cell>
          <cell r="M251">
            <v>8.77</v>
          </cell>
        </row>
        <row r="252">
          <cell r="D252" t="str">
            <v>A</v>
          </cell>
          <cell r="F252">
            <v>6</v>
          </cell>
          <cell r="L252">
            <v>4.27</v>
          </cell>
          <cell r="M252">
            <v>8.72</v>
          </cell>
        </row>
        <row r="253">
          <cell r="D253" t="str">
            <v>M</v>
          </cell>
          <cell r="F253">
            <v>6</v>
          </cell>
          <cell r="L253">
            <v>4.29</v>
          </cell>
          <cell r="M253">
            <v>8.63</v>
          </cell>
        </row>
        <row r="254">
          <cell r="D254" t="str">
            <v>J</v>
          </cell>
          <cell r="F254">
            <v>6</v>
          </cell>
          <cell r="L254">
            <v>4.29</v>
          </cell>
          <cell r="M254">
            <v>8.74</v>
          </cell>
        </row>
        <row r="255">
          <cell r="D255" t="str">
            <v>J</v>
          </cell>
          <cell r="F255">
            <v>6</v>
          </cell>
          <cell r="L255">
            <v>4.33</v>
          </cell>
          <cell r="M255">
            <v>8.81</v>
          </cell>
        </row>
        <row r="256">
          <cell r="D256" t="str">
            <v>A</v>
          </cell>
          <cell r="F256">
            <v>6</v>
          </cell>
          <cell r="L256">
            <v>4.28</v>
          </cell>
          <cell r="M256">
            <v>8.65</v>
          </cell>
        </row>
        <row r="257">
          <cell r="D257" t="str">
            <v>S</v>
          </cell>
          <cell r="F257">
            <v>6</v>
          </cell>
          <cell r="L257">
            <v>4.32</v>
          </cell>
          <cell r="M257">
            <v>8.79</v>
          </cell>
        </row>
        <row r="258">
          <cell r="D258" t="str">
            <v>O</v>
          </cell>
          <cell r="F258">
            <v>6</v>
          </cell>
          <cell r="L258">
            <v>4.34</v>
          </cell>
          <cell r="M258">
            <v>8.6</v>
          </cell>
        </row>
        <row r="259">
          <cell r="D259" t="str">
            <v>N</v>
          </cell>
          <cell r="F259">
            <v>6</v>
          </cell>
          <cell r="L259">
            <v>4.36</v>
          </cell>
          <cell r="M259">
            <v>8.67</v>
          </cell>
        </row>
        <row r="260">
          <cell r="D260" t="str">
            <v>D</v>
          </cell>
          <cell r="F260">
            <v>6</v>
          </cell>
          <cell r="L260">
            <v>4.22</v>
          </cell>
          <cell r="M260">
            <v>8.8</v>
          </cell>
        </row>
        <row r="261">
          <cell r="C261">
            <v>2012</v>
          </cell>
          <cell r="D261" t="str">
            <v>J</v>
          </cell>
          <cell r="F261">
            <v>6</v>
          </cell>
          <cell r="L261">
            <v>4.29</v>
          </cell>
          <cell r="M261">
            <v>8.68</v>
          </cell>
        </row>
        <row r="262">
          <cell r="D262" t="str">
            <v>F</v>
          </cell>
          <cell r="F262">
            <v>6</v>
          </cell>
          <cell r="L262">
            <v>4.32</v>
          </cell>
          <cell r="M262">
            <v>8.92</v>
          </cell>
        </row>
        <row r="263">
          <cell r="D263" t="str">
            <v>M</v>
          </cell>
          <cell r="F263">
            <v>6</v>
          </cell>
          <cell r="L263">
            <v>4.36</v>
          </cell>
          <cell r="M263">
            <v>8.62</v>
          </cell>
        </row>
        <row r="264">
          <cell r="D264" t="str">
            <v>A</v>
          </cell>
          <cell r="F264">
            <v>6</v>
          </cell>
          <cell r="L264">
            <v>4.315</v>
          </cell>
          <cell r="M264">
            <v>8.835</v>
          </cell>
        </row>
        <row r="265">
          <cell r="D265" t="str">
            <v>M</v>
          </cell>
          <cell r="F265">
            <v>6</v>
          </cell>
          <cell r="L265">
            <v>4.36</v>
          </cell>
          <cell r="M265">
            <v>8.55</v>
          </cell>
        </row>
        <row r="266">
          <cell r="D266" t="str">
            <v>J</v>
          </cell>
          <cell r="F266">
            <v>6</v>
          </cell>
          <cell r="L266">
            <v>4.27</v>
          </cell>
          <cell r="M266">
            <v>8.88</v>
          </cell>
        </row>
        <row r="267">
          <cell r="D267" t="str">
            <v>J</v>
          </cell>
          <cell r="F267">
            <v>6</v>
          </cell>
          <cell r="L267">
            <v>4.24</v>
          </cell>
          <cell r="M267">
            <v>8.71</v>
          </cell>
        </row>
        <row r="268">
          <cell r="D268" t="str">
            <v>A</v>
          </cell>
          <cell r="F268">
            <v>5.5</v>
          </cell>
          <cell r="L268">
            <v>4.09</v>
          </cell>
          <cell r="M268">
            <v>8.64</v>
          </cell>
        </row>
        <row r="269">
          <cell r="D269" t="str">
            <v>S</v>
          </cell>
          <cell r="F269">
            <v>5.5</v>
          </cell>
          <cell r="L269">
            <v>4.09</v>
          </cell>
          <cell r="M269">
            <v>8.46</v>
          </cell>
        </row>
        <row r="270">
          <cell r="D270" t="str">
            <v>O</v>
          </cell>
          <cell r="F270">
            <v>5.5</v>
          </cell>
          <cell r="L270">
            <v>4.09</v>
          </cell>
          <cell r="M270">
            <v>8.6</v>
          </cell>
        </row>
        <row r="271">
          <cell r="D271" t="str">
            <v>N</v>
          </cell>
          <cell r="F271">
            <v>5.5</v>
          </cell>
          <cell r="L271">
            <v>4.08</v>
          </cell>
          <cell r="M271">
            <v>8.36</v>
          </cell>
        </row>
        <row r="272">
          <cell r="D272" t="str">
            <v>D</v>
          </cell>
          <cell r="F272">
            <v>5.5</v>
          </cell>
          <cell r="L272">
            <v>4</v>
          </cell>
          <cell r="M272">
            <v>8.57</v>
          </cell>
        </row>
        <row r="273">
          <cell r="C273">
            <v>2013</v>
          </cell>
          <cell r="D273" t="str">
            <v>J</v>
          </cell>
          <cell r="F273">
            <v>5.5</v>
          </cell>
          <cell r="L273">
            <v>4.12</v>
          </cell>
          <cell r="M273">
            <v>8.35</v>
          </cell>
        </row>
        <row r="274">
          <cell r="D274" t="str">
            <v>F</v>
          </cell>
          <cell r="F274">
            <v>5.5</v>
          </cell>
          <cell r="L274">
            <v>3.99</v>
          </cell>
          <cell r="M274">
            <v>8.22</v>
          </cell>
        </row>
        <row r="275">
          <cell r="D275" t="str">
            <v>M</v>
          </cell>
          <cell r="F275">
            <v>5.5</v>
          </cell>
          <cell r="L275">
            <v>3.98</v>
          </cell>
          <cell r="M275">
            <v>8.3</v>
          </cell>
        </row>
        <row r="276">
          <cell r="D276" t="str">
            <v>A</v>
          </cell>
          <cell r="F276">
            <v>5.5</v>
          </cell>
          <cell r="L276">
            <v>4.02</v>
          </cell>
          <cell r="M276">
            <v>8.23</v>
          </cell>
        </row>
        <row r="277">
          <cell r="D277" t="str">
            <v>M</v>
          </cell>
          <cell r="F277">
            <v>5.5</v>
          </cell>
          <cell r="L277">
            <v>4</v>
          </cell>
          <cell r="M277">
            <v>8.3</v>
          </cell>
        </row>
        <row r="278">
          <cell r="D278" t="str">
            <v>J</v>
          </cell>
          <cell r="F278">
            <v>5.5</v>
          </cell>
          <cell r="L278">
            <v>4.04</v>
          </cell>
          <cell r="M278">
            <v>8.26</v>
          </cell>
        </row>
        <row r="279">
          <cell r="D279" t="str">
            <v>J</v>
          </cell>
          <cell r="F279">
            <v>5.5</v>
          </cell>
          <cell r="L279">
            <v>3.93</v>
          </cell>
          <cell r="M279">
            <v>8.22</v>
          </cell>
        </row>
        <row r="280">
          <cell r="D280" t="str">
            <v>A</v>
          </cell>
          <cell r="F280">
            <v>5.5</v>
          </cell>
          <cell r="L280">
            <v>3.98</v>
          </cell>
          <cell r="M280">
            <v>8.32</v>
          </cell>
        </row>
        <row r="281">
          <cell r="D281" t="str">
            <v>S</v>
          </cell>
          <cell r="F281">
            <v>5.5</v>
          </cell>
          <cell r="L281">
            <v>3.9</v>
          </cell>
          <cell r="M281">
            <v>8.5</v>
          </cell>
        </row>
        <row r="282">
          <cell r="D282" t="str">
            <v>O</v>
          </cell>
          <cell r="F282">
            <v>5.5</v>
          </cell>
          <cell r="L282">
            <v>3.81</v>
          </cell>
          <cell r="M282">
            <v>8.11</v>
          </cell>
        </row>
        <row r="283">
          <cell r="D283" t="str">
            <v>N</v>
          </cell>
          <cell r="F283">
            <v>5.5</v>
          </cell>
          <cell r="L283">
            <v>4</v>
          </cell>
          <cell r="M283">
            <v>8.46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55"/>
  <sheetViews>
    <sheetView zoomScalePageLayoutView="0" workbookViewId="0" topLeftCell="A28">
      <selection activeCell="L36" sqref="L36"/>
    </sheetView>
  </sheetViews>
  <sheetFormatPr defaultColWidth="9.140625" defaultRowHeight="15"/>
  <cols>
    <col min="3" max="3" width="37.57421875" style="0" customWidth="1"/>
    <col min="4" max="7" width="11.00390625" style="0" bestFit="1" customWidth="1"/>
    <col min="8" max="8" width="9.7109375" style="0" bestFit="1" customWidth="1"/>
    <col min="9" max="12" width="10.28125" style="0" bestFit="1" customWidth="1"/>
  </cols>
  <sheetData>
    <row r="2" ht="15.75" thickBot="1"/>
    <row r="3" spans="3:12" ht="20.25" thickBot="1">
      <c r="C3" s="130" t="s">
        <v>153</v>
      </c>
      <c r="D3" s="131"/>
      <c r="E3" s="131"/>
      <c r="F3" s="131"/>
      <c r="G3" s="131"/>
      <c r="H3" s="131"/>
      <c r="I3" s="131"/>
      <c r="J3" s="132"/>
      <c r="K3" s="132"/>
      <c r="L3" s="132"/>
    </row>
    <row r="4" spans="3:12" ht="18">
      <c r="C4" s="118" t="s">
        <v>0</v>
      </c>
      <c r="D4" s="119"/>
      <c r="E4" s="119"/>
      <c r="F4" s="119"/>
      <c r="G4" s="119"/>
      <c r="H4" s="119"/>
      <c r="I4" s="119"/>
      <c r="J4" s="120"/>
      <c r="K4" s="120"/>
      <c r="L4" s="120"/>
    </row>
    <row r="5" spans="3:12" ht="16.5">
      <c r="C5" s="81"/>
      <c r="D5" s="127" t="s">
        <v>152</v>
      </c>
      <c r="E5" s="128"/>
      <c r="F5" s="129"/>
      <c r="G5" s="134" t="s">
        <v>1</v>
      </c>
      <c r="H5" s="135"/>
      <c r="I5" s="82" t="s">
        <v>2</v>
      </c>
      <c r="J5" s="121" t="s">
        <v>3</v>
      </c>
      <c r="K5" s="122"/>
      <c r="L5" s="122"/>
    </row>
    <row r="6" spans="3:14" ht="15.75">
      <c r="C6" s="83"/>
      <c r="D6" s="84">
        <v>41214</v>
      </c>
      <c r="E6" s="84">
        <v>41548</v>
      </c>
      <c r="F6" s="84">
        <v>41579</v>
      </c>
      <c r="G6" s="82" t="s">
        <v>4</v>
      </c>
      <c r="H6" s="82" t="s">
        <v>5</v>
      </c>
      <c r="I6" s="82" t="s">
        <v>4</v>
      </c>
      <c r="J6" s="84">
        <v>41518</v>
      </c>
      <c r="K6" s="84">
        <v>41548</v>
      </c>
      <c r="L6" s="84">
        <v>41579</v>
      </c>
      <c r="M6" s="103"/>
      <c r="N6" s="103"/>
    </row>
    <row r="7" spans="3:14" ht="15">
      <c r="C7" s="46"/>
      <c r="D7" s="47"/>
      <c r="E7" s="47"/>
      <c r="F7" s="47"/>
      <c r="G7" s="48"/>
      <c r="H7" s="48"/>
      <c r="I7" s="48"/>
      <c r="J7" s="46"/>
      <c r="K7" s="46"/>
      <c r="L7" s="46"/>
      <c r="M7" s="103"/>
      <c r="N7" s="103"/>
    </row>
    <row r="8" spans="3:14" ht="15.75">
      <c r="C8" s="49" t="s">
        <v>6</v>
      </c>
      <c r="D8" s="78">
        <v>21308.716648472073</v>
      </c>
      <c r="E8" s="78">
        <v>27164.041108150443</v>
      </c>
      <c r="F8" s="78">
        <v>26707.063929585693</v>
      </c>
      <c r="G8" s="78">
        <v>-456.9771785647499</v>
      </c>
      <c r="H8" s="78">
        <v>5398.34728111362</v>
      </c>
      <c r="I8" s="78">
        <v>-1.6822871705478168</v>
      </c>
      <c r="J8" s="78">
        <v>6.507644732759887</v>
      </c>
      <c r="K8" s="78">
        <v>19.48027693284575</v>
      </c>
      <c r="L8" s="78">
        <v>25.333985946547866</v>
      </c>
      <c r="M8" s="103"/>
      <c r="N8" s="103"/>
    </row>
    <row r="9" spans="3:14" ht="15.75">
      <c r="C9" s="49" t="s">
        <v>7</v>
      </c>
      <c r="D9" s="78">
        <v>51740.42996277204</v>
      </c>
      <c r="E9" s="78">
        <v>59410.839314809324</v>
      </c>
      <c r="F9" s="78">
        <v>62337.72285974602</v>
      </c>
      <c r="G9" s="78">
        <v>2926.883544936696</v>
      </c>
      <c r="H9" s="78">
        <v>10597.29289697398</v>
      </c>
      <c r="I9" s="78">
        <v>4.926514384736377</v>
      </c>
      <c r="J9" s="78">
        <v>18.891473962008295</v>
      </c>
      <c r="K9" s="78">
        <v>18.850386030165005</v>
      </c>
      <c r="L9" s="78">
        <v>20.48164830597442</v>
      </c>
      <c r="M9" s="103"/>
      <c r="N9" s="103"/>
    </row>
    <row r="10" spans="3:14" ht="15">
      <c r="C10" s="52" t="s">
        <v>8</v>
      </c>
      <c r="D10" s="78">
        <v>-2358.8847803879535</v>
      </c>
      <c r="E10" s="78">
        <v>-745.9772904939946</v>
      </c>
      <c r="F10" s="78">
        <v>810.4837739410777</v>
      </c>
      <c r="G10" s="78">
        <v>1556.4610644350723</v>
      </c>
      <c r="H10" s="78">
        <v>3169.368554329031</v>
      </c>
      <c r="I10" s="78">
        <v>-208.64724493213006</v>
      </c>
      <c r="J10" s="78">
        <v>-181.2093857210631</v>
      </c>
      <c r="K10" s="78">
        <v>-68.98055950970371</v>
      </c>
      <c r="L10" s="78">
        <v>-134.35876905389935</v>
      </c>
      <c r="M10" s="103"/>
      <c r="N10" s="103"/>
    </row>
    <row r="11" spans="3:14" ht="15">
      <c r="C11" s="52" t="s">
        <v>9</v>
      </c>
      <c r="D11" s="78">
        <v>54099.314743159994</v>
      </c>
      <c r="E11" s="78">
        <v>60156.81660530332</v>
      </c>
      <c r="F11" s="78">
        <v>61527.23908580494</v>
      </c>
      <c r="G11" s="78">
        <v>1370.4224805016202</v>
      </c>
      <c r="H11" s="78">
        <v>7427.924342644947</v>
      </c>
      <c r="I11" s="78">
        <v>2.278083445627018</v>
      </c>
      <c r="J11" s="78">
        <v>14.860698421233154</v>
      </c>
      <c r="K11" s="78">
        <v>14.818876850713062</v>
      </c>
      <c r="L11" s="78">
        <v>13.730163455691628</v>
      </c>
      <c r="M11" s="103"/>
      <c r="N11" s="103"/>
    </row>
    <row r="12" spans="3:14" ht="15">
      <c r="C12" s="53" t="s">
        <v>10</v>
      </c>
      <c r="D12" s="78">
        <v>957.74913611</v>
      </c>
      <c r="E12" s="78">
        <v>1648.59687103</v>
      </c>
      <c r="F12" s="78">
        <v>1659.8721959399998</v>
      </c>
      <c r="G12" s="78">
        <v>11.275324909999654</v>
      </c>
      <c r="H12" s="78">
        <v>702.1230598299998</v>
      </c>
      <c r="I12" s="78">
        <v>0.6839346299956961</v>
      </c>
      <c r="J12" s="78">
        <v>99.54061277812548</v>
      </c>
      <c r="K12" s="78">
        <v>51.684096651561184</v>
      </c>
      <c r="L12" s="78">
        <v>73.30970432213046</v>
      </c>
      <c r="M12" s="103"/>
      <c r="N12" s="103"/>
    </row>
    <row r="13" spans="3:14" ht="15">
      <c r="C13" s="53" t="s">
        <v>11</v>
      </c>
      <c r="D13" s="78">
        <v>76.33312480000001</v>
      </c>
      <c r="E13" s="78">
        <v>130.01411244</v>
      </c>
      <c r="F13" s="78">
        <v>143.59125027</v>
      </c>
      <c r="G13" s="78">
        <v>13.577137829999998</v>
      </c>
      <c r="H13" s="78">
        <v>67.25812546999998</v>
      </c>
      <c r="I13" s="78">
        <v>10.442818533461658</v>
      </c>
      <c r="J13" s="78">
        <v>49.28418248952314</v>
      </c>
      <c r="K13" s="78">
        <v>202.3647475889903</v>
      </c>
      <c r="L13" s="78">
        <v>88.11132211110527</v>
      </c>
      <c r="M13" s="103"/>
      <c r="N13" s="103"/>
    </row>
    <row r="14" spans="3:14" ht="15">
      <c r="C14" s="53" t="s">
        <v>12</v>
      </c>
      <c r="D14" s="78">
        <v>1232.7756741599999</v>
      </c>
      <c r="E14" s="78">
        <v>1097.0230081299999</v>
      </c>
      <c r="F14" s="78">
        <v>953.12503909</v>
      </c>
      <c r="G14" s="78">
        <v>-143.8979690399999</v>
      </c>
      <c r="H14" s="78">
        <v>-279.6506350699999</v>
      </c>
      <c r="I14" s="78">
        <v>-13.117133184406981</v>
      </c>
      <c r="J14" s="78">
        <v>0.6282398765862176</v>
      </c>
      <c r="K14" s="78">
        <v>11.89043100939132</v>
      </c>
      <c r="L14" s="78">
        <v>-22.684632811281812</v>
      </c>
      <c r="M14" s="103"/>
      <c r="N14" s="103"/>
    </row>
    <row r="15" spans="3:14" ht="15">
      <c r="C15" s="53" t="s">
        <v>13</v>
      </c>
      <c r="D15" s="78">
        <v>20403.340227099998</v>
      </c>
      <c r="E15" s="78">
        <v>21748.07397343319</v>
      </c>
      <c r="F15" s="78">
        <v>22698.454952696055</v>
      </c>
      <c r="G15" s="78">
        <v>950.3809792628635</v>
      </c>
      <c r="H15" s="78">
        <v>2295.114725596057</v>
      </c>
      <c r="I15" s="78">
        <v>4.369954693109013</v>
      </c>
      <c r="J15" s="78">
        <v>11.80294785303481</v>
      </c>
      <c r="K15" s="78">
        <v>12.207253109041396</v>
      </c>
      <c r="L15" s="78">
        <v>11.248720552861506</v>
      </c>
      <c r="M15" s="103"/>
      <c r="N15" s="103"/>
    </row>
    <row r="16" spans="3:14" ht="15">
      <c r="C16" s="53" t="s">
        <v>14</v>
      </c>
      <c r="D16" s="78">
        <v>31429.116580989998</v>
      </c>
      <c r="E16" s="78">
        <v>35533.108640270126</v>
      </c>
      <c r="F16" s="78">
        <v>36072.19564780888</v>
      </c>
      <c r="G16" s="78">
        <v>539.0870075387575</v>
      </c>
      <c r="H16" s="78">
        <v>4643.079066818886</v>
      </c>
      <c r="I16" s="78">
        <v>1.5171400087629916</v>
      </c>
      <c r="J16" s="78">
        <v>14.593355319832757</v>
      </c>
      <c r="K16" s="78">
        <v>14.993174064694056</v>
      </c>
      <c r="L16" s="78">
        <v>14.774893991177498</v>
      </c>
      <c r="M16" s="103"/>
      <c r="N16" s="103"/>
    </row>
    <row r="17" spans="3:14" ht="15.75">
      <c r="C17" s="49" t="s">
        <v>15</v>
      </c>
      <c r="D17" s="78">
        <v>12157.378329034158</v>
      </c>
      <c r="E17" s="78">
        <v>16517.898892155114</v>
      </c>
      <c r="F17" s="78">
        <v>19780.35123814411</v>
      </c>
      <c r="G17" s="78">
        <v>3262.452345988997</v>
      </c>
      <c r="H17" s="78">
        <v>7622.9729091099525</v>
      </c>
      <c r="I17" s="78">
        <v>19.751012930212582</v>
      </c>
      <c r="J17" s="78">
        <v>37.74167728426976</v>
      </c>
      <c r="K17" s="78">
        <v>41.29661822609679</v>
      </c>
      <c r="L17" s="78">
        <v>62.70244046699466</v>
      </c>
      <c r="M17" s="103"/>
      <c r="N17" s="103"/>
    </row>
    <row r="18" spans="3:14" ht="16.5" thickBot="1">
      <c r="C18" s="54" t="s">
        <v>16</v>
      </c>
      <c r="D18" s="104">
        <v>60891.76828220995</v>
      </c>
      <c r="E18" s="104">
        <v>70056.98153080465</v>
      </c>
      <c r="F18" s="104">
        <v>69264.4355511876</v>
      </c>
      <c r="G18" s="104">
        <v>-792.5459796170471</v>
      </c>
      <c r="H18" s="104">
        <v>8372.667268977653</v>
      </c>
      <c r="I18" s="104">
        <v>-1.1312876494237165</v>
      </c>
      <c r="J18" s="104">
        <v>10.985441774590024</v>
      </c>
      <c r="K18" s="104">
        <v>14.784927383399058</v>
      </c>
      <c r="L18" s="79">
        <v>13.749194044062838</v>
      </c>
      <c r="M18" s="103"/>
      <c r="N18" s="103"/>
    </row>
    <row r="19" spans="3:14" ht="15.75" thickBot="1">
      <c r="C19" s="11"/>
      <c r="D19" s="6"/>
      <c r="E19" s="6"/>
      <c r="F19" s="6"/>
      <c r="G19" s="6"/>
      <c r="H19" s="6"/>
      <c r="I19" s="6"/>
      <c r="J19" s="6"/>
      <c r="K19" s="6"/>
      <c r="L19" s="10"/>
      <c r="M19" s="103"/>
      <c r="N19" s="103"/>
    </row>
    <row r="20" spans="3:12" ht="18">
      <c r="C20" s="124" t="s">
        <v>146</v>
      </c>
      <c r="D20" s="125"/>
      <c r="E20" s="125"/>
      <c r="F20" s="125"/>
      <c r="G20" s="125"/>
      <c r="H20" s="125"/>
      <c r="I20" s="125"/>
      <c r="J20" s="126"/>
      <c r="K20" s="126"/>
      <c r="L20" s="126"/>
    </row>
    <row r="21" spans="3:12" ht="16.5">
      <c r="C21" s="81"/>
      <c r="D21" s="127" t="s">
        <v>152</v>
      </c>
      <c r="E21" s="128"/>
      <c r="F21" s="129"/>
      <c r="G21" s="134" t="s">
        <v>1</v>
      </c>
      <c r="H21" s="135"/>
      <c r="I21" s="82" t="s">
        <v>2</v>
      </c>
      <c r="J21" s="121" t="s">
        <v>3</v>
      </c>
      <c r="K21" s="122"/>
      <c r="L21" s="122"/>
    </row>
    <row r="22" spans="3:12" ht="15.75">
      <c r="C22" s="83"/>
      <c r="D22" s="84">
        <f>D6</f>
        <v>41214</v>
      </c>
      <c r="E22" s="84">
        <f>E6</f>
        <v>41548</v>
      </c>
      <c r="F22" s="84">
        <f>F6</f>
        <v>41579</v>
      </c>
      <c r="G22" s="82" t="s">
        <v>4</v>
      </c>
      <c r="H22" s="82" t="s">
        <v>5</v>
      </c>
      <c r="I22" s="82" t="s">
        <v>4</v>
      </c>
      <c r="J22" s="84">
        <f>J6</f>
        <v>41518</v>
      </c>
      <c r="K22" s="84">
        <f>K6</f>
        <v>41548</v>
      </c>
      <c r="L22" s="84">
        <f>L6</f>
        <v>41579</v>
      </c>
    </row>
    <row r="23" spans="3:12" ht="15">
      <c r="C23" s="55"/>
      <c r="D23" s="56"/>
      <c r="E23" s="117"/>
      <c r="F23" s="56"/>
      <c r="G23" s="56"/>
      <c r="H23" s="56"/>
      <c r="I23" s="56"/>
      <c r="J23" s="56"/>
      <c r="K23" s="56"/>
      <c r="L23" s="56"/>
    </row>
    <row r="24" spans="3:12" ht="15.75">
      <c r="C24" s="49" t="s">
        <v>17</v>
      </c>
      <c r="D24" s="113">
        <v>60891.768461964326</v>
      </c>
      <c r="E24" s="113">
        <v>70056.52510723048</v>
      </c>
      <c r="F24" s="113">
        <v>69263.89586466126</v>
      </c>
      <c r="G24" s="113">
        <v>-792.6292425692227</v>
      </c>
      <c r="H24" s="112">
        <v>8372.127402696933</v>
      </c>
      <c r="I24" s="113">
        <v>-1.1314138709506392</v>
      </c>
      <c r="J24" s="113">
        <v>10.985441774590024</v>
      </c>
      <c r="K24" s="113">
        <v>14.784927383399058</v>
      </c>
      <c r="L24" s="113">
        <v>13.749194044062838</v>
      </c>
    </row>
    <row r="25" spans="3:12" ht="15">
      <c r="C25" s="52" t="s">
        <v>18</v>
      </c>
      <c r="D25" s="111">
        <v>1709.3971477000002</v>
      </c>
      <c r="E25" s="111">
        <v>1895.0320418000001</v>
      </c>
      <c r="F25" s="111">
        <v>2186.2159774600004</v>
      </c>
      <c r="G25" s="111">
        <v>291.1839356600003</v>
      </c>
      <c r="H25" s="110">
        <v>476.8188297600002</v>
      </c>
      <c r="I25" s="111">
        <v>15.365647083382223</v>
      </c>
      <c r="J25" s="111">
        <v>26.99718375956699</v>
      </c>
      <c r="K25" s="111">
        <v>17.279068568952958</v>
      </c>
      <c r="L25" s="111">
        <v>27.893975978698784</v>
      </c>
    </row>
    <row r="26" spans="3:12" ht="15">
      <c r="C26" s="52" t="s">
        <v>19</v>
      </c>
      <c r="D26" s="111">
        <v>23570.35633313411</v>
      </c>
      <c r="E26" s="111">
        <v>33665.256731540125</v>
      </c>
      <c r="F26" s="111">
        <v>32902.92482263964</v>
      </c>
      <c r="G26" s="111">
        <v>-762.3319089004872</v>
      </c>
      <c r="H26" s="110">
        <v>9332.568489505527</v>
      </c>
      <c r="I26" s="111">
        <v>-2.2644470380238557</v>
      </c>
      <c r="J26" s="111">
        <v>23.38680151732884</v>
      </c>
      <c r="K26" s="111">
        <v>40.83520837767448</v>
      </c>
      <c r="L26" s="111">
        <v>39.59451591483255</v>
      </c>
    </row>
    <row r="27" spans="3:12" ht="15">
      <c r="C27" s="52" t="s">
        <v>20</v>
      </c>
      <c r="D27" s="111">
        <v>35612.01498113021</v>
      </c>
      <c r="E27" s="111">
        <v>34496.23633389036</v>
      </c>
      <c r="F27" s="111">
        <v>34174.75506456163</v>
      </c>
      <c r="G27" s="111">
        <v>-321.4812693287313</v>
      </c>
      <c r="H27" s="110">
        <v>-1437.2599165685824</v>
      </c>
      <c r="I27" s="111">
        <v>-0.931931432220901</v>
      </c>
      <c r="J27" s="111">
        <v>1.0165754943141547</v>
      </c>
      <c r="K27" s="111">
        <v>-2.8631387357034814</v>
      </c>
      <c r="L27" s="111">
        <v>-4.035884847656459</v>
      </c>
    </row>
    <row r="28" spans="3:12" ht="15">
      <c r="C28" s="52" t="s">
        <v>21</v>
      </c>
      <c r="D28" s="111">
        <v>0</v>
      </c>
      <c r="E28" s="111">
        <v>0</v>
      </c>
      <c r="F28" s="111">
        <v>0</v>
      </c>
      <c r="G28" s="111">
        <v>0</v>
      </c>
      <c r="H28" s="110">
        <v>0</v>
      </c>
      <c r="I28" s="111">
        <v>0</v>
      </c>
      <c r="J28" s="111">
        <v>0</v>
      </c>
      <c r="K28" s="111">
        <v>0</v>
      </c>
      <c r="L28" s="111">
        <v>0</v>
      </c>
    </row>
    <row r="29" spans="3:12" ht="15">
      <c r="C29" s="9"/>
      <c r="D29" s="8"/>
      <c r="E29" s="8"/>
      <c r="F29" s="8"/>
      <c r="G29" s="8"/>
      <c r="H29" s="8"/>
      <c r="I29" s="8"/>
      <c r="J29" s="8"/>
      <c r="K29" s="8"/>
      <c r="L29" s="8"/>
    </row>
    <row r="30" spans="3:12" ht="15">
      <c r="C30" s="9"/>
      <c r="D30" s="8"/>
      <c r="E30" s="8"/>
      <c r="F30" s="8"/>
      <c r="G30" s="8"/>
      <c r="H30" s="8"/>
      <c r="I30" s="8"/>
      <c r="J30" s="8"/>
      <c r="K30" s="8"/>
      <c r="L30" s="8"/>
    </row>
    <row r="31" spans="3:12" ht="15.75" thickBot="1">
      <c r="C31" s="7"/>
      <c r="D31" s="6"/>
      <c r="E31" s="6"/>
      <c r="F31" s="6"/>
      <c r="G31" s="6"/>
      <c r="H31" s="6"/>
      <c r="I31" s="6"/>
      <c r="J31" s="6"/>
      <c r="K31" s="6"/>
      <c r="L31" s="1"/>
    </row>
    <row r="32" spans="3:12" ht="19.5">
      <c r="C32" s="123" t="s">
        <v>22</v>
      </c>
      <c r="D32" s="123"/>
      <c r="E32" s="123"/>
      <c r="F32" s="123"/>
      <c r="G32" s="123"/>
      <c r="H32" s="123"/>
      <c r="I32" s="123"/>
      <c r="J32" s="123"/>
      <c r="K32" s="123"/>
      <c r="L32" s="123"/>
    </row>
    <row r="33" spans="3:12" ht="15.75">
      <c r="C33" s="81"/>
      <c r="D33" s="127" t="s">
        <v>152</v>
      </c>
      <c r="E33" s="128"/>
      <c r="F33" s="129"/>
      <c r="G33" s="121" t="s">
        <v>23</v>
      </c>
      <c r="H33" s="136"/>
      <c r="I33" s="82" t="s">
        <v>2</v>
      </c>
      <c r="J33" s="121" t="s">
        <v>3</v>
      </c>
      <c r="K33" s="133"/>
      <c r="L33" s="133"/>
    </row>
    <row r="34" spans="3:12" ht="15.75">
      <c r="C34" s="83"/>
      <c r="D34" s="84">
        <f>D6</f>
        <v>41214</v>
      </c>
      <c r="E34" s="84">
        <f>E6</f>
        <v>41548</v>
      </c>
      <c r="F34" s="84">
        <f>F6</f>
        <v>41579</v>
      </c>
      <c r="G34" s="82" t="s">
        <v>4</v>
      </c>
      <c r="H34" s="82" t="s">
        <v>5</v>
      </c>
      <c r="I34" s="82" t="s">
        <v>4</v>
      </c>
      <c r="J34" s="84">
        <f>J22</f>
        <v>41518</v>
      </c>
      <c r="K34" s="84">
        <f>K22</f>
        <v>41548</v>
      </c>
      <c r="L34" s="84">
        <f>L22</f>
        <v>41579</v>
      </c>
    </row>
    <row r="35" spans="3:12" ht="15"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3:12" ht="15.75">
      <c r="C36" s="57" t="s">
        <v>24</v>
      </c>
      <c r="D36" s="114">
        <v>51948.057693359995</v>
      </c>
      <c r="E36" s="114">
        <v>57372.91844961332</v>
      </c>
      <c r="F36" s="114">
        <v>58879.686065934926</v>
      </c>
      <c r="G36" s="114">
        <v>1506.7676163216092</v>
      </c>
      <c r="H36" s="109">
        <v>6931.628372574931</v>
      </c>
      <c r="I36" s="114">
        <v>2.6262697750767194</v>
      </c>
      <c r="J36" s="114">
        <v>13.378154728413097</v>
      </c>
      <c r="K36" s="114">
        <v>13.792742055328095</v>
      </c>
      <c r="L36" s="114">
        <v>13.34338314146621</v>
      </c>
    </row>
    <row r="37" spans="3:12" ht="15">
      <c r="C37" s="58" t="s">
        <v>10</v>
      </c>
      <c r="D37" s="108">
        <v>957.74813611</v>
      </c>
      <c r="E37" s="108">
        <v>1648.5958710300001</v>
      </c>
      <c r="F37" s="108">
        <v>1659.8711959399998</v>
      </c>
      <c r="G37" s="108">
        <v>11.275324909999654</v>
      </c>
      <c r="H37" s="107">
        <v>702.1230598299998</v>
      </c>
      <c r="I37" s="108">
        <v>0.683935044854572</v>
      </c>
      <c r="J37" s="108">
        <v>99.54071861751194</v>
      </c>
      <c r="K37" s="108">
        <v>51.68414420510725</v>
      </c>
      <c r="L37" s="108">
        <v>73.30978086595398</v>
      </c>
    </row>
    <row r="38" spans="3:12" ht="15.75">
      <c r="C38" s="58" t="s">
        <v>25</v>
      </c>
      <c r="D38" s="114">
        <v>20375.286227099998</v>
      </c>
      <c r="E38" s="114">
        <v>21676.275973433192</v>
      </c>
      <c r="F38" s="114">
        <v>22630.354952696056</v>
      </c>
      <c r="G38" s="114">
        <v>954.0789792628639</v>
      </c>
      <c r="H38" s="109">
        <v>2255.0687255960584</v>
      </c>
      <c r="I38" s="114">
        <v>4.4014893537626065</v>
      </c>
      <c r="J38" s="114">
        <v>11.41948227063922</v>
      </c>
      <c r="K38" s="114">
        <v>11.937880308196624</v>
      </c>
      <c r="L38" s="114">
        <v>11.06766648802568</v>
      </c>
    </row>
    <row r="39" spans="3:12" ht="15">
      <c r="C39" s="59" t="s">
        <v>26</v>
      </c>
      <c r="D39" s="108">
        <v>15893.7552776</v>
      </c>
      <c r="E39" s="108">
        <v>16314.03377537144</v>
      </c>
      <c r="F39" s="108">
        <v>16453.757581442984</v>
      </c>
      <c r="G39" s="108">
        <v>139.72380607154446</v>
      </c>
      <c r="H39" s="107">
        <v>560.0023038429845</v>
      </c>
      <c r="I39" s="108">
        <v>0.8564638764109903</v>
      </c>
      <c r="J39" s="108">
        <v>9.911009364047985</v>
      </c>
      <c r="K39" s="108">
        <v>9.346290617404618</v>
      </c>
      <c r="L39" s="108">
        <v>3.5234108872446823</v>
      </c>
    </row>
    <row r="40" spans="3:12" ht="15">
      <c r="C40" s="60" t="s">
        <v>27</v>
      </c>
      <c r="D40" s="108">
        <v>5827.947054</v>
      </c>
      <c r="E40" s="108">
        <v>6346.363157</v>
      </c>
      <c r="F40" s="108">
        <v>6411.863331</v>
      </c>
      <c r="G40" s="108">
        <v>65.50017399999979</v>
      </c>
      <c r="H40" s="107">
        <v>583.9162769999994</v>
      </c>
      <c r="I40" s="108">
        <v>1.032089913224608</v>
      </c>
      <c r="J40" s="108">
        <v>15.56439541274163</v>
      </c>
      <c r="K40" s="108">
        <v>9.68765283413749</v>
      </c>
      <c r="L40" s="108">
        <v>9.99777225781321</v>
      </c>
    </row>
    <row r="41" spans="3:12" ht="15">
      <c r="C41" s="60" t="s">
        <v>28</v>
      </c>
      <c r="D41" s="108">
        <v>3915.57066299</v>
      </c>
      <c r="E41" s="108">
        <v>4143.257936569016</v>
      </c>
      <c r="F41" s="108">
        <v>4158.134649291773</v>
      </c>
      <c r="G41" s="108">
        <v>14.876712722756565</v>
      </c>
      <c r="H41" s="107">
        <v>242.56398630177273</v>
      </c>
      <c r="I41" s="108">
        <v>0.35905832923054265</v>
      </c>
      <c r="J41" s="108">
        <v>16.28792713652214</v>
      </c>
      <c r="K41" s="108">
        <v>23.981309990422297</v>
      </c>
      <c r="L41" s="108">
        <v>6.194856565723339</v>
      </c>
    </row>
    <row r="42" spans="3:12" ht="15">
      <c r="C42" s="60" t="s">
        <v>29</v>
      </c>
      <c r="D42" s="108">
        <v>6125.54292323</v>
      </c>
      <c r="E42" s="108">
        <v>5798.500534052424</v>
      </c>
      <c r="F42" s="108">
        <v>5857.847453401212</v>
      </c>
      <c r="G42" s="108">
        <v>59.346919348788106</v>
      </c>
      <c r="H42" s="107">
        <v>-267.6954698287882</v>
      </c>
      <c r="I42" s="108">
        <v>1.0234873481560596</v>
      </c>
      <c r="J42" s="108">
        <v>0.23028501195334616</v>
      </c>
      <c r="K42" s="108">
        <v>0.5237382322287099</v>
      </c>
      <c r="L42" s="108">
        <v>-4.370150910437709</v>
      </c>
    </row>
    <row r="43" spans="3:12" ht="15">
      <c r="C43" s="59" t="s">
        <v>30</v>
      </c>
      <c r="D43" s="108">
        <v>2789.30744834</v>
      </c>
      <c r="E43" s="108">
        <v>3106.5646243517517</v>
      </c>
      <c r="F43" s="108">
        <v>3156.64448817307</v>
      </c>
      <c r="G43" s="108">
        <v>50.07986382131821</v>
      </c>
      <c r="H43" s="107">
        <v>367.33703983306987</v>
      </c>
      <c r="I43" s="108">
        <v>1.6120657342439288</v>
      </c>
      <c r="J43" s="108">
        <v>10.62042588032146</v>
      </c>
      <c r="K43" s="108">
        <v>11.982938564005142</v>
      </c>
      <c r="L43" s="108">
        <v>13.169471154988056</v>
      </c>
    </row>
    <row r="44" spans="3:12" ht="15">
      <c r="C44" s="59" t="s">
        <v>31</v>
      </c>
      <c r="D44" s="108">
        <v>124.907</v>
      </c>
      <c r="E44" s="108">
        <v>147.668</v>
      </c>
      <c r="F44" s="108">
        <v>148.462</v>
      </c>
      <c r="G44" s="108">
        <v>0.7939999999999827</v>
      </c>
      <c r="H44" s="107">
        <v>23.554999999999993</v>
      </c>
      <c r="I44" s="108">
        <v>0.5376926619172622</v>
      </c>
      <c r="J44" s="108">
        <v>30.572355509272242</v>
      </c>
      <c r="K44" s="108">
        <v>17.807366749902286</v>
      </c>
      <c r="L44" s="108">
        <v>18.858030374598698</v>
      </c>
    </row>
    <row r="45" spans="3:12" ht="15">
      <c r="C45" s="59" t="s">
        <v>32</v>
      </c>
      <c r="D45" s="108">
        <v>1567.3165011600001</v>
      </c>
      <c r="E45" s="108">
        <v>2108.00957371</v>
      </c>
      <c r="F45" s="108">
        <v>2871.4908830799995</v>
      </c>
      <c r="G45" s="108">
        <v>763.4813093699995</v>
      </c>
      <c r="H45" s="107">
        <v>1304.1743819199994</v>
      </c>
      <c r="I45" s="108">
        <v>36.21811394463012</v>
      </c>
      <c r="J45" s="108">
        <v>24.05297447601711</v>
      </c>
      <c r="K45" s="108">
        <v>36.39961067321988</v>
      </c>
      <c r="L45" s="108">
        <v>83.21065853353522</v>
      </c>
    </row>
    <row r="46" spans="3:12" ht="15.75">
      <c r="C46" s="58" t="s">
        <v>33</v>
      </c>
      <c r="D46" s="114">
        <v>31387.20399494</v>
      </c>
      <c r="E46" s="114">
        <v>35468.352965810125</v>
      </c>
      <c r="F46" s="114">
        <v>36001.83944193887</v>
      </c>
      <c r="G46" s="114">
        <v>533.4864761287463</v>
      </c>
      <c r="H46" s="109">
        <v>4614.635446998873</v>
      </c>
      <c r="I46" s="114">
        <v>1.50411967717532</v>
      </c>
      <c r="J46" s="114">
        <v>14.470934183869675</v>
      </c>
      <c r="K46" s="114">
        <v>14.88209304282969</v>
      </c>
      <c r="L46" s="114">
        <v>14.702282649142036</v>
      </c>
    </row>
    <row r="47" spans="3:12" ht="15">
      <c r="C47" s="59" t="s">
        <v>34</v>
      </c>
      <c r="D47" s="108">
        <v>25356.958230379998</v>
      </c>
      <c r="E47" s="108">
        <v>28227.42559939407</v>
      </c>
      <c r="F47" s="108">
        <v>28671.53638922487</v>
      </c>
      <c r="G47" s="108">
        <v>444.11078983080006</v>
      </c>
      <c r="H47" s="107">
        <v>3314.5781588448735</v>
      </c>
      <c r="I47" s="108">
        <v>1.5733308312761378</v>
      </c>
      <c r="J47" s="108">
        <v>12.860645532943149</v>
      </c>
      <c r="K47" s="108">
        <v>13.629934845757873</v>
      </c>
      <c r="L47" s="108">
        <v>13.07167101325939</v>
      </c>
    </row>
    <row r="48" spans="3:12" ht="15">
      <c r="C48" s="60" t="s">
        <v>27</v>
      </c>
      <c r="D48" s="108">
        <v>21281.914654739998</v>
      </c>
      <c r="E48" s="108">
        <v>23642.459809779997</v>
      </c>
      <c r="F48" s="108">
        <v>23923.61566331</v>
      </c>
      <c r="G48" s="108">
        <v>281.1558535300028</v>
      </c>
      <c r="H48" s="107">
        <v>2641.701008570002</v>
      </c>
      <c r="I48" s="108">
        <v>1.1891988219165723</v>
      </c>
      <c r="J48" s="108">
        <v>13.077557014604496</v>
      </c>
      <c r="K48" s="108">
        <v>13.36822998223085</v>
      </c>
      <c r="L48" s="108">
        <v>12.412891656727096</v>
      </c>
    </row>
    <row r="49" spans="3:12" ht="15">
      <c r="C49" s="60" t="s">
        <v>35</v>
      </c>
      <c r="D49" s="108">
        <v>2332.09906324</v>
      </c>
      <c r="E49" s="108">
        <v>2599.9742368413113</v>
      </c>
      <c r="F49" s="108">
        <v>2781.1485738572765</v>
      </c>
      <c r="G49" s="108">
        <v>181.1743370159652</v>
      </c>
      <c r="H49" s="107">
        <v>449.0495106172766</v>
      </c>
      <c r="I49" s="108">
        <v>6.968312779747868</v>
      </c>
      <c r="J49" s="108">
        <v>16.477893075259242</v>
      </c>
      <c r="K49" s="108">
        <v>14.751079854034232</v>
      </c>
      <c r="L49" s="108">
        <v>19.25516448659814</v>
      </c>
    </row>
    <row r="50" spans="3:12" ht="15">
      <c r="C50" s="60" t="s">
        <v>29</v>
      </c>
      <c r="D50" s="108">
        <v>1742.9445124</v>
      </c>
      <c r="E50" s="108">
        <v>1984.9915527727642</v>
      </c>
      <c r="F50" s="108">
        <v>1966.7721520575942</v>
      </c>
      <c r="G50" s="108">
        <v>-18.219400715169968</v>
      </c>
      <c r="H50" s="107">
        <v>223.82763965759432</v>
      </c>
      <c r="I50" s="108">
        <v>-0.9178578462825162</v>
      </c>
      <c r="J50" s="108">
        <v>5.6728248654123625</v>
      </c>
      <c r="K50" s="108">
        <v>15.190898821149744</v>
      </c>
      <c r="L50" s="108">
        <v>12.841925721971958</v>
      </c>
    </row>
    <row r="51" spans="3:12" ht="15">
      <c r="C51" s="59" t="s">
        <v>30</v>
      </c>
      <c r="D51" s="108">
        <v>4911.41108483</v>
      </c>
      <c r="E51" s="108">
        <v>5604.360589556053</v>
      </c>
      <c r="F51" s="108">
        <v>5657.638226654005</v>
      </c>
      <c r="G51" s="108">
        <v>53.27763709795181</v>
      </c>
      <c r="H51" s="107">
        <v>746.2271418240052</v>
      </c>
      <c r="I51" s="108">
        <v>0.9506461307510582</v>
      </c>
      <c r="J51" s="108">
        <v>12.797774708804678</v>
      </c>
      <c r="K51" s="108">
        <v>15.034360217900677</v>
      </c>
      <c r="L51" s="108">
        <v>15.193742265413213</v>
      </c>
    </row>
    <row r="52" spans="3:12" ht="15">
      <c r="C52" s="59" t="s">
        <v>31</v>
      </c>
      <c r="D52" s="108">
        <v>3.846</v>
      </c>
      <c r="E52" s="108">
        <v>4.686</v>
      </c>
      <c r="F52" s="108">
        <v>4.804</v>
      </c>
      <c r="G52" s="108">
        <v>0.11800000000000033</v>
      </c>
      <c r="H52" s="107">
        <v>0.9580000000000002</v>
      </c>
      <c r="I52" s="108">
        <v>2.518139137857455</v>
      </c>
      <c r="J52" s="108">
        <v>23.404804959958668</v>
      </c>
      <c r="K52" s="108">
        <v>16.596168201045035</v>
      </c>
      <c r="L52" s="108">
        <v>24.908996359854395</v>
      </c>
    </row>
    <row r="53" spans="3:12" ht="15">
      <c r="C53" s="59" t="s">
        <v>32</v>
      </c>
      <c r="D53" s="108">
        <v>1114.98867973</v>
      </c>
      <c r="E53" s="108">
        <v>1631.8807768600002</v>
      </c>
      <c r="F53" s="108">
        <v>1667.86082606</v>
      </c>
      <c r="G53" s="108">
        <v>35.98004919999971</v>
      </c>
      <c r="H53" s="107">
        <v>552.8721463299999</v>
      </c>
      <c r="I53" s="108">
        <v>2.204820947105651</v>
      </c>
      <c r="J53" s="108">
        <v>62.8555803211778</v>
      </c>
      <c r="K53" s="108">
        <v>45.01623101119685</v>
      </c>
      <c r="L53" s="108">
        <v>49.58544928580626</v>
      </c>
    </row>
    <row r="54" spans="3:12" ht="16.5" thickBot="1">
      <c r="C54" s="61" t="s">
        <v>36</v>
      </c>
      <c r="D54" s="106">
        <v>185.56747132</v>
      </c>
      <c r="E54" s="106">
        <v>228.28951037000002</v>
      </c>
      <c r="F54" s="106">
        <v>247.4916713</v>
      </c>
      <c r="G54" s="106">
        <v>19.20216092999999</v>
      </c>
      <c r="H54" s="105">
        <v>61.92419998</v>
      </c>
      <c r="I54" s="106">
        <v>8.41131986260696</v>
      </c>
      <c r="J54" s="106">
        <v>36.606115271376936</v>
      </c>
      <c r="K54" s="106">
        <v>26.664987404588423</v>
      </c>
      <c r="L54" s="106">
        <v>33.37018041982984</v>
      </c>
    </row>
    <row r="55" spans="3:12" ht="15">
      <c r="C55" s="64" t="s">
        <v>37</v>
      </c>
      <c r="D55" s="3"/>
      <c r="E55" s="5"/>
      <c r="F55" s="5"/>
      <c r="G55" s="4"/>
      <c r="H55" s="4"/>
      <c r="I55" s="3"/>
      <c r="J55" s="3"/>
      <c r="K55" s="3"/>
      <c r="L55" s="2"/>
    </row>
  </sheetData>
  <sheetProtection/>
  <mergeCells count="13">
    <mergeCell ref="C3:L3"/>
    <mergeCell ref="D33:F33"/>
    <mergeCell ref="D21:F21"/>
    <mergeCell ref="J33:L33"/>
    <mergeCell ref="G5:H5"/>
    <mergeCell ref="G33:H33"/>
    <mergeCell ref="G21:H21"/>
    <mergeCell ref="C4:L4"/>
    <mergeCell ref="J5:L5"/>
    <mergeCell ref="J21:L21"/>
    <mergeCell ref="C32:L32"/>
    <mergeCell ref="C20:L20"/>
    <mergeCell ref="D5:F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6:N32"/>
  <sheetViews>
    <sheetView zoomScalePageLayoutView="0" workbookViewId="0" topLeftCell="A37">
      <selection activeCell="F56" sqref="F56"/>
    </sheetView>
  </sheetViews>
  <sheetFormatPr defaultColWidth="9.140625" defaultRowHeight="15"/>
  <sheetData>
    <row r="6" spans="3:14" ht="16.5">
      <c r="C6" s="137" t="s">
        <v>143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</row>
    <row r="32" spans="3:12" ht="19.5">
      <c r="C32" s="62" t="s">
        <v>142</v>
      </c>
      <c r="D32" s="63"/>
      <c r="E32" s="63"/>
      <c r="F32" s="63"/>
      <c r="G32" s="63"/>
      <c r="H32" s="63"/>
      <c r="I32" s="63"/>
      <c r="J32" s="63"/>
      <c r="K32" s="63"/>
      <c r="L32" s="63"/>
    </row>
  </sheetData>
  <sheetProtection/>
  <mergeCells count="1">
    <mergeCell ref="C6:N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N27"/>
  <sheetViews>
    <sheetView zoomScalePageLayoutView="0" workbookViewId="0" topLeftCell="A25">
      <selection activeCell="Q11" sqref="Q11"/>
    </sheetView>
  </sheetViews>
  <sheetFormatPr defaultColWidth="9.140625" defaultRowHeight="15"/>
  <cols>
    <col min="2" max="2" width="9.7109375" style="0" customWidth="1"/>
  </cols>
  <sheetData>
    <row r="4" spans="3:14" ht="16.5">
      <c r="C4" s="139" t="s">
        <v>145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27" spans="3:14" ht="16.5">
      <c r="C27" s="139" t="s">
        <v>144</v>
      </c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</row>
  </sheetData>
  <sheetProtection/>
  <mergeCells count="2">
    <mergeCell ref="C27:N27"/>
    <mergeCell ref="C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1"/>
  <sheetViews>
    <sheetView zoomScalePageLayoutView="0" workbookViewId="0" topLeftCell="A69">
      <selection activeCell="B57" sqref="B57:D91"/>
    </sheetView>
  </sheetViews>
  <sheetFormatPr defaultColWidth="9.140625" defaultRowHeight="15"/>
  <cols>
    <col min="2" max="2" width="56.8515625" style="0" customWidth="1"/>
    <col min="3" max="3" width="18.7109375" style="0" customWidth="1"/>
    <col min="4" max="4" width="15.8515625" style="0" customWidth="1"/>
  </cols>
  <sheetData>
    <row r="1" spans="2:4" ht="15.75" thickBot="1">
      <c r="B1" s="69" t="s">
        <v>38</v>
      </c>
      <c r="C1" s="12"/>
      <c r="D1" s="12"/>
    </row>
    <row r="2" spans="2:4" ht="17.25" thickBot="1">
      <c r="B2" s="99" t="s">
        <v>39</v>
      </c>
      <c r="C2" s="26">
        <v>41551</v>
      </c>
      <c r="D2" s="26">
        <v>41583</v>
      </c>
    </row>
    <row r="3" spans="2:4" ht="15.75">
      <c r="B3" s="100"/>
      <c r="C3" s="27"/>
      <c r="D3" s="27"/>
    </row>
    <row r="4" spans="2:4" ht="15.75">
      <c r="B4" s="100" t="s">
        <v>40</v>
      </c>
      <c r="C4" s="28">
        <v>5.5</v>
      </c>
      <c r="D4" s="28">
        <v>5.5</v>
      </c>
    </row>
    <row r="5" spans="2:4" ht="15.75">
      <c r="B5" s="100"/>
      <c r="C5" s="28"/>
      <c r="D5" s="28"/>
    </row>
    <row r="6" spans="2:4" ht="15.75">
      <c r="B6" s="100" t="s">
        <v>41</v>
      </c>
      <c r="C6" s="28">
        <v>9.25</v>
      </c>
      <c r="D6" s="28">
        <v>9.25</v>
      </c>
    </row>
    <row r="7" spans="2:4" ht="15.75">
      <c r="B7" s="100"/>
      <c r="C7" s="28"/>
      <c r="D7" s="28"/>
    </row>
    <row r="8" spans="2:4" ht="15.75">
      <c r="B8" s="100" t="s">
        <v>42</v>
      </c>
      <c r="C8" s="28">
        <v>10.25</v>
      </c>
      <c r="D8" s="28">
        <v>10.25</v>
      </c>
    </row>
    <row r="9" spans="2:4" ht="15.75">
      <c r="B9" s="100"/>
      <c r="C9" s="28"/>
      <c r="D9" s="28"/>
    </row>
    <row r="10" spans="2:4" ht="15.75">
      <c r="B10" s="100" t="s">
        <v>43</v>
      </c>
      <c r="C10" s="28">
        <v>8.11</v>
      </c>
      <c r="D10" s="28">
        <v>8.46</v>
      </c>
    </row>
    <row r="11" spans="2:4" ht="15.75">
      <c r="B11" s="100"/>
      <c r="C11" s="28"/>
      <c r="D11" s="28"/>
    </row>
    <row r="12" spans="2:4" ht="15.75">
      <c r="B12" s="100" t="s">
        <v>44</v>
      </c>
      <c r="C12" s="28">
        <v>3.81</v>
      </c>
      <c r="D12" s="28">
        <v>4</v>
      </c>
    </row>
    <row r="13" spans="2:4" ht="15.75">
      <c r="B13" s="100"/>
      <c r="C13" s="28"/>
      <c r="D13" s="28"/>
    </row>
    <row r="14" spans="2:4" ht="16.5">
      <c r="B14" s="101" t="s">
        <v>45</v>
      </c>
      <c r="C14" s="28"/>
      <c r="D14" s="28"/>
    </row>
    <row r="15" spans="2:4" ht="15.75">
      <c r="B15" s="100"/>
      <c r="C15" s="28"/>
      <c r="D15" s="28"/>
    </row>
    <row r="16" spans="2:4" ht="15.75">
      <c r="B16" s="100" t="s">
        <v>46</v>
      </c>
      <c r="C16" s="28">
        <v>5.44</v>
      </c>
      <c r="D16" s="28">
        <v>5.41</v>
      </c>
    </row>
    <row r="17" spans="2:4" ht="15.75">
      <c r="B17" s="100" t="s">
        <v>47</v>
      </c>
      <c r="C17" s="28">
        <v>5.63</v>
      </c>
      <c r="D17" s="28">
        <v>5.6</v>
      </c>
    </row>
    <row r="18" spans="2:4" ht="15.75">
      <c r="B18" s="100" t="s">
        <v>48</v>
      </c>
      <c r="C18" s="28">
        <v>200</v>
      </c>
      <c r="D18" s="28">
        <v>208.11</v>
      </c>
    </row>
    <row r="19" spans="2:4" ht="15.75">
      <c r="B19" s="100" t="s">
        <v>49</v>
      </c>
      <c r="C19" s="28">
        <v>200</v>
      </c>
      <c r="D19" s="28">
        <v>250</v>
      </c>
    </row>
    <row r="20" spans="2:4" ht="15.75">
      <c r="B20" s="100"/>
      <c r="C20" s="28"/>
      <c r="D20" s="28"/>
    </row>
    <row r="21" spans="2:4" ht="16.5">
      <c r="B21" s="101" t="s">
        <v>50</v>
      </c>
      <c r="C21" s="28"/>
      <c r="D21" s="28"/>
    </row>
    <row r="22" spans="2:4" ht="15.75">
      <c r="B22" s="100"/>
      <c r="C22" s="28"/>
      <c r="D22" s="28"/>
    </row>
    <row r="23" spans="2:4" ht="15.75">
      <c r="B23" s="100" t="s">
        <v>46</v>
      </c>
      <c r="C23" s="28">
        <v>5.4</v>
      </c>
      <c r="D23" s="28">
        <v>5.35</v>
      </c>
    </row>
    <row r="24" spans="2:4" ht="15.75">
      <c r="B24" s="100" t="s">
        <v>51</v>
      </c>
      <c r="C24" s="28">
        <v>5.63</v>
      </c>
      <c r="D24" s="28">
        <v>5.58</v>
      </c>
    </row>
    <row r="25" spans="2:4" ht="15.75">
      <c r="B25" s="100" t="s">
        <v>48</v>
      </c>
      <c r="C25" s="28">
        <v>260</v>
      </c>
      <c r="D25" s="28">
        <v>470</v>
      </c>
    </row>
    <row r="26" spans="2:4" ht="15.75">
      <c r="B26" s="100" t="s">
        <v>49</v>
      </c>
      <c r="C26" s="28">
        <v>260</v>
      </c>
      <c r="D26" s="28">
        <v>329.13</v>
      </c>
    </row>
    <row r="27" spans="2:4" ht="15.75">
      <c r="B27" s="100"/>
      <c r="C27" s="28"/>
      <c r="D27" s="28"/>
    </row>
    <row r="28" spans="2:4" ht="16.5">
      <c r="B28" s="101" t="s">
        <v>52</v>
      </c>
      <c r="C28" s="28"/>
      <c r="D28" s="28"/>
    </row>
    <row r="29" spans="2:4" ht="16.5">
      <c r="B29" s="101"/>
      <c r="C29" s="28"/>
      <c r="D29" s="28"/>
    </row>
    <row r="30" spans="2:4" ht="15.75">
      <c r="B30" s="100" t="s">
        <v>46</v>
      </c>
      <c r="C30" s="28">
        <v>5.4</v>
      </c>
      <c r="D30" s="28">
        <v>5.4</v>
      </c>
    </row>
    <row r="31" spans="2:4" ht="15.75">
      <c r="B31" s="100" t="s">
        <v>51</v>
      </c>
      <c r="C31" s="28">
        <v>5.67</v>
      </c>
      <c r="D31" s="28">
        <v>5.67</v>
      </c>
    </row>
    <row r="32" spans="2:4" ht="15.75">
      <c r="B32" s="100" t="s">
        <v>48</v>
      </c>
      <c r="C32" s="28">
        <v>160</v>
      </c>
      <c r="D32" s="28">
        <v>210</v>
      </c>
    </row>
    <row r="33" spans="2:4" ht="15.75">
      <c r="B33" s="100" t="s">
        <v>49</v>
      </c>
      <c r="C33" s="28">
        <v>150</v>
      </c>
      <c r="D33" s="28">
        <v>200</v>
      </c>
    </row>
    <row r="34" spans="2:4" ht="15.75">
      <c r="B34" s="100"/>
      <c r="C34" s="28"/>
      <c r="D34" s="28"/>
    </row>
    <row r="35" spans="2:4" ht="16.5">
      <c r="B35" s="101" t="s">
        <v>53</v>
      </c>
      <c r="C35" s="28"/>
      <c r="D35" s="28"/>
    </row>
    <row r="36" spans="2:4" ht="15.75">
      <c r="B36" s="100"/>
      <c r="C36" s="28"/>
      <c r="D36" s="28"/>
    </row>
    <row r="37" spans="2:4" ht="15.75">
      <c r="B37" s="100" t="s">
        <v>46</v>
      </c>
      <c r="C37" s="28">
        <v>5.61</v>
      </c>
      <c r="D37" s="28">
        <v>5.58</v>
      </c>
    </row>
    <row r="38" spans="2:4" ht="15.75">
      <c r="B38" s="100" t="s">
        <v>51</v>
      </c>
      <c r="C38" s="28">
        <v>5.97</v>
      </c>
      <c r="D38" s="28">
        <v>5.91</v>
      </c>
    </row>
    <row r="39" spans="2:4" ht="15.75">
      <c r="B39" s="100" t="s">
        <v>48</v>
      </c>
      <c r="C39" s="28">
        <v>220</v>
      </c>
      <c r="D39" s="28">
        <v>500</v>
      </c>
    </row>
    <row r="40" spans="2:4" ht="15.75">
      <c r="B40" s="100" t="s">
        <v>49</v>
      </c>
      <c r="C40" s="28">
        <v>200</v>
      </c>
      <c r="D40" s="28">
        <v>500</v>
      </c>
    </row>
    <row r="41" spans="2:4" ht="15.75">
      <c r="B41" s="100"/>
      <c r="C41" s="28"/>
      <c r="D41" s="28"/>
    </row>
    <row r="42" spans="2:4" ht="15.75">
      <c r="B42" s="100"/>
      <c r="C42" s="28"/>
      <c r="D42" s="28"/>
    </row>
    <row r="43" spans="2:4" ht="15.75">
      <c r="B43" s="100"/>
      <c r="C43" s="28"/>
      <c r="D43" s="28"/>
    </row>
    <row r="44" spans="2:4" ht="16.5">
      <c r="B44" s="101" t="s">
        <v>54</v>
      </c>
      <c r="C44" s="28">
        <v>7922.02</v>
      </c>
      <c r="D44" s="28">
        <v>8051</v>
      </c>
    </row>
    <row r="45" spans="2:4" ht="15.75">
      <c r="B45" s="100"/>
      <c r="C45" s="28"/>
      <c r="D45" s="28"/>
    </row>
    <row r="46" spans="2:4" ht="15.75">
      <c r="B46" s="100"/>
      <c r="C46" s="28"/>
      <c r="D46" s="28"/>
    </row>
    <row r="47" spans="2:4" ht="16.5" thickBot="1">
      <c r="B47" s="100"/>
      <c r="C47" s="28"/>
      <c r="D47" s="28"/>
    </row>
    <row r="48" spans="2:4" ht="17.25" thickBot="1">
      <c r="B48" s="99" t="s">
        <v>55</v>
      </c>
      <c r="C48" s="26">
        <v>41553</v>
      </c>
      <c r="D48" s="26">
        <v>41585</v>
      </c>
    </row>
    <row r="49" spans="2:4" ht="15.75">
      <c r="B49" s="100"/>
      <c r="C49" s="29" t="s">
        <v>165</v>
      </c>
      <c r="D49" s="29"/>
    </row>
    <row r="50" spans="2:4" ht="16.5">
      <c r="B50" s="101" t="s">
        <v>56</v>
      </c>
      <c r="C50" s="30"/>
      <c r="D50" s="30"/>
    </row>
    <row r="51" spans="2:4" ht="15.75">
      <c r="B51" s="100"/>
      <c r="C51" s="28"/>
      <c r="D51" s="28"/>
    </row>
    <row r="52" spans="2:4" ht="15.75">
      <c r="B52" s="100" t="s">
        <v>57</v>
      </c>
      <c r="C52" s="31">
        <v>10526.54</v>
      </c>
      <c r="D52" s="31">
        <v>10711.54</v>
      </c>
    </row>
    <row r="53" spans="2:4" s="77" customFormat="1" ht="15.75">
      <c r="B53" s="100"/>
      <c r="C53" s="31"/>
      <c r="D53" s="31"/>
    </row>
    <row r="54" spans="2:4" s="77" customFormat="1" ht="15.75">
      <c r="B54" s="100"/>
      <c r="C54" s="31"/>
      <c r="D54" s="31"/>
    </row>
    <row r="55" spans="1:4" s="162" customFormat="1" ht="15.75">
      <c r="A55" s="163"/>
      <c r="B55" s="166"/>
      <c r="C55" s="167"/>
      <c r="D55" s="167"/>
    </row>
    <row r="56" spans="1:4" s="162" customFormat="1" ht="15.75">
      <c r="A56" s="163"/>
      <c r="B56" s="166"/>
      <c r="C56" s="168"/>
      <c r="D56" s="168"/>
    </row>
    <row r="57" spans="2:4" ht="17.25" thickBot="1">
      <c r="B57" s="164" t="s">
        <v>58</v>
      </c>
      <c r="C57" s="165">
        <v>41553</v>
      </c>
      <c r="D57" s="165">
        <v>41585</v>
      </c>
    </row>
    <row r="58" spans="2:4" ht="15.75">
      <c r="B58" s="100"/>
      <c r="C58" s="29"/>
      <c r="D58" s="29"/>
    </row>
    <row r="59" spans="2:4" ht="16.5">
      <c r="B59" s="101" t="s">
        <v>59</v>
      </c>
      <c r="C59" s="30"/>
      <c r="D59" s="30"/>
    </row>
    <row r="60" spans="2:4" ht="15.75">
      <c r="B60" s="100"/>
      <c r="C60" s="30"/>
      <c r="D60" s="30"/>
    </row>
    <row r="61" spans="2:4" ht="15.75">
      <c r="B61" s="100" t="s">
        <v>60</v>
      </c>
      <c r="C61" s="32">
        <v>13.180547</v>
      </c>
      <c r="D61" s="32">
        <v>7.079181</v>
      </c>
    </row>
    <row r="62" spans="2:4" ht="15.75">
      <c r="B62" s="100" t="s">
        <v>61</v>
      </c>
      <c r="C62" s="32">
        <v>530.439827</v>
      </c>
      <c r="D62" s="32">
        <v>373.568989</v>
      </c>
    </row>
    <row r="63" spans="2:4" ht="15.75">
      <c r="B63" s="100" t="s">
        <v>62</v>
      </c>
      <c r="C63" s="32">
        <v>1021.16</v>
      </c>
      <c r="D63" s="32">
        <v>982.83</v>
      </c>
    </row>
    <row r="64" spans="2:4" ht="15.75">
      <c r="B64" s="100" t="s">
        <v>63</v>
      </c>
      <c r="C64" s="32">
        <v>1437.229</v>
      </c>
      <c r="D64" s="32">
        <v>1383.371</v>
      </c>
    </row>
    <row r="65" spans="2:4" ht="15.75">
      <c r="B65" s="100" t="s">
        <v>64</v>
      </c>
      <c r="C65" s="32">
        <v>347.569</v>
      </c>
      <c r="D65" s="32">
        <v>329.501</v>
      </c>
    </row>
    <row r="66" spans="2:4" ht="15.75">
      <c r="B66" s="100" t="s">
        <v>65</v>
      </c>
      <c r="C66" s="32">
        <v>905.911</v>
      </c>
      <c r="D66" s="32">
        <v>868.88</v>
      </c>
    </row>
    <row r="67" spans="2:4" ht="15.75">
      <c r="B67" s="100" t="s">
        <v>66</v>
      </c>
      <c r="C67" s="32">
        <v>34.163</v>
      </c>
      <c r="D67" s="32">
        <v>34.794</v>
      </c>
    </row>
    <row r="68" spans="2:4" ht="15.75">
      <c r="B68" s="100" t="s">
        <v>67</v>
      </c>
      <c r="C68" s="32">
        <v>149.586</v>
      </c>
      <c r="D68" s="32">
        <v>139.788</v>
      </c>
    </row>
    <row r="69" spans="2:4" ht="15.75">
      <c r="B69" s="100" t="s">
        <v>68</v>
      </c>
      <c r="C69" s="32">
        <v>10.04</v>
      </c>
      <c r="D69" s="32">
        <v>10.4</v>
      </c>
    </row>
    <row r="70" spans="2:4" ht="15.75">
      <c r="B70" s="100"/>
      <c r="C70" s="31"/>
      <c r="D70" s="31"/>
    </row>
    <row r="71" spans="2:4" ht="16.5">
      <c r="B71" s="101" t="s">
        <v>69</v>
      </c>
      <c r="C71" s="31"/>
      <c r="D71" s="31"/>
    </row>
    <row r="72" spans="2:4" ht="15.75">
      <c r="B72" s="100"/>
      <c r="C72" s="31"/>
      <c r="D72" s="31"/>
    </row>
    <row r="73" spans="2:4" ht="15.75">
      <c r="B73" s="100" t="s">
        <v>60</v>
      </c>
      <c r="C73" s="32">
        <v>3.463517</v>
      </c>
      <c r="D73" s="32">
        <v>1.644106</v>
      </c>
    </row>
    <row r="74" spans="2:4" ht="15.75">
      <c r="B74" s="100" t="s">
        <v>61</v>
      </c>
      <c r="C74" s="32">
        <v>38.762708</v>
      </c>
      <c r="D74" s="32">
        <v>29.584006</v>
      </c>
    </row>
    <row r="75" spans="2:4" ht="15.75">
      <c r="B75" s="100" t="s">
        <v>62</v>
      </c>
      <c r="C75" s="32">
        <v>325.77</v>
      </c>
      <c r="D75" s="32">
        <v>329.37</v>
      </c>
    </row>
    <row r="76" spans="2:4" ht="15.75">
      <c r="B76" s="100" t="s">
        <v>63</v>
      </c>
      <c r="C76" s="32">
        <v>18.381</v>
      </c>
      <c r="D76" s="32">
        <v>18.669</v>
      </c>
    </row>
    <row r="77" spans="2:4" ht="15.75">
      <c r="B77" s="100" t="s">
        <v>64</v>
      </c>
      <c r="C77" s="28">
        <v>0</v>
      </c>
      <c r="D77" s="28">
        <v>0</v>
      </c>
    </row>
    <row r="78" spans="2:4" ht="15.75">
      <c r="B78" s="100" t="s">
        <v>65</v>
      </c>
      <c r="C78" s="32">
        <v>12.4</v>
      </c>
      <c r="D78" s="32">
        <v>12.657</v>
      </c>
    </row>
    <row r="79" spans="2:4" ht="15.75">
      <c r="B79" s="100" t="s">
        <v>66</v>
      </c>
      <c r="C79" s="32">
        <v>5.981</v>
      </c>
      <c r="D79" s="32">
        <v>6.012</v>
      </c>
    </row>
    <row r="80" spans="2:4" ht="15.75">
      <c r="B80" s="100" t="s">
        <v>67</v>
      </c>
      <c r="C80" s="33">
        <v>0</v>
      </c>
      <c r="D80" s="33">
        <v>0</v>
      </c>
    </row>
    <row r="81" spans="2:4" ht="15.75">
      <c r="B81" s="100" t="s">
        <v>68</v>
      </c>
      <c r="C81" s="33">
        <v>0</v>
      </c>
      <c r="D81" s="33">
        <v>0</v>
      </c>
    </row>
    <row r="82" spans="2:4" ht="15.75">
      <c r="B82" s="100"/>
      <c r="C82" s="32"/>
      <c r="D82" s="32"/>
    </row>
    <row r="83" spans="2:4" ht="16.5">
      <c r="B83" s="101" t="s">
        <v>70</v>
      </c>
      <c r="C83" s="32"/>
      <c r="D83" s="32"/>
    </row>
    <row r="84" spans="2:4" ht="15.75">
      <c r="B84" s="100" t="s">
        <v>71</v>
      </c>
      <c r="C84" s="32">
        <v>0</v>
      </c>
      <c r="D84" s="32">
        <v>0</v>
      </c>
    </row>
    <row r="85" spans="2:4" ht="15.75">
      <c r="B85" s="100" t="s">
        <v>63</v>
      </c>
      <c r="C85" s="32">
        <v>1.28</v>
      </c>
      <c r="D85" s="32">
        <v>1.746</v>
      </c>
    </row>
    <row r="86" spans="2:4" ht="16.5" thickBot="1">
      <c r="B86" s="100"/>
      <c r="C86" s="28"/>
      <c r="D86" s="28"/>
    </row>
    <row r="87" spans="2:4" ht="17.25" thickBot="1">
      <c r="B87" s="99" t="s">
        <v>72</v>
      </c>
      <c r="C87" s="26">
        <v>41553</v>
      </c>
      <c r="D87" s="26">
        <v>41585</v>
      </c>
    </row>
    <row r="88" spans="2:4" ht="15.75">
      <c r="B88" s="100"/>
      <c r="C88" s="29"/>
      <c r="D88" s="29"/>
    </row>
    <row r="89" spans="2:4" ht="15.75">
      <c r="B89" s="100" t="s">
        <v>73</v>
      </c>
      <c r="C89" s="28">
        <v>4.9</v>
      </c>
      <c r="D89" s="28">
        <v>4.4</v>
      </c>
    </row>
    <row r="90" spans="2:4" ht="15.75">
      <c r="B90" s="100" t="s">
        <v>74</v>
      </c>
      <c r="C90" s="32">
        <v>4.5</v>
      </c>
      <c r="D90" s="32">
        <v>4.8</v>
      </c>
    </row>
    <row r="91" spans="2:4" ht="16.5" thickBot="1">
      <c r="B91" s="102" t="s">
        <v>75</v>
      </c>
      <c r="C91" s="34">
        <v>0.4</v>
      </c>
      <c r="D91" s="34">
        <v>0.2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68"/>
  <sheetViews>
    <sheetView zoomScalePageLayoutView="0" workbookViewId="0" topLeftCell="B37">
      <selection activeCell="P45" sqref="P45"/>
    </sheetView>
  </sheetViews>
  <sheetFormatPr defaultColWidth="9.140625" defaultRowHeight="15"/>
  <cols>
    <col min="4" max="4" width="10.8515625" style="0" customWidth="1"/>
  </cols>
  <sheetData>
    <row r="3" spans="4:14" ht="19.5">
      <c r="D3" s="143" t="s">
        <v>150</v>
      </c>
      <c r="E3" s="143"/>
      <c r="F3" s="143"/>
      <c r="G3" s="143"/>
      <c r="H3" s="143"/>
      <c r="I3" s="143"/>
      <c r="J3" s="143"/>
      <c r="K3" s="143"/>
      <c r="L3" s="143"/>
      <c r="M3" s="143"/>
      <c r="N3" s="143"/>
    </row>
    <row r="28" spans="4:15" ht="19.5">
      <c r="D28" s="68" t="s">
        <v>156</v>
      </c>
      <c r="E28" s="68"/>
      <c r="F28" s="68"/>
      <c r="G28" s="68"/>
      <c r="I28" s="68"/>
      <c r="J28" s="68"/>
      <c r="K28" s="68"/>
      <c r="L28" s="68"/>
      <c r="M28" s="68"/>
      <c r="N28" s="68"/>
      <c r="O28" s="68"/>
    </row>
    <row r="48" spans="4:5" ht="15">
      <c r="D48" t="s">
        <v>154</v>
      </c>
      <c r="E48" s="67"/>
    </row>
    <row r="50" spans="3:13" ht="19.5">
      <c r="C50" s="141" t="s">
        <v>141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68" ht="15">
      <c r="D68" t="s">
        <v>155</v>
      </c>
    </row>
  </sheetData>
  <sheetProtection/>
  <mergeCells count="2">
    <mergeCell ref="C50:M50"/>
    <mergeCell ref="D3:N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W22"/>
  <sheetViews>
    <sheetView zoomScalePageLayoutView="0" workbookViewId="0" topLeftCell="AI1">
      <selection activeCell="B26" sqref="B26"/>
    </sheetView>
  </sheetViews>
  <sheetFormatPr defaultColWidth="9.140625" defaultRowHeight="15"/>
  <cols>
    <col min="2" max="2" width="42.8515625" style="0" customWidth="1"/>
    <col min="3" max="3" width="11.140625" style="0" hidden="1" customWidth="1"/>
    <col min="4" max="5" width="12.7109375" style="0" hidden="1" customWidth="1"/>
    <col min="6" max="6" width="12.421875" style="0" hidden="1" customWidth="1"/>
    <col min="7" max="7" width="12.7109375" style="0" hidden="1" customWidth="1"/>
    <col min="8" max="8" width="12.421875" style="0" hidden="1" customWidth="1"/>
    <col min="9" max="9" width="12.7109375" style="0" hidden="1" customWidth="1"/>
    <col min="10" max="11" width="12.421875" style="0" hidden="1" customWidth="1"/>
    <col min="12" max="12" width="12.140625" style="0" hidden="1" customWidth="1"/>
    <col min="13" max="13" width="12.421875" style="0" hidden="1" customWidth="1"/>
    <col min="14" max="14" width="12.7109375" style="0" hidden="1" customWidth="1"/>
    <col min="15" max="15" width="12.140625" style="0" hidden="1" customWidth="1"/>
    <col min="16" max="16" width="12.7109375" style="0" hidden="1" customWidth="1"/>
    <col min="17" max="17" width="11.421875" style="0" hidden="1" customWidth="1"/>
    <col min="18" max="18" width="12.7109375" style="0" hidden="1" customWidth="1"/>
    <col min="19" max="19" width="12.421875" style="0" hidden="1" customWidth="1"/>
    <col min="20" max="20" width="12.7109375" style="0" hidden="1" customWidth="1"/>
    <col min="21" max="21" width="12.421875" style="0" hidden="1" customWidth="1"/>
    <col min="22" max="22" width="12.140625" style="0" hidden="1" customWidth="1"/>
    <col min="23" max="23" width="12.7109375" style="0" hidden="1" customWidth="1"/>
    <col min="24" max="24" width="12.421875" style="0" hidden="1" customWidth="1"/>
    <col min="25" max="26" width="12.7109375" style="0" hidden="1" customWidth="1"/>
    <col min="27" max="28" width="12.7109375" style="0" customWidth="1"/>
    <col min="29" max="30" width="12.421875" style="0" customWidth="1"/>
    <col min="31" max="31" width="12.140625" style="0" customWidth="1"/>
    <col min="32" max="32" width="12.7109375" style="0" customWidth="1"/>
    <col min="33" max="35" width="12.7109375" style="0" bestFit="1" customWidth="1"/>
    <col min="36" max="36" width="12.421875" style="0" bestFit="1" customWidth="1"/>
    <col min="37" max="38" width="12.7109375" style="0" bestFit="1" customWidth="1"/>
    <col min="39" max="39" width="12.421875" style="0" bestFit="1" customWidth="1"/>
    <col min="40" max="42" width="12.7109375" style="0" bestFit="1" customWidth="1"/>
    <col min="43" max="49" width="12.7109375" style="77" bestFit="1" customWidth="1"/>
  </cols>
  <sheetData>
    <row r="2" spans="2:49" ht="18">
      <c r="B2" s="35" t="s">
        <v>76</v>
      </c>
      <c r="C2" s="14"/>
      <c r="D2" s="14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</row>
    <row r="3" spans="2:49" ht="16.5" thickBot="1">
      <c r="B3" s="85"/>
      <c r="C3" s="144">
        <v>2010</v>
      </c>
      <c r="D3" s="145"/>
      <c r="E3" s="145"/>
      <c r="F3" s="145"/>
      <c r="G3" s="145"/>
      <c r="H3" s="146"/>
      <c r="I3" s="146"/>
      <c r="J3" s="146"/>
      <c r="K3" s="146"/>
      <c r="L3" s="146"/>
      <c r="M3" s="36"/>
      <c r="N3" s="37"/>
      <c r="O3" s="147">
        <v>2011</v>
      </c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9"/>
      <c r="AA3" s="150">
        <v>2012</v>
      </c>
      <c r="AB3" s="151"/>
      <c r="AC3" s="151"/>
      <c r="AD3" s="151"/>
      <c r="AE3" s="151"/>
      <c r="AF3" s="151"/>
      <c r="AG3" s="88"/>
      <c r="AH3" s="88"/>
      <c r="AI3" s="88"/>
      <c r="AJ3" s="88"/>
      <c r="AK3" s="88"/>
      <c r="AL3" s="89"/>
      <c r="AM3" s="88">
        <v>2013</v>
      </c>
      <c r="AN3" s="88"/>
      <c r="AO3" s="88"/>
      <c r="AP3" s="88"/>
      <c r="AQ3" s="88"/>
      <c r="AR3" s="88"/>
      <c r="AS3" s="88"/>
      <c r="AT3" s="88"/>
      <c r="AU3" s="88"/>
      <c r="AV3" s="88"/>
      <c r="AW3" s="88"/>
    </row>
    <row r="4" spans="2:49" ht="15.75" thickBot="1">
      <c r="B4" s="86"/>
      <c r="C4" s="38" t="s">
        <v>77</v>
      </c>
      <c r="D4" s="38" t="s">
        <v>78</v>
      </c>
      <c r="E4" s="38" t="s">
        <v>79</v>
      </c>
      <c r="F4" s="38" t="s">
        <v>80</v>
      </c>
      <c r="G4" s="38" t="s">
        <v>79</v>
      </c>
      <c r="H4" s="38" t="s">
        <v>77</v>
      </c>
      <c r="I4" s="38" t="s">
        <v>77</v>
      </c>
      <c r="J4" s="38" t="s">
        <v>80</v>
      </c>
      <c r="K4" s="38" t="s">
        <v>81</v>
      </c>
      <c r="L4" s="38" t="s">
        <v>82</v>
      </c>
      <c r="M4" s="38" t="s">
        <v>83</v>
      </c>
      <c r="N4" s="38" t="s">
        <v>84</v>
      </c>
      <c r="O4" s="38" t="s">
        <v>77</v>
      </c>
      <c r="P4" s="38" t="s">
        <v>78</v>
      </c>
      <c r="Q4" s="38" t="s">
        <v>79</v>
      </c>
      <c r="R4" s="38" t="s">
        <v>80</v>
      </c>
      <c r="S4" s="38" t="s">
        <v>79</v>
      </c>
      <c r="T4" s="38" t="s">
        <v>77</v>
      </c>
      <c r="U4" s="38" t="s">
        <v>77</v>
      </c>
      <c r="V4" s="38" t="s">
        <v>80</v>
      </c>
      <c r="W4" s="38" t="s">
        <v>81</v>
      </c>
      <c r="X4" s="38" t="s">
        <v>82</v>
      </c>
      <c r="Y4" s="38" t="s">
        <v>83</v>
      </c>
      <c r="Z4" s="38" t="s">
        <v>84</v>
      </c>
      <c r="AA4" s="90" t="s">
        <v>77</v>
      </c>
      <c r="AB4" s="90" t="s">
        <v>78</v>
      </c>
      <c r="AC4" s="90" t="s">
        <v>85</v>
      </c>
      <c r="AD4" s="90" t="s">
        <v>80</v>
      </c>
      <c r="AE4" s="90" t="s">
        <v>79</v>
      </c>
      <c r="AF4" s="90" t="s">
        <v>77</v>
      </c>
      <c r="AG4" s="90" t="s">
        <v>77</v>
      </c>
      <c r="AH4" s="90" t="s">
        <v>80</v>
      </c>
      <c r="AI4" s="90" t="s">
        <v>81</v>
      </c>
      <c r="AJ4" s="90" t="s">
        <v>82</v>
      </c>
      <c r="AK4" s="90" t="s">
        <v>83</v>
      </c>
      <c r="AL4" s="90" t="s">
        <v>84</v>
      </c>
      <c r="AM4" s="90" t="s">
        <v>77</v>
      </c>
      <c r="AN4" s="90" t="s">
        <v>78</v>
      </c>
      <c r="AO4" s="90" t="s">
        <v>79</v>
      </c>
      <c r="AP4" s="90" t="s">
        <v>80</v>
      </c>
      <c r="AQ4" s="90" t="s">
        <v>79</v>
      </c>
      <c r="AR4" s="90" t="s">
        <v>77</v>
      </c>
      <c r="AS4" s="90" t="s">
        <v>77</v>
      </c>
      <c r="AT4" s="90" t="s">
        <v>80</v>
      </c>
      <c r="AU4" s="90" t="s">
        <v>81</v>
      </c>
      <c r="AV4" s="90" t="s">
        <v>82</v>
      </c>
      <c r="AW4" s="90" t="s">
        <v>83</v>
      </c>
    </row>
    <row r="5" spans="2:49" ht="15">
      <c r="B5" s="87" t="s">
        <v>86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6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</row>
    <row r="6" spans="2:49" ht="15">
      <c r="B6" s="87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</row>
    <row r="7" spans="2:49" ht="15">
      <c r="B7" s="87" t="s">
        <v>158</v>
      </c>
      <c r="C7" s="41">
        <v>14520.922611</v>
      </c>
      <c r="D7" s="41">
        <v>14462.015262</v>
      </c>
      <c r="E7" s="41">
        <v>12874.951005</v>
      </c>
      <c r="F7" s="41">
        <v>13251.042838</v>
      </c>
      <c r="G7" s="41">
        <v>12769.593756</v>
      </c>
      <c r="H7" s="41">
        <v>12313.473451</v>
      </c>
      <c r="I7" s="41">
        <v>12255.074</v>
      </c>
      <c r="J7" s="41">
        <v>11877.683015</v>
      </c>
      <c r="K7" s="41">
        <v>11440.370491</v>
      </c>
      <c r="L7" s="41">
        <v>11632.135877</v>
      </c>
      <c r="M7" s="41">
        <v>10152.259461</v>
      </c>
      <c r="N7" s="41">
        <v>10207.751081</v>
      </c>
      <c r="O7" s="41">
        <v>11251.635091</v>
      </c>
      <c r="P7" s="41">
        <v>10635.363496</v>
      </c>
      <c r="Q7" s="41">
        <v>9182.569397</v>
      </c>
      <c r="R7" s="41">
        <v>10720.82985136</v>
      </c>
      <c r="S7" s="41">
        <v>10870.00599552</v>
      </c>
      <c r="T7" s="41">
        <v>10939.26998279</v>
      </c>
      <c r="U7" s="41">
        <v>11792.99347974</v>
      </c>
      <c r="V7" s="41">
        <v>11219.288621</v>
      </c>
      <c r="W7" s="41">
        <v>10707.68713882</v>
      </c>
      <c r="X7" s="41">
        <v>11885.45786528</v>
      </c>
      <c r="Y7" s="41">
        <v>14954.35578629</v>
      </c>
      <c r="Z7" s="41">
        <v>14406.0434783</v>
      </c>
      <c r="AA7" s="41">
        <v>14984.43940588</v>
      </c>
      <c r="AB7" s="42">
        <v>13322.65105929</v>
      </c>
      <c r="AC7" s="42">
        <v>12051.0496203</v>
      </c>
      <c r="AD7" s="42">
        <v>15022.17812774</v>
      </c>
      <c r="AE7" s="42">
        <v>13711.68932015</v>
      </c>
      <c r="AF7" s="42">
        <v>14205.05890894</v>
      </c>
      <c r="AG7" s="42">
        <v>15749.76955764</v>
      </c>
      <c r="AH7" s="42">
        <v>14843.75163203</v>
      </c>
      <c r="AI7" s="42">
        <v>13598.21825604</v>
      </c>
      <c r="AJ7" s="42">
        <v>14915.79059281</v>
      </c>
      <c r="AK7" s="42">
        <v>15277.82833648</v>
      </c>
      <c r="AL7" s="42">
        <v>14729.23800083</v>
      </c>
      <c r="AM7" s="42">
        <v>17446.51008113</v>
      </c>
      <c r="AN7" s="42">
        <v>16290.98126449</v>
      </c>
      <c r="AO7" s="42">
        <v>14846.98944402</v>
      </c>
      <c r="AP7" s="42">
        <v>17590.05691268</v>
      </c>
      <c r="AQ7" s="42">
        <v>17163.449834</v>
      </c>
      <c r="AR7" s="42">
        <v>16057.608614469997</v>
      </c>
      <c r="AS7" s="42">
        <v>18130.55230715</v>
      </c>
      <c r="AT7" s="42">
        <v>16898.37655637</v>
      </c>
      <c r="AU7" s="42">
        <v>14503.02867799</v>
      </c>
      <c r="AV7" s="42">
        <v>15850.996529</v>
      </c>
      <c r="AW7" s="42">
        <v>14753.26291297</v>
      </c>
    </row>
    <row r="8" spans="2:49" ht="15">
      <c r="B8" s="87" t="s">
        <v>87</v>
      </c>
      <c r="C8" s="43">
        <v>697.7431379999998</v>
      </c>
      <c r="D8" s="43">
        <v>-58.90734899999916</v>
      </c>
      <c r="E8" s="43">
        <v>-1587.064257</v>
      </c>
      <c r="F8" s="43">
        <v>376.0918329999986</v>
      </c>
      <c r="G8" s="43">
        <v>-481.4490819999992</v>
      </c>
      <c r="H8" s="43">
        <v>-456.12030500000037</v>
      </c>
      <c r="I8" s="43">
        <v>-58.39945099999932</v>
      </c>
      <c r="J8" s="43">
        <v>-377.390985</v>
      </c>
      <c r="K8" s="43">
        <v>-437.31252400000085</v>
      </c>
      <c r="L8" s="43">
        <v>191.76538600000094</v>
      </c>
      <c r="M8" s="43">
        <v>-1479.876416000001</v>
      </c>
      <c r="N8" s="43">
        <v>55.491620000000694</v>
      </c>
      <c r="O8" s="43">
        <v>1043.8840099999998</v>
      </c>
      <c r="P8" s="43">
        <v>-616.2715950000002</v>
      </c>
      <c r="Q8" s="43">
        <v>-1452.7940990000006</v>
      </c>
      <c r="R8" s="43">
        <v>1538.260454360001</v>
      </c>
      <c r="S8" s="43">
        <v>149.17614415999924</v>
      </c>
      <c r="T8" s="43">
        <v>69.26398727000014</v>
      </c>
      <c r="U8" s="43">
        <v>853.7234969500005</v>
      </c>
      <c r="V8" s="43">
        <v>-573.7048587400004</v>
      </c>
      <c r="W8" s="43">
        <v>-511.60148217999995</v>
      </c>
      <c r="X8" s="43">
        <v>1177.7707264599994</v>
      </c>
      <c r="Y8" s="43">
        <v>3068.8979210100006</v>
      </c>
      <c r="Z8" s="43">
        <v>-548.3123079899997</v>
      </c>
      <c r="AA8" s="43">
        <v>578.3959275800007</v>
      </c>
      <c r="AB8" s="43">
        <v>-1661.7883465900013</v>
      </c>
      <c r="AC8" s="43">
        <f>AC7-AB7</f>
        <v>-1271.6014389899992</v>
      </c>
      <c r="AD8" s="43">
        <f aca="true" t="shared" si="0" ref="AD8:AW8">AD7-AC7</f>
        <v>2971.1285074400002</v>
      </c>
      <c r="AE8" s="43">
        <f t="shared" si="0"/>
        <v>-1310.4888075899999</v>
      </c>
      <c r="AF8" s="43">
        <f t="shared" si="0"/>
        <v>493.3695887899994</v>
      </c>
      <c r="AG8" s="43">
        <f t="shared" si="0"/>
        <v>1544.7106487</v>
      </c>
      <c r="AH8" s="43">
        <f t="shared" si="0"/>
        <v>-906.01792561</v>
      </c>
      <c r="AI8" s="43">
        <f t="shared" si="0"/>
        <v>-1245.5333759900004</v>
      </c>
      <c r="AJ8" s="43">
        <f t="shared" si="0"/>
        <v>1317.5723367700011</v>
      </c>
      <c r="AK8" s="43">
        <f t="shared" si="0"/>
        <v>362.03774367000005</v>
      </c>
      <c r="AL8" s="43">
        <f t="shared" si="0"/>
        <v>-548.5903356500003</v>
      </c>
      <c r="AM8" s="43">
        <f t="shared" si="0"/>
        <v>2717.2720802999993</v>
      </c>
      <c r="AN8" s="43">
        <f t="shared" si="0"/>
        <v>-1155.5288166400005</v>
      </c>
      <c r="AO8" s="43">
        <f t="shared" si="0"/>
        <v>-1443.9918204699989</v>
      </c>
      <c r="AP8" s="43">
        <f t="shared" si="0"/>
        <v>2743.0674686599996</v>
      </c>
      <c r="AQ8" s="43">
        <f t="shared" si="0"/>
        <v>-426.607078680001</v>
      </c>
      <c r="AR8" s="43">
        <f t="shared" si="0"/>
        <v>-1105.8412195300025</v>
      </c>
      <c r="AS8" s="43">
        <f t="shared" si="0"/>
        <v>2072.9436926800026</v>
      </c>
      <c r="AT8" s="43">
        <f t="shared" si="0"/>
        <v>-1232.1757507799994</v>
      </c>
      <c r="AU8" s="43">
        <f t="shared" si="0"/>
        <v>-2395.34787838</v>
      </c>
      <c r="AV8" s="43">
        <f t="shared" si="0"/>
        <v>1347.9678510100002</v>
      </c>
      <c r="AW8" s="43">
        <f t="shared" si="0"/>
        <v>-1097.7336160300001</v>
      </c>
    </row>
    <row r="9" spans="2:49" ht="15">
      <c r="B9" s="8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</row>
    <row r="10" spans="2:49" ht="15">
      <c r="B10" s="87" t="s">
        <v>157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</row>
    <row r="11" spans="2:49" ht="15">
      <c r="B11" s="87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</row>
    <row r="12" spans="2:49" ht="15">
      <c r="B12" s="87" t="s">
        <v>88</v>
      </c>
      <c r="C12" s="44">
        <v>7.4527</v>
      </c>
      <c r="D12" s="44">
        <v>7.7585</v>
      </c>
      <c r="E12" s="44">
        <v>7.4258</v>
      </c>
      <c r="F12" s="44">
        <v>7.3434</v>
      </c>
      <c r="G12" s="44">
        <v>7.6332</v>
      </c>
      <c r="H12" s="44">
        <v>7.6473</v>
      </c>
      <c r="I12" s="44">
        <v>7.5468</v>
      </c>
      <c r="J12" s="44">
        <v>7.2973</v>
      </c>
      <c r="K12" s="44">
        <v>7.1389</v>
      </c>
      <c r="L12" s="44">
        <v>6.9177</v>
      </c>
      <c r="M12" s="44">
        <v>6.972</v>
      </c>
      <c r="N12" s="44">
        <v>6.8294</v>
      </c>
      <c r="O12" s="44">
        <v>6.9021</v>
      </c>
      <c r="P12" s="44">
        <v>7.1911</v>
      </c>
      <c r="Q12" s="44">
        <v>6.9086</v>
      </c>
      <c r="R12" s="44">
        <v>6.7324</v>
      </c>
      <c r="S12" s="44">
        <v>6.861</v>
      </c>
      <c r="T12" s="44">
        <v>6.7565</v>
      </c>
      <c r="U12" s="44">
        <v>6.7931</v>
      </c>
      <c r="V12" s="44">
        <v>7.0535</v>
      </c>
      <c r="W12" s="44">
        <v>8.035</v>
      </c>
      <c r="X12" s="44">
        <v>7.8511</v>
      </c>
      <c r="Y12" s="44">
        <v>8.3657</v>
      </c>
      <c r="Z12" s="44">
        <v>8.1502</v>
      </c>
      <c r="AA12" s="44">
        <v>7.8175</v>
      </c>
      <c r="AB12" s="44">
        <v>7.4665</v>
      </c>
      <c r="AC12" s="44">
        <v>7.6732</v>
      </c>
      <c r="AD12" s="44">
        <v>7.7301</v>
      </c>
      <c r="AE12" s="44">
        <v>8.4705</v>
      </c>
      <c r="AF12" s="44">
        <v>8.3145</v>
      </c>
      <c r="AG12" s="44">
        <v>8.301</v>
      </c>
      <c r="AH12" s="44">
        <v>8.4301</v>
      </c>
      <c r="AI12" s="44">
        <v>8.2225</v>
      </c>
      <c r="AJ12" s="44">
        <v>8.6548</v>
      </c>
      <c r="AK12" s="44">
        <v>8.77195</v>
      </c>
      <c r="AL12" s="44">
        <v>8.4726</v>
      </c>
      <c r="AM12" s="44">
        <v>9.0527</v>
      </c>
      <c r="AN12" s="44">
        <v>8.8396</v>
      </c>
      <c r="AO12" s="44">
        <v>9.2335</v>
      </c>
      <c r="AP12" s="44">
        <v>8.981</v>
      </c>
      <c r="AQ12" s="44">
        <v>10.195</v>
      </c>
      <c r="AR12" s="44">
        <v>9.95</v>
      </c>
      <c r="AS12" s="44">
        <v>9.8285</v>
      </c>
      <c r="AT12" s="44">
        <v>10.3318</v>
      </c>
      <c r="AU12" s="44">
        <v>10.0075</v>
      </c>
      <c r="AV12" s="44">
        <v>9.9502</v>
      </c>
      <c r="AW12" s="44">
        <v>10.1812</v>
      </c>
    </row>
    <row r="13" spans="2:49" ht="15">
      <c r="B13" s="87" t="s">
        <v>89</v>
      </c>
      <c r="C13" s="44">
        <v>0.13417955908596885</v>
      </c>
      <c r="D13" s="44">
        <v>0.1289</v>
      </c>
      <c r="E13" s="44">
        <v>0.1347</v>
      </c>
      <c r="F13" s="44">
        <v>0.1362</v>
      </c>
      <c r="G13" s="44">
        <v>0.13100665513808102</v>
      </c>
      <c r="H13" s="44">
        <v>0.13076510663894444</v>
      </c>
      <c r="I13" s="44">
        <v>0.13250649281814808</v>
      </c>
      <c r="J13" s="44">
        <v>0.13703698628259767</v>
      </c>
      <c r="K13" s="44">
        <v>0.1400776029920576</v>
      </c>
      <c r="L13" s="44">
        <v>0.1445567168278474</v>
      </c>
      <c r="M13" s="44">
        <v>0.1434</v>
      </c>
      <c r="N13" s="44">
        <v>0.146425747503441</v>
      </c>
      <c r="O13" s="44">
        <v>0.14488344127149708</v>
      </c>
      <c r="P13" s="44">
        <v>0.13906078346845407</v>
      </c>
      <c r="Q13" s="44">
        <v>0.14474712676953363</v>
      </c>
      <c r="R13" s="44">
        <v>0.1485354405561167</v>
      </c>
      <c r="S13" s="44">
        <v>0.14575134819997085</v>
      </c>
      <c r="T13" s="44">
        <v>0.148</v>
      </c>
      <c r="U13" s="44">
        <v>0.14720819655238404</v>
      </c>
      <c r="V13" s="44">
        <v>0.14177358758063374</v>
      </c>
      <c r="W13" s="44">
        <v>0.12445550715619166</v>
      </c>
      <c r="X13" s="44">
        <v>0.12737068691011452</v>
      </c>
      <c r="Y13" s="44">
        <v>0.11953572325089352</v>
      </c>
      <c r="Z13" s="44">
        <v>0.12269637554906629</v>
      </c>
      <c r="AA13" s="44">
        <v>0.12791813239526703</v>
      </c>
      <c r="AB13" s="44">
        <v>0.13393156097234313</v>
      </c>
      <c r="AC13" s="44">
        <v>0.13032372413074075</v>
      </c>
      <c r="AD13" s="44">
        <v>0.12936443254291666</v>
      </c>
      <c r="AE13" s="44">
        <v>0.11805678531373591</v>
      </c>
      <c r="AF13" s="44">
        <v>0.1202718143003187</v>
      </c>
      <c r="AG13" s="44">
        <v>0.12046741356463077</v>
      </c>
      <c r="AH13" s="44">
        <v>0.11862255489258729</v>
      </c>
      <c r="AI13" s="44">
        <v>0.12161751292186075</v>
      </c>
      <c r="AJ13" s="44">
        <v>0.1155428201691547</v>
      </c>
      <c r="AK13" s="44">
        <v>0.11399973780060306</v>
      </c>
      <c r="AL13" s="44">
        <v>0.11802752401860114</v>
      </c>
      <c r="AM13" s="45">
        <v>0.11046428137461752</v>
      </c>
      <c r="AN13" s="45">
        <v>0.11312729082763925</v>
      </c>
      <c r="AO13" s="45">
        <f aca="true" t="shared" si="1" ref="AO13:AW13">1/AO12</f>
        <v>0.1083012942004657</v>
      </c>
      <c r="AP13" s="45">
        <f t="shared" si="1"/>
        <v>0.11134617525887985</v>
      </c>
      <c r="AQ13" s="45">
        <f t="shared" si="1"/>
        <v>0.0980872976949485</v>
      </c>
      <c r="AR13" s="45">
        <f t="shared" si="1"/>
        <v>0.10050251256281408</v>
      </c>
      <c r="AS13" s="45">
        <f t="shared" si="1"/>
        <v>0.1017449254718421</v>
      </c>
      <c r="AT13" s="45">
        <f t="shared" si="1"/>
        <v>0.09678855572117154</v>
      </c>
      <c r="AU13" s="45">
        <f t="shared" si="1"/>
        <v>0.09992505620784412</v>
      </c>
      <c r="AV13" s="45">
        <f t="shared" si="1"/>
        <v>0.100500492452413</v>
      </c>
      <c r="AW13" s="45">
        <f t="shared" si="1"/>
        <v>0.09822024908655168</v>
      </c>
    </row>
    <row r="14" spans="2:49" ht="15">
      <c r="B14" s="87" t="s">
        <v>90</v>
      </c>
      <c r="C14" s="44">
        <v>12.0599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v>10.8764</v>
      </c>
      <c r="P14" s="44">
        <v>11.6034</v>
      </c>
      <c r="Q14" s="44">
        <v>11.1658</v>
      </c>
      <c r="R14" s="44">
        <v>11.0085</v>
      </c>
      <c r="S14" s="44">
        <v>11.2073</v>
      </c>
      <c r="T14" s="44">
        <v>11.029006286533583</v>
      </c>
      <c r="U14" s="44">
        <v>10.9534</v>
      </c>
      <c r="V14" s="44">
        <v>11.4895</v>
      </c>
      <c r="W14" s="44">
        <v>12.462899999999998</v>
      </c>
      <c r="X14" s="44">
        <v>12.5476</v>
      </c>
      <c r="Y14" s="44">
        <v>13.049719431032232</v>
      </c>
      <c r="Z14" s="44">
        <v>12.607499999999998</v>
      </c>
      <c r="AA14" s="44">
        <v>12.306300000000002</v>
      </c>
      <c r="AB14" s="44">
        <v>11.901</v>
      </c>
      <c r="AC14" s="44">
        <v>12.3116</v>
      </c>
      <c r="AD14" s="44">
        <v>12.59775</v>
      </c>
      <c r="AE14" s="44">
        <v>13.16225</v>
      </c>
      <c r="AF14" s="44">
        <v>13.0129</v>
      </c>
      <c r="AG14" s="44">
        <v>12.947500000000002</v>
      </c>
      <c r="AH14" s="44">
        <v>13.3374</v>
      </c>
      <c r="AI14" s="44">
        <v>13.37685</v>
      </c>
      <c r="AJ14" s="44">
        <v>13.9305</v>
      </c>
      <c r="AK14" s="44">
        <v>14.0771</v>
      </c>
      <c r="AL14" s="44">
        <v>13.67525</v>
      </c>
      <c r="AM14" s="45">
        <v>14.32485</v>
      </c>
      <c r="AN14" s="45">
        <v>13.4097</v>
      </c>
      <c r="AO14" s="45">
        <v>14.01805</v>
      </c>
      <c r="AP14" s="45">
        <v>13.8955</v>
      </c>
      <c r="AQ14" s="45">
        <v>15.5233</v>
      </c>
      <c r="AR14" s="45">
        <v>15.19</v>
      </c>
      <c r="AS14" s="45">
        <v>14.97425</v>
      </c>
      <c r="AT14" s="45">
        <v>16.0399</v>
      </c>
      <c r="AU14" s="45">
        <v>16.2444</v>
      </c>
      <c r="AV14" s="45">
        <v>15.93435</v>
      </c>
      <c r="AW14" s="45">
        <v>16.66165</v>
      </c>
    </row>
    <row r="15" spans="2:49" ht="15">
      <c r="B15" s="87" t="s">
        <v>91</v>
      </c>
      <c r="C15" s="44">
        <v>0.08291942719259694</v>
      </c>
      <c r="D15" s="44">
        <v>0.0834</v>
      </c>
      <c r="E15" s="44">
        <v>0.0895</v>
      </c>
      <c r="F15" s="44">
        <v>0.0888</v>
      </c>
      <c r="G15" s="44">
        <v>0.0892968763952637</v>
      </c>
      <c r="H15" s="44">
        <v>0.08870674437377474</v>
      </c>
      <c r="I15" s="44">
        <v>0.08672124323574303</v>
      </c>
      <c r="J15" s="44">
        <v>0.08757027514580451</v>
      </c>
      <c r="K15" s="44">
        <v>0.09003331232556046</v>
      </c>
      <c r="L15" s="44">
        <v>0.09119843868272975</v>
      </c>
      <c r="M15" s="44">
        <v>0.0898</v>
      </c>
      <c r="N15" s="44">
        <v>0.09379015390964256</v>
      </c>
      <c r="O15" s="44">
        <v>0.09194218675296972</v>
      </c>
      <c r="P15" s="44">
        <v>0.08618163641691227</v>
      </c>
      <c r="Q15" s="44">
        <v>0.08955918966845187</v>
      </c>
      <c r="R15" s="44">
        <v>0.0908388972157878</v>
      </c>
      <c r="S15" s="44">
        <v>0.08922755703871584</v>
      </c>
      <c r="T15" s="44">
        <v>0.09067</v>
      </c>
      <c r="U15" s="44">
        <v>0.0912958533423412</v>
      </c>
      <c r="V15" s="44">
        <v>0.0870359893816093</v>
      </c>
      <c r="W15" s="44">
        <v>0.08023814681976106</v>
      </c>
      <c r="X15" s="44">
        <v>0.07969651566833498</v>
      </c>
      <c r="Y15" s="44">
        <v>0.07663</v>
      </c>
      <c r="Z15" s="44">
        <v>0.07931786634939521</v>
      </c>
      <c r="AA15" s="44">
        <v>0.08125919244614546</v>
      </c>
      <c r="AB15" s="44">
        <v>0.08402655239055541</v>
      </c>
      <c r="AC15" s="44">
        <v>0.08122421131290815</v>
      </c>
      <c r="AD15" s="44">
        <v>0.07937925423190649</v>
      </c>
      <c r="AE15" s="44">
        <v>0.07597485232388079</v>
      </c>
      <c r="AF15" s="44">
        <v>0.07684682123123977</v>
      </c>
      <c r="AG15" s="44">
        <v>0.07723498744931453</v>
      </c>
      <c r="AH15" s="44">
        <v>0.0749771319747477</v>
      </c>
      <c r="AI15" s="44">
        <v>0.07475601505586144</v>
      </c>
      <c r="AJ15" s="44">
        <v>0.07178493234270127</v>
      </c>
      <c r="AK15" s="44">
        <v>0.07103735854685979</v>
      </c>
      <c r="AL15" s="44">
        <v>0.0731248057622347</v>
      </c>
      <c r="AM15" s="45">
        <v>0.06980875890497981</v>
      </c>
      <c r="AN15" s="45">
        <v>0.07457288380798974</v>
      </c>
      <c r="AO15" s="45">
        <f aca="true" t="shared" si="2" ref="AO15:AW15">1/AO14</f>
        <v>0.07133659817164299</v>
      </c>
      <c r="AP15" s="45">
        <f t="shared" si="2"/>
        <v>0.07196574430571048</v>
      </c>
      <c r="AQ15" s="45">
        <f t="shared" si="2"/>
        <v>0.0644192922896549</v>
      </c>
      <c r="AR15" s="45">
        <f t="shared" si="2"/>
        <v>0.06583278472679395</v>
      </c>
      <c r="AS15" s="45">
        <f t="shared" si="2"/>
        <v>0.06678130791191546</v>
      </c>
      <c r="AT15" s="45">
        <f t="shared" si="2"/>
        <v>0.0623445283324709</v>
      </c>
      <c r="AU15" s="45">
        <f t="shared" si="2"/>
        <v>0.061559675949865805</v>
      </c>
      <c r="AV15" s="45">
        <f t="shared" si="2"/>
        <v>0.06275750187488037</v>
      </c>
      <c r="AW15" s="45">
        <f t="shared" si="2"/>
        <v>0.06001806543769674</v>
      </c>
    </row>
    <row r="16" spans="2:49" ht="15">
      <c r="B16" s="87" t="s">
        <v>92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>
        <v>11.961722488038278</v>
      </c>
      <c r="P16" s="44">
        <v>11.481056257175661</v>
      </c>
      <c r="Q16" s="44">
        <v>11.834319526627219</v>
      </c>
      <c r="R16" s="44">
        <v>12.391573729863694</v>
      </c>
      <c r="S16" s="44">
        <v>11.834319526627219</v>
      </c>
      <c r="T16" s="44">
        <v>11.46</v>
      </c>
      <c r="U16" s="44">
        <v>11.682242990654206</v>
      </c>
      <c r="V16" s="44">
        <v>10.860121633362294</v>
      </c>
      <c r="W16" s="44">
        <v>9.560229445506693</v>
      </c>
      <c r="X16" s="44">
        <v>10.110201193003741</v>
      </c>
      <c r="Y16" s="44">
        <v>9.305</v>
      </c>
      <c r="Z16" s="44">
        <v>9.485</v>
      </c>
      <c r="AA16" s="44">
        <v>9.745</v>
      </c>
      <c r="AB16" s="44">
        <v>10.75</v>
      </c>
      <c r="AC16" s="44">
        <v>10.645</v>
      </c>
      <c r="AD16" s="44">
        <v>10.355</v>
      </c>
      <c r="AE16" s="44">
        <v>9.28</v>
      </c>
      <c r="AF16" s="44">
        <v>9.585</v>
      </c>
      <c r="AG16" s="44">
        <v>9.425</v>
      </c>
      <c r="AH16" s="44">
        <v>9.285</v>
      </c>
      <c r="AI16" s="44">
        <v>9.41</v>
      </c>
      <c r="AJ16" s="44">
        <v>9.19</v>
      </c>
      <c r="AK16" s="44">
        <v>9.39135</v>
      </c>
      <c r="AL16" s="44">
        <v>10.15935</v>
      </c>
      <c r="AM16" s="45">
        <v>10.035</v>
      </c>
      <c r="AN16" s="45">
        <v>10.445</v>
      </c>
      <c r="AO16" s="45">
        <v>10.175</v>
      </c>
      <c r="AP16" s="45">
        <v>10.895</v>
      </c>
      <c r="AQ16" s="45">
        <v>9.875</v>
      </c>
      <c r="AR16" s="45">
        <v>9.935</v>
      </c>
      <c r="AS16" s="45">
        <v>9.945</v>
      </c>
      <c r="AT16" s="45">
        <v>9.475</v>
      </c>
      <c r="AU16" s="45">
        <v>9.795</v>
      </c>
      <c r="AV16" s="45">
        <v>9.875</v>
      </c>
      <c r="AW16" s="45">
        <v>10.045</v>
      </c>
    </row>
    <row r="17" spans="2:49" ht="15">
      <c r="B17" s="87" t="s">
        <v>93</v>
      </c>
      <c r="C17" s="44">
        <v>12.2549</v>
      </c>
      <c r="D17" s="44">
        <v>11.7786</v>
      </c>
      <c r="E17" s="44">
        <v>12.1951</v>
      </c>
      <c r="F17" s="44">
        <v>12.7065</v>
      </c>
      <c r="G17" s="44">
        <v>12.077294685990339</v>
      </c>
      <c r="H17" s="44">
        <v>11.876484560570072</v>
      </c>
      <c r="I17" s="44">
        <v>11.614401858304298</v>
      </c>
      <c r="J17" s="44">
        <v>11.709601873536299</v>
      </c>
      <c r="K17" s="44">
        <v>11.82033096926714</v>
      </c>
      <c r="L17" s="44">
        <v>11.82033096926714</v>
      </c>
      <c r="M17" s="44">
        <v>11.82033096926714</v>
      </c>
      <c r="N17" s="44">
        <v>12.195121951219512</v>
      </c>
      <c r="O17" s="44">
        <v>0.08359999999999984</v>
      </c>
      <c r="P17" s="44">
        <v>0.08709999999999969</v>
      </c>
      <c r="Q17" s="44">
        <v>0.08450000000000014</v>
      </c>
      <c r="R17" s="44">
        <v>0.08069999999999995</v>
      </c>
      <c r="S17" s="44">
        <v>0.08450000000000014</v>
      </c>
      <c r="T17" s="44">
        <v>0.08726003490401396</v>
      </c>
      <c r="U17" s="44">
        <v>0.08560000000000005</v>
      </c>
      <c r="V17" s="44">
        <v>0.09208</v>
      </c>
      <c r="W17" s="44">
        <v>0.1046</v>
      </c>
      <c r="X17" s="44">
        <v>0.09891</v>
      </c>
      <c r="Y17" s="44">
        <v>0.10746910263299302</v>
      </c>
      <c r="Z17" s="44">
        <v>0.10542962572482868</v>
      </c>
      <c r="AA17" s="44">
        <v>0.10261672652642381</v>
      </c>
      <c r="AB17" s="44">
        <v>0.09302325581395349</v>
      </c>
      <c r="AC17" s="44">
        <v>0.09394081728511039</v>
      </c>
      <c r="AD17" s="44">
        <v>0.09657170449058425</v>
      </c>
      <c r="AE17" s="44">
        <v>0.10775862068965518</v>
      </c>
      <c r="AF17" s="44">
        <v>0.10432968179447051</v>
      </c>
      <c r="AG17" s="44">
        <v>0.10610079575596816</v>
      </c>
      <c r="AH17" s="44">
        <v>0.10770059235325793</v>
      </c>
      <c r="AI17" s="44">
        <v>0.10626992561105207</v>
      </c>
      <c r="AJ17" s="44">
        <v>0.1088139281828074</v>
      </c>
      <c r="AK17" s="44">
        <v>0.10648096386568492</v>
      </c>
      <c r="AL17" s="44">
        <v>0.09843149414086531</v>
      </c>
      <c r="AM17" s="45">
        <v>0.09965122072745392</v>
      </c>
      <c r="AN17" s="45">
        <v>0.09573958831977022</v>
      </c>
      <c r="AO17" s="45">
        <f aca="true" t="shared" si="3" ref="AO17:AW17">1/AO16</f>
        <v>0.09828009828009827</v>
      </c>
      <c r="AP17" s="45">
        <f t="shared" si="3"/>
        <v>0.09178522257916476</v>
      </c>
      <c r="AQ17" s="45">
        <f t="shared" si="3"/>
        <v>0.10126582278481013</v>
      </c>
      <c r="AR17" s="45">
        <f t="shared" si="3"/>
        <v>0.10065425264217413</v>
      </c>
      <c r="AS17" s="45">
        <f t="shared" si="3"/>
        <v>0.10055304172951232</v>
      </c>
      <c r="AT17" s="45">
        <f t="shared" si="3"/>
        <v>0.10554089709762533</v>
      </c>
      <c r="AU17" s="45">
        <f t="shared" si="3"/>
        <v>0.10209290454313426</v>
      </c>
      <c r="AV17" s="45">
        <f t="shared" si="3"/>
        <v>0.10126582278481013</v>
      </c>
      <c r="AW17" s="45">
        <f t="shared" si="3"/>
        <v>0.09955201592832255</v>
      </c>
    </row>
    <row r="18" spans="2:49" ht="15">
      <c r="B18" s="87" t="s">
        <v>94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>
        <v>9.2117</v>
      </c>
      <c r="P18" s="44">
        <v>9.8176</v>
      </c>
      <c r="Q18" s="44">
        <v>9.6675</v>
      </c>
      <c r="R18" s="44">
        <v>9.7152</v>
      </c>
      <c r="S18" s="44">
        <v>9.8407</v>
      </c>
      <c r="T18" s="44">
        <v>9.68054211035818</v>
      </c>
      <c r="U18" s="44">
        <v>9.7055</v>
      </c>
      <c r="V18" s="44">
        <v>10.1704</v>
      </c>
      <c r="W18" s="44">
        <v>10.8227</v>
      </c>
      <c r="X18" s="44">
        <v>10.9798</v>
      </c>
      <c r="Y18" s="44">
        <v>11.156978690170702</v>
      </c>
      <c r="Z18" s="44">
        <v>10.5809</v>
      </c>
      <c r="AA18" s="45">
        <v>10.3165</v>
      </c>
      <c r="AB18" s="45">
        <v>10.0662</v>
      </c>
      <c r="AC18" s="45">
        <v>10.28655</v>
      </c>
      <c r="AD18" s="45">
        <v>10.2505</v>
      </c>
      <c r="AE18" s="45">
        <v>10.54595</v>
      </c>
      <c r="AF18" s="45">
        <v>10.4686</v>
      </c>
      <c r="AG18" s="45">
        <v>10.19095</v>
      </c>
      <c r="AH18" s="45">
        <v>10.57385</v>
      </c>
      <c r="AI18" s="45">
        <v>10.63755</v>
      </c>
      <c r="AJ18" s="45">
        <v>11.22265</v>
      </c>
      <c r="AK18" s="45">
        <v>11.4099</v>
      </c>
      <c r="AL18" s="45">
        <v>11.1741</v>
      </c>
      <c r="AM18" s="45">
        <v>12.27235</v>
      </c>
      <c r="AN18" s="45">
        <v>11.62625</v>
      </c>
      <c r="AO18" s="45">
        <v>11.8484</v>
      </c>
      <c r="AP18" s="45">
        <v>11.73985</v>
      </c>
      <c r="AQ18" s="45">
        <v>13.3023</v>
      </c>
      <c r="AR18" s="45">
        <v>12.98755</v>
      </c>
      <c r="AS18" s="45">
        <v>13.0589</v>
      </c>
      <c r="AT18" s="45">
        <v>13.6795</v>
      </c>
      <c r="AU18" s="45">
        <v>13.5574</v>
      </c>
      <c r="AV18" s="45">
        <v>13.6318</v>
      </c>
      <c r="AW18" s="45">
        <v>13.87215</v>
      </c>
    </row>
    <row r="19" spans="2:49" ht="15">
      <c r="B19" s="87" t="s">
        <v>95</v>
      </c>
      <c r="C19" s="44">
        <v>0.0939</v>
      </c>
      <c r="D19" s="44">
        <v>0.0953</v>
      </c>
      <c r="E19" s="44">
        <v>0.0992</v>
      </c>
      <c r="F19" s="44">
        <v>0.1015</v>
      </c>
      <c r="G19" s="44">
        <v>0.10414280060819396</v>
      </c>
      <c r="H19" s="44">
        <v>0.10712028536844022</v>
      </c>
      <c r="I19" s="44">
        <v>0.10375488944916529</v>
      </c>
      <c r="J19" s="44">
        <v>0.10628009055063714</v>
      </c>
      <c r="K19" s="44">
        <v>0.10741369309759609</v>
      </c>
      <c r="L19" s="44">
        <v>0.10401281437873146</v>
      </c>
      <c r="M19" s="44">
        <v>0.1048</v>
      </c>
      <c r="N19" s="44">
        <v>0.11070274099986714</v>
      </c>
      <c r="O19" s="44">
        <v>0.10855759523215042</v>
      </c>
      <c r="P19" s="44">
        <v>0.10185788787483702</v>
      </c>
      <c r="Q19" s="44">
        <v>0.1034393586759762</v>
      </c>
      <c r="R19" s="44">
        <v>0.10293148880105403</v>
      </c>
      <c r="S19" s="44">
        <v>0.10161878728139258</v>
      </c>
      <c r="T19" s="44">
        <v>0.1033</v>
      </c>
      <c r="U19" s="44">
        <v>0.10303436195971356</v>
      </c>
      <c r="V19" s="44">
        <v>0.09832454967356248</v>
      </c>
      <c r="W19" s="44">
        <v>0.09239838487623236</v>
      </c>
      <c r="X19" s="44">
        <v>0.09107634018834587</v>
      </c>
      <c r="Y19" s="44">
        <v>0.08963</v>
      </c>
      <c r="Z19" s="44">
        <v>0.09450991881597974</v>
      </c>
      <c r="AA19" s="44">
        <v>0.09693209906460525</v>
      </c>
      <c r="AB19" s="44">
        <v>0.09934235361904194</v>
      </c>
      <c r="AC19" s="44">
        <v>0.0972143235584331</v>
      </c>
      <c r="AD19" s="44">
        <v>0.09755621676991366</v>
      </c>
      <c r="AE19" s="44">
        <v>0.09482313115461385</v>
      </c>
      <c r="AF19" s="44">
        <v>0.09552375675830578</v>
      </c>
      <c r="AG19" s="44">
        <v>0.0981262787080694</v>
      </c>
      <c r="AH19" s="44">
        <v>0.09457293228105183</v>
      </c>
      <c r="AI19" s="44">
        <v>0.09400660866458913</v>
      </c>
      <c r="AJ19" s="44">
        <v>0.08910551429475214</v>
      </c>
      <c r="AK19" s="44">
        <v>0.08764318705685413</v>
      </c>
      <c r="AL19" s="44">
        <v>0.08949266607601508</v>
      </c>
      <c r="AM19" s="45">
        <v>0.08148398635958069</v>
      </c>
      <c r="AN19" s="45">
        <v>0.08601225674658639</v>
      </c>
      <c r="AO19" s="45">
        <f aca="true" t="shared" si="4" ref="AO19:AW19">1/AO18</f>
        <v>0.08439958137807636</v>
      </c>
      <c r="AP19" s="45">
        <f t="shared" si="4"/>
        <v>0.08517996396887524</v>
      </c>
      <c r="AQ19" s="45">
        <f t="shared" si="4"/>
        <v>0.07517496974207467</v>
      </c>
      <c r="AR19" s="45">
        <f t="shared" si="4"/>
        <v>0.07699681618165088</v>
      </c>
      <c r="AS19" s="45">
        <f t="shared" si="4"/>
        <v>0.0765761281578081</v>
      </c>
      <c r="AT19" s="45">
        <f t="shared" si="4"/>
        <v>0.0731020870645857</v>
      </c>
      <c r="AU19" s="45">
        <f t="shared" si="4"/>
        <v>0.07376045554457344</v>
      </c>
      <c r="AV19" s="45">
        <f t="shared" si="4"/>
        <v>0.07335788377176895</v>
      </c>
      <c r="AW19" s="45">
        <f t="shared" si="4"/>
        <v>0.07208687910669939</v>
      </c>
    </row>
    <row r="20" spans="2:49" ht="15">
      <c r="B20" s="13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2:49" ht="15">
      <c r="B21" s="91" t="s">
        <v>159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</row>
    <row r="22" ht="15">
      <c r="AN22" s="70"/>
    </row>
  </sheetData>
  <sheetProtection/>
  <mergeCells count="3">
    <mergeCell ref="C3:L3"/>
    <mergeCell ref="O3:Z3"/>
    <mergeCell ref="AA3:AF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3"/>
  <sheetViews>
    <sheetView zoomScalePageLayoutView="0" workbookViewId="0" topLeftCell="A20">
      <selection activeCell="F47" sqref="F47"/>
    </sheetView>
  </sheetViews>
  <sheetFormatPr defaultColWidth="9.140625" defaultRowHeight="15"/>
  <sheetData>
    <row r="1" spans="2:3" ht="21">
      <c r="B1" s="25" t="s">
        <v>140</v>
      </c>
      <c r="C1" s="25"/>
    </row>
    <row r="23" spans="2:11" ht="21">
      <c r="B23" s="152" t="s">
        <v>151</v>
      </c>
      <c r="C23" s="153"/>
      <c r="D23" s="153"/>
      <c r="E23" s="153"/>
      <c r="F23" s="153"/>
      <c r="G23" s="153"/>
      <c r="H23" s="153"/>
      <c r="I23" s="25"/>
      <c r="J23" s="25"/>
      <c r="K23" s="25"/>
    </row>
  </sheetData>
  <sheetProtection/>
  <mergeCells count="1">
    <mergeCell ref="B23:H2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88"/>
  <sheetViews>
    <sheetView tabSelected="1" zoomScalePageLayoutView="0" workbookViewId="0" topLeftCell="A67">
      <selection activeCell="C68" sqref="C68:L88"/>
    </sheetView>
  </sheetViews>
  <sheetFormatPr defaultColWidth="9.140625" defaultRowHeight="15"/>
  <cols>
    <col min="3" max="3" width="34.7109375" style="0" customWidth="1"/>
    <col min="4" max="6" width="10.140625" style="0" bestFit="1" customWidth="1"/>
    <col min="7" max="7" width="11.140625" style="0" customWidth="1"/>
    <col min="8" max="8" width="10.421875" style="0" bestFit="1" customWidth="1"/>
    <col min="9" max="12" width="9.57421875" style="0" bestFit="1" customWidth="1"/>
  </cols>
  <sheetData>
    <row r="1" ht="15.75" thickBot="1"/>
    <row r="2" spans="3:12" ht="19.5">
      <c r="C2" s="156" t="s">
        <v>160</v>
      </c>
      <c r="D2" s="156"/>
      <c r="E2" s="156"/>
      <c r="F2" s="156"/>
      <c r="G2" s="156"/>
      <c r="H2" s="156"/>
      <c r="I2" s="156"/>
      <c r="J2" s="156"/>
      <c r="K2" s="156"/>
      <c r="L2" s="157"/>
    </row>
    <row r="3" spans="3:12" ht="19.5">
      <c r="C3" s="158" t="s">
        <v>161</v>
      </c>
      <c r="D3" s="158"/>
      <c r="E3" s="158"/>
      <c r="F3" s="158"/>
      <c r="G3" s="158"/>
      <c r="H3" s="158"/>
      <c r="I3" s="158"/>
      <c r="J3" s="158"/>
      <c r="K3" s="158"/>
      <c r="L3" s="159"/>
    </row>
    <row r="4" spans="3:12" ht="16.5">
      <c r="C4" s="92"/>
      <c r="D4" s="154" t="s">
        <v>162</v>
      </c>
      <c r="E4" s="154"/>
      <c r="F4" s="154"/>
      <c r="G4" s="93" t="s">
        <v>1</v>
      </c>
      <c r="H4" s="93"/>
      <c r="I4" s="94" t="s">
        <v>2</v>
      </c>
      <c r="J4" s="154" t="s">
        <v>147</v>
      </c>
      <c r="K4" s="154"/>
      <c r="L4" s="155"/>
    </row>
    <row r="5" spans="3:12" ht="16.5">
      <c r="C5" s="95"/>
      <c r="D5" s="96">
        <v>41214</v>
      </c>
      <c r="E5" s="96">
        <v>41548</v>
      </c>
      <c r="F5" s="96">
        <v>41579</v>
      </c>
      <c r="G5" s="97" t="s">
        <v>4</v>
      </c>
      <c r="H5" s="97" t="s">
        <v>5</v>
      </c>
      <c r="I5" s="97" t="s">
        <v>4</v>
      </c>
      <c r="J5" s="96">
        <v>41548</v>
      </c>
      <c r="K5" s="96">
        <v>41548</v>
      </c>
      <c r="L5" s="98">
        <v>41579</v>
      </c>
    </row>
    <row r="6" spans="3:12" ht="15.75">
      <c r="C6" s="49" t="s">
        <v>96</v>
      </c>
      <c r="D6" s="50">
        <v>15665.497564095233</v>
      </c>
      <c r="E6" s="50">
        <v>16352.253059181106</v>
      </c>
      <c r="F6" s="50">
        <v>15168.72841561457</v>
      </c>
      <c r="G6" s="50">
        <v>-1183.5246435665358</v>
      </c>
      <c r="H6" s="50">
        <v>-496.7691484806619</v>
      </c>
      <c r="I6" s="50">
        <v>-7.237685469294009</v>
      </c>
      <c r="J6" s="50">
        <v>6.799653884093446</v>
      </c>
      <c r="K6" s="50">
        <v>6.836581346935748</v>
      </c>
      <c r="L6" s="50">
        <v>-3.171103544257919</v>
      </c>
    </row>
    <row r="7" spans="3:12" ht="15.75">
      <c r="C7" s="49" t="s">
        <v>97</v>
      </c>
      <c r="D7" s="50">
        <v>15585.860091795232</v>
      </c>
      <c r="E7" s="50">
        <v>16265.563433581106</v>
      </c>
      <c r="F7" s="50">
        <v>15082.03756791457</v>
      </c>
      <c r="G7" s="50">
        <v>-1183.5258656665355</v>
      </c>
      <c r="H7" s="50">
        <v>-503.8225238806608</v>
      </c>
      <c r="I7" s="50">
        <v>-7.276267253202459</v>
      </c>
      <c r="J7" s="50">
        <v>6.790440544946912</v>
      </c>
      <c r="K7" s="50">
        <v>6.823665816490607</v>
      </c>
      <c r="L7" s="50">
        <v>-3.2325615712788607</v>
      </c>
    </row>
    <row r="8" spans="3:12" ht="15">
      <c r="C8" s="52" t="s">
        <v>98</v>
      </c>
      <c r="D8" s="51">
        <v>5812.55777134</v>
      </c>
      <c r="E8" s="51">
        <v>5074.58203853</v>
      </c>
      <c r="F8" s="51">
        <v>4467.56292908</v>
      </c>
      <c r="G8" s="51">
        <v>-607.0191094500005</v>
      </c>
      <c r="H8" s="51">
        <v>-1344.99484226</v>
      </c>
      <c r="I8" s="51">
        <v>-11.961952823721443</v>
      </c>
      <c r="J8" s="51">
        <v>-45.24792845835175</v>
      </c>
      <c r="K8" s="51">
        <v>-41.31559463585696</v>
      </c>
      <c r="L8" s="51">
        <v>-23.139466224177095</v>
      </c>
    </row>
    <row r="9" spans="3:12" ht="15">
      <c r="C9" s="52" t="s">
        <v>99</v>
      </c>
      <c r="D9" s="51">
        <v>9382.31264545</v>
      </c>
      <c r="E9" s="51">
        <v>10665.240491069997</v>
      </c>
      <c r="F9" s="51">
        <v>10172.557588829999</v>
      </c>
      <c r="G9" s="51">
        <v>-492.68290223999793</v>
      </c>
      <c r="H9" s="51">
        <v>790.2449433799993</v>
      </c>
      <c r="I9" s="51">
        <v>-4.619519856608214</v>
      </c>
      <c r="J9" s="51">
        <v>80.52763901292613</v>
      </c>
      <c r="K9" s="51">
        <v>72.35157783449435</v>
      </c>
      <c r="L9" s="51">
        <v>8.422709551927293</v>
      </c>
    </row>
    <row r="10" spans="3:12" ht="15">
      <c r="C10" s="52" t="s">
        <v>100</v>
      </c>
      <c r="D10" s="51">
        <v>213.00204756523183</v>
      </c>
      <c r="E10" s="51">
        <v>344.4024850711079</v>
      </c>
      <c r="F10" s="51">
        <v>242.470231344571</v>
      </c>
      <c r="G10" s="51">
        <v>-101.93225372653689</v>
      </c>
      <c r="H10" s="51">
        <v>29.46818377933917</v>
      </c>
      <c r="I10" s="51">
        <v>-29.596840367017446</v>
      </c>
      <c r="J10" s="51">
        <v>31.397032455065528</v>
      </c>
      <c r="K10" s="51">
        <v>49.986647009429</v>
      </c>
      <c r="L10" s="51">
        <v>13.834695072738452</v>
      </c>
    </row>
    <row r="11" spans="3:12" ht="15">
      <c r="C11" s="52" t="s">
        <v>148</v>
      </c>
      <c r="D11" s="51">
        <v>177.98762743999998</v>
      </c>
      <c r="E11" s="51">
        <v>181.33841891</v>
      </c>
      <c r="F11" s="51">
        <v>199.44681866</v>
      </c>
      <c r="G11" s="51">
        <v>18.10839974999999</v>
      </c>
      <c r="H11" s="51">
        <v>21.459191220000008</v>
      </c>
      <c r="I11" s="51">
        <v>9.985969801020136</v>
      </c>
      <c r="J11" s="51">
        <v>12.183396749353431</v>
      </c>
      <c r="K11" s="51">
        <v>12.201464545420759</v>
      </c>
      <c r="L11" s="51">
        <v>12.056563441317824</v>
      </c>
    </row>
    <row r="12" spans="3:12" ht="15.75">
      <c r="C12" s="49" t="s">
        <v>101</v>
      </c>
      <c r="D12" s="50">
        <v>79.63747229999998</v>
      </c>
      <c r="E12" s="50">
        <v>86.6896256</v>
      </c>
      <c r="F12" s="50">
        <v>86.6908477</v>
      </c>
      <c r="G12" s="50">
        <v>0.001222100000006776</v>
      </c>
      <c r="H12" s="50">
        <v>7.0533754000000215</v>
      </c>
      <c r="I12" s="50">
        <v>0.0014097419288044268</v>
      </c>
      <c r="J12" s="50">
        <v>8.423045804326819</v>
      </c>
      <c r="K12" s="50">
        <v>9.31647100650292</v>
      </c>
      <c r="L12" s="50">
        <v>8.856854940635808</v>
      </c>
    </row>
    <row r="13" spans="3:12" ht="15">
      <c r="C13" s="52" t="s">
        <v>102</v>
      </c>
      <c r="D13" s="51">
        <v>44.06571613</v>
      </c>
      <c r="E13" s="51">
        <v>46.19589777</v>
      </c>
      <c r="F13" s="51">
        <v>46.403140400000005</v>
      </c>
      <c r="G13" s="51">
        <v>0.2072426300000032</v>
      </c>
      <c r="H13" s="51">
        <v>2.3374242700000067</v>
      </c>
      <c r="I13" s="51">
        <v>0.4486169551933425</v>
      </c>
      <c r="J13" s="51">
        <v>5.336092137651572</v>
      </c>
      <c r="K13" s="51">
        <v>5.359374794280116</v>
      </c>
      <c r="L13" s="51">
        <v>5.304405499968001</v>
      </c>
    </row>
    <row r="14" spans="3:12" ht="15">
      <c r="C14" s="52" t="s">
        <v>103</v>
      </c>
      <c r="D14" s="51">
        <v>0</v>
      </c>
      <c r="E14" s="51">
        <v>0</v>
      </c>
      <c r="F14" s="51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51">
        <v>0</v>
      </c>
    </row>
    <row r="15" spans="3:12" ht="15">
      <c r="C15" s="52" t="s">
        <v>104</v>
      </c>
      <c r="D15" s="51">
        <v>35.57175616999999</v>
      </c>
      <c r="E15" s="51">
        <v>40.493727830000005</v>
      </c>
      <c r="F15" s="51">
        <v>40.28770730000001</v>
      </c>
      <c r="G15" s="51">
        <v>-0.20602052999999643</v>
      </c>
      <c r="H15" s="51">
        <v>4.715951130000015</v>
      </c>
      <c r="I15" s="51">
        <v>-0.5087714592860106</v>
      </c>
      <c r="J15" s="51">
        <v>12.289953285200848</v>
      </c>
      <c r="K15" s="51">
        <v>14.210012275244566</v>
      </c>
      <c r="L15" s="51">
        <v>13.257571842846733</v>
      </c>
    </row>
    <row r="16" spans="3:12" ht="15.75">
      <c r="C16" s="75"/>
      <c r="D16" s="51"/>
      <c r="E16" s="51"/>
      <c r="F16" s="51"/>
      <c r="G16" s="51"/>
      <c r="H16" s="51"/>
      <c r="I16" s="51"/>
      <c r="J16" s="51"/>
      <c r="K16" s="51"/>
      <c r="L16" s="51"/>
    </row>
    <row r="17" spans="3:12" ht="15.75">
      <c r="C17" s="49" t="s">
        <v>105</v>
      </c>
      <c r="D17" s="50">
        <v>15665.497543945228</v>
      </c>
      <c r="E17" s="50">
        <v>16351.795092461109</v>
      </c>
      <c r="F17" s="50">
        <v>15168.186641934568</v>
      </c>
      <c r="G17" s="50">
        <v>-1183.6084505265408</v>
      </c>
      <c r="H17" s="50">
        <v>-497.31090201066036</v>
      </c>
      <c r="I17" s="50">
        <v>-7.238400700558166</v>
      </c>
      <c r="J17" s="50">
        <v>6.793474575478737</v>
      </c>
      <c r="K17" s="50">
        <v>6.833589386213819</v>
      </c>
      <c r="L17" s="50">
        <v>-3.174561807664212</v>
      </c>
    </row>
    <row r="18" spans="3:12" ht="15.75">
      <c r="C18" s="49" t="s">
        <v>106</v>
      </c>
      <c r="D18" s="50">
        <v>4031.2204535300007</v>
      </c>
      <c r="E18" s="50">
        <v>4765.7400506</v>
      </c>
      <c r="F18" s="50">
        <v>5155.98111264</v>
      </c>
      <c r="G18" s="50">
        <v>390.24106203999963</v>
      </c>
      <c r="H18" s="50">
        <v>1124.7606591099993</v>
      </c>
      <c r="I18" s="50">
        <v>8.188467224326866</v>
      </c>
      <c r="J18" s="50">
        <v>20.56451977243668</v>
      </c>
      <c r="K18" s="50">
        <v>16.003927378132243</v>
      </c>
      <c r="L18" s="50">
        <v>27.901244104005407</v>
      </c>
    </row>
    <row r="19" spans="3:12" ht="15">
      <c r="C19" s="52" t="s">
        <v>107</v>
      </c>
      <c r="D19" s="51">
        <v>2495.76353822</v>
      </c>
      <c r="E19" s="51">
        <v>2934.7618324200002</v>
      </c>
      <c r="F19" s="51">
        <v>3070.5508628000002</v>
      </c>
      <c r="G19" s="51">
        <v>135.78903037999999</v>
      </c>
      <c r="H19" s="51">
        <v>574.7873245800001</v>
      </c>
      <c r="I19" s="51">
        <v>4.626918235066065</v>
      </c>
      <c r="J19" s="51">
        <v>35.0543406015414</v>
      </c>
      <c r="K19" s="51">
        <v>23.115184173081452</v>
      </c>
      <c r="L19" s="51">
        <v>23.030520150556548</v>
      </c>
    </row>
    <row r="20" spans="3:12" ht="15">
      <c r="C20" s="52" t="s">
        <v>108</v>
      </c>
      <c r="D20" s="51">
        <v>1535.4569153100006</v>
      </c>
      <c r="E20" s="51">
        <v>1830.9782181799999</v>
      </c>
      <c r="F20" s="51">
        <v>2085.43024984</v>
      </c>
      <c r="G20" s="51">
        <v>254.45203166000033</v>
      </c>
      <c r="H20" s="51">
        <v>549.9733345299996</v>
      </c>
      <c r="I20" s="51">
        <v>13.897053997339558</v>
      </c>
      <c r="J20" s="51">
        <v>3.487070360615288</v>
      </c>
      <c r="K20" s="51">
        <v>5.263902563880092</v>
      </c>
      <c r="L20" s="51">
        <v>27.941453647079445</v>
      </c>
    </row>
    <row r="21" spans="3:12" ht="15.75">
      <c r="C21" s="49" t="s">
        <v>109</v>
      </c>
      <c r="D21" s="51">
        <v>10221.28561816</v>
      </c>
      <c r="E21" s="51">
        <v>9854.59194992</v>
      </c>
      <c r="F21" s="51">
        <v>8231.98845375</v>
      </c>
      <c r="G21" s="51">
        <v>-1622.6034961700007</v>
      </c>
      <c r="H21" s="51">
        <v>-1989.2971644099998</v>
      </c>
      <c r="I21" s="51">
        <v>-16.465455945978288</v>
      </c>
      <c r="J21" s="51">
        <v>-1.775062162840314</v>
      </c>
      <c r="K21" s="51">
        <v>-0.039284994773314326</v>
      </c>
      <c r="L21" s="51">
        <v>-19.462298958515024</v>
      </c>
    </row>
    <row r="22" spans="3:12" ht="15">
      <c r="C22" s="52" t="s">
        <v>110</v>
      </c>
      <c r="D22" s="51">
        <v>7745.3720787600005</v>
      </c>
      <c r="E22" s="51">
        <v>6362.486262550001</v>
      </c>
      <c r="F22" s="51">
        <v>4562.65427318</v>
      </c>
      <c r="G22" s="51">
        <v>-1799.8319893700009</v>
      </c>
      <c r="H22" s="51">
        <v>-3182.7178055800005</v>
      </c>
      <c r="I22" s="51">
        <v>-28.288186647473434</v>
      </c>
      <c r="J22" s="51">
        <v>-26.818893481313044</v>
      </c>
      <c r="K22" s="51">
        <v>-14.742390610891915</v>
      </c>
      <c r="L22" s="51">
        <v>-41.09186457688601</v>
      </c>
    </row>
    <row r="23" spans="3:12" ht="15">
      <c r="C23" s="71" t="s">
        <v>111</v>
      </c>
      <c r="D23" s="51">
        <v>2475.9135394</v>
      </c>
      <c r="E23" s="51">
        <v>3492.10568737</v>
      </c>
      <c r="F23" s="51">
        <v>3669.3341805700006</v>
      </c>
      <c r="G23" s="51">
        <v>177.22849320000068</v>
      </c>
      <c r="H23" s="51">
        <v>1193.4206411700006</v>
      </c>
      <c r="I23" s="51">
        <v>5.075118254323978</v>
      </c>
      <c r="J23" s="51">
        <v>77.31336543516097</v>
      </c>
      <c r="K23" s="51">
        <v>45.75924132594674</v>
      </c>
      <c r="L23" s="51">
        <v>48.201224403789475</v>
      </c>
    </row>
    <row r="24" spans="3:12" ht="15">
      <c r="C24" s="51" t="s">
        <v>112</v>
      </c>
      <c r="D24" s="51">
        <v>1771.4978694710062</v>
      </c>
      <c r="E24" s="51">
        <v>1975.351354714585</v>
      </c>
      <c r="F24" s="51">
        <v>-39.112015510000006</v>
      </c>
      <c r="G24" s="51">
        <v>-2014.463370224585</v>
      </c>
      <c r="H24" s="51">
        <v>-1810.6098849810062</v>
      </c>
      <c r="I24" s="51">
        <v>-101.98000297094747</v>
      </c>
      <c r="J24" s="51">
        <v>20.961864797975377</v>
      </c>
      <c r="K24" s="51">
        <v>13.210000807095835</v>
      </c>
      <c r="L24" s="51">
        <v>-102.20784998864714</v>
      </c>
    </row>
    <row r="25" spans="3:12" ht="15">
      <c r="C25" s="51" t="s">
        <v>149</v>
      </c>
      <c r="D25" s="51">
        <v>40.201158239994804</v>
      </c>
      <c r="E25" s="51">
        <v>-0.1154162799996829</v>
      </c>
      <c r="F25" s="51">
        <v>3.602202169996198</v>
      </c>
      <c r="G25" s="51">
        <v>3.717618449995881</v>
      </c>
      <c r="H25" s="51">
        <v>-36.59895606999861</v>
      </c>
      <c r="I25" s="51">
        <v>-3221.0520474287464</v>
      </c>
      <c r="J25" s="51">
        <v>-31.139583156136137</v>
      </c>
      <c r="K25" s="51">
        <v>-149.36561303434425</v>
      </c>
      <c r="L25" s="51">
        <v>-91.03955625235572</v>
      </c>
    </row>
    <row r="26" spans="3:12" ht="15.75">
      <c r="C26" s="65" t="s">
        <v>113</v>
      </c>
      <c r="D26" s="65">
        <v>-398.70755545577447</v>
      </c>
      <c r="E26" s="65">
        <v>-243.77284649347735</v>
      </c>
      <c r="F26" s="65">
        <v>1815.7268888845713</v>
      </c>
      <c r="G26" s="65">
        <v>2059.4997353780486</v>
      </c>
      <c r="H26" s="65">
        <v>2214.4344443403456</v>
      </c>
      <c r="I26" s="65">
        <v>-844.843781825042</v>
      </c>
      <c r="J26" s="65">
        <v>35.64245122200847</v>
      </c>
      <c r="K26" s="65">
        <v>-39.95095922081953</v>
      </c>
      <c r="L26" s="65">
        <v>-555.403180611654</v>
      </c>
    </row>
    <row r="27" spans="3:12" ht="15">
      <c r="C27" s="20"/>
      <c r="D27" s="21"/>
      <c r="E27" s="21"/>
      <c r="F27" s="21"/>
      <c r="G27" s="21"/>
      <c r="H27" s="21"/>
      <c r="I27" s="21"/>
      <c r="J27" s="21"/>
      <c r="K27" s="21"/>
      <c r="L27" s="22"/>
    </row>
    <row r="28" spans="3:12" ht="15">
      <c r="C28" s="20"/>
      <c r="D28" s="21"/>
      <c r="E28" s="21"/>
      <c r="F28" s="21"/>
      <c r="G28" s="21"/>
      <c r="H28" s="21"/>
      <c r="I28" s="21"/>
      <c r="J28" s="21"/>
      <c r="K28" s="21"/>
      <c r="L28" s="22"/>
    </row>
    <row r="29" spans="3:12" ht="19.5">
      <c r="C29" s="160" t="s">
        <v>164</v>
      </c>
      <c r="D29" s="160"/>
      <c r="E29" s="160"/>
      <c r="F29" s="160"/>
      <c r="G29" s="160"/>
      <c r="H29" s="160"/>
      <c r="I29" s="160"/>
      <c r="J29" s="160"/>
      <c r="K29" s="160"/>
      <c r="L29" s="161"/>
    </row>
    <row r="30" spans="3:12" ht="16.5">
      <c r="C30" s="92"/>
      <c r="D30" s="154" t="s">
        <v>162</v>
      </c>
      <c r="E30" s="154"/>
      <c r="F30" s="154"/>
      <c r="G30" s="93" t="s">
        <v>1</v>
      </c>
      <c r="H30" s="93"/>
      <c r="I30" s="94" t="s">
        <v>2</v>
      </c>
      <c r="J30" s="154" t="s">
        <v>147</v>
      </c>
      <c r="K30" s="154"/>
      <c r="L30" s="155"/>
    </row>
    <row r="31" spans="3:12" ht="16.5">
      <c r="C31" s="95"/>
      <c r="D31" s="96">
        <v>41214</v>
      </c>
      <c r="E31" s="96">
        <v>41548</v>
      </c>
      <c r="F31" s="96">
        <v>41579</v>
      </c>
      <c r="G31" s="97" t="s">
        <v>4</v>
      </c>
      <c r="H31" s="97" t="s">
        <v>5</v>
      </c>
      <c r="I31" s="97" t="s">
        <v>4</v>
      </c>
      <c r="J31" s="96">
        <v>41518</v>
      </c>
      <c r="K31" s="96">
        <v>41548</v>
      </c>
      <c r="L31" s="98">
        <v>41579</v>
      </c>
    </row>
    <row r="32" spans="3:12" ht="15.75">
      <c r="C32" s="50" t="s">
        <v>96</v>
      </c>
      <c r="D32" s="115">
        <v>73854.73696808988</v>
      </c>
      <c r="E32" s="115">
        <v>85938.12097435325</v>
      </c>
      <c r="F32" s="115">
        <v>86636.69860329713</v>
      </c>
      <c r="G32" s="115">
        <v>698.57762894388</v>
      </c>
      <c r="H32" s="115">
        <v>12781.961635207248</v>
      </c>
      <c r="I32" s="115">
        <v>0.8128844580536714</v>
      </c>
      <c r="J32" s="115">
        <v>14.168510020916406</v>
      </c>
      <c r="K32" s="115">
        <v>16.135839611431425</v>
      </c>
      <c r="L32" s="115">
        <v>17.30689480449969</v>
      </c>
    </row>
    <row r="33" spans="3:12" ht="15.75">
      <c r="C33" s="50" t="s">
        <v>97</v>
      </c>
      <c r="D33" s="115">
        <v>10074.640253337848</v>
      </c>
      <c r="E33" s="115">
        <v>15036.484573743925</v>
      </c>
      <c r="F33" s="115">
        <v>14300.496868561124</v>
      </c>
      <c r="G33" s="115">
        <v>-735.9877051828007</v>
      </c>
      <c r="H33" s="115">
        <v>4225.856615223276</v>
      </c>
      <c r="I33" s="115">
        <v>-4.894679348575607</v>
      </c>
      <c r="J33" s="115">
        <v>16.637693694981028</v>
      </c>
      <c r="K33" s="115">
        <v>26.905525937287084</v>
      </c>
      <c r="L33" s="115">
        <v>41.94548399704097</v>
      </c>
    </row>
    <row r="34" spans="3:12" ht="15">
      <c r="C34" s="71" t="s">
        <v>114</v>
      </c>
      <c r="D34" s="116">
        <v>116.45126367</v>
      </c>
      <c r="E34" s="116">
        <v>199.36007981</v>
      </c>
      <c r="F34" s="116">
        <v>195.10165778</v>
      </c>
      <c r="G34" s="116">
        <v>-4.258422029999991</v>
      </c>
      <c r="H34" s="116">
        <v>78.65039411000001</v>
      </c>
      <c r="I34" s="116">
        <v>-2.136045508237395</v>
      </c>
      <c r="J34" s="116">
        <v>75.2909331383172</v>
      </c>
      <c r="K34" s="116">
        <v>69.21213261125011</v>
      </c>
      <c r="L34" s="116">
        <v>67.53932214327855</v>
      </c>
    </row>
    <row r="35" spans="3:12" ht="15">
      <c r="C35" s="71" t="s">
        <v>98</v>
      </c>
      <c r="D35" s="116">
        <v>4277.913471</v>
      </c>
      <c r="E35" s="116">
        <v>8709.67987127259</v>
      </c>
      <c r="F35" s="116">
        <v>7862.441541244998</v>
      </c>
      <c r="G35" s="116">
        <v>-847.2383300275924</v>
      </c>
      <c r="H35" s="116">
        <v>3584.528070244998</v>
      </c>
      <c r="I35" s="116">
        <v>-9.72754845814787</v>
      </c>
      <c r="J35" s="116">
        <v>52.49788691721011</v>
      </c>
      <c r="K35" s="116">
        <v>53.45302335663846</v>
      </c>
      <c r="L35" s="116">
        <v>83.79150477316885</v>
      </c>
    </row>
    <row r="36" spans="3:12" ht="15">
      <c r="C36" s="71" t="s">
        <v>115</v>
      </c>
      <c r="D36" s="116">
        <v>185.56747132</v>
      </c>
      <c r="E36" s="116">
        <v>228.28951037000002</v>
      </c>
      <c r="F36" s="116">
        <v>247.4916713</v>
      </c>
      <c r="G36" s="116">
        <v>19.20216092999999</v>
      </c>
      <c r="H36" s="116">
        <v>61.92419998</v>
      </c>
      <c r="I36" s="116">
        <v>8.41131986260696</v>
      </c>
      <c r="J36" s="116">
        <v>36.606115271376936</v>
      </c>
      <c r="K36" s="116">
        <v>26.66498740458842</v>
      </c>
      <c r="L36" s="116">
        <v>33.37018041982984</v>
      </c>
    </row>
    <row r="37" spans="3:12" ht="15">
      <c r="C37" s="71" t="s">
        <v>116</v>
      </c>
      <c r="D37" s="116">
        <v>5494.708047347848</v>
      </c>
      <c r="E37" s="116">
        <v>5899.155112291335</v>
      </c>
      <c r="F37" s="116">
        <v>5995.461998236125</v>
      </c>
      <c r="G37" s="116">
        <v>96.30688594478943</v>
      </c>
      <c r="H37" s="116">
        <v>500.75395088827645</v>
      </c>
      <c r="I37" s="116">
        <v>1.6325538846084378</v>
      </c>
      <c r="J37" s="116">
        <v>-9.883720299340542</v>
      </c>
      <c r="K37" s="116">
        <v>0.41589377771138747</v>
      </c>
      <c r="L37" s="116">
        <v>9.113385944681397</v>
      </c>
    </row>
    <row r="38" spans="3:12" ht="15.75">
      <c r="C38" s="50" t="s">
        <v>101</v>
      </c>
      <c r="D38" s="115">
        <v>63780.09671475204</v>
      </c>
      <c r="E38" s="115">
        <v>70901.63640060932</v>
      </c>
      <c r="F38" s="115">
        <v>72336.20173473601</v>
      </c>
      <c r="G38" s="115">
        <v>1434.565334126688</v>
      </c>
      <c r="H38" s="115">
        <v>8556.105019983966</v>
      </c>
      <c r="I38" s="115">
        <v>2.02331766508334</v>
      </c>
      <c r="J38" s="115">
        <v>13.72420182124214</v>
      </c>
      <c r="K38" s="115">
        <v>14.08263551997667</v>
      </c>
      <c r="L38" s="115">
        <v>13.415007911088631</v>
      </c>
    </row>
    <row r="39" spans="3:12" ht="15">
      <c r="C39" s="71" t="s">
        <v>117</v>
      </c>
      <c r="D39" s="116">
        <v>2890.42542417</v>
      </c>
      <c r="E39" s="116">
        <v>3554.55609904</v>
      </c>
      <c r="F39" s="116">
        <v>3597.33515465</v>
      </c>
      <c r="G39" s="116">
        <v>42.77905560999989</v>
      </c>
      <c r="H39" s="116">
        <v>706.9097304799998</v>
      </c>
      <c r="I39" s="116">
        <v>1.2034992392314046</v>
      </c>
      <c r="J39" s="116">
        <v>14.616381681306473</v>
      </c>
      <c r="K39" s="116">
        <v>18.228550469945194</v>
      </c>
      <c r="L39" s="116">
        <v>24.456944108253285</v>
      </c>
    </row>
    <row r="40" spans="3:12" ht="15">
      <c r="C40" s="71" t="s">
        <v>103</v>
      </c>
      <c r="D40" s="116">
        <v>6825.928303592046</v>
      </c>
      <c r="E40" s="116">
        <v>7230.757424096007</v>
      </c>
      <c r="F40" s="116">
        <v>7251.915201581078</v>
      </c>
      <c r="G40" s="116">
        <v>21.157777485071165</v>
      </c>
      <c r="H40" s="116">
        <v>425.9868979890316</v>
      </c>
      <c r="I40" s="116">
        <v>0.2926080387452124</v>
      </c>
      <c r="J40" s="116">
        <v>4.89050311357385</v>
      </c>
      <c r="K40" s="116">
        <v>6.561621971385264</v>
      </c>
      <c r="L40" s="116">
        <v>6.2407174386062945</v>
      </c>
    </row>
    <row r="41" spans="3:12" ht="15">
      <c r="C41" s="71" t="s">
        <v>10</v>
      </c>
      <c r="D41" s="116">
        <v>957.74813611</v>
      </c>
      <c r="E41" s="116">
        <v>1648.5958710300001</v>
      </c>
      <c r="F41" s="116">
        <v>1659.8711959399998</v>
      </c>
      <c r="G41" s="116">
        <v>11.275324909999654</v>
      </c>
      <c r="H41" s="116">
        <v>702.1230598299998</v>
      </c>
      <c r="I41" s="116">
        <v>0.683935044854572</v>
      </c>
      <c r="J41" s="116">
        <v>99.54071861751194</v>
      </c>
      <c r="K41" s="116">
        <v>51.68414420510725</v>
      </c>
      <c r="L41" s="116">
        <v>73.30978086595398</v>
      </c>
    </row>
    <row r="42" spans="3:12" ht="15">
      <c r="C42" s="71" t="s">
        <v>118</v>
      </c>
      <c r="D42" s="116">
        <v>76.33312480000001</v>
      </c>
      <c r="E42" s="116">
        <v>130.01411244</v>
      </c>
      <c r="F42" s="116">
        <v>143.59125027</v>
      </c>
      <c r="G42" s="116">
        <v>13.577137829999998</v>
      </c>
      <c r="H42" s="116">
        <v>67.25812546999998</v>
      </c>
      <c r="I42" s="116">
        <v>10.442818533461658</v>
      </c>
      <c r="J42" s="116">
        <v>49.28418248952314</v>
      </c>
      <c r="K42" s="116">
        <v>202.3647475889903</v>
      </c>
      <c r="L42" s="116">
        <v>88.11132211110527</v>
      </c>
    </row>
    <row r="43" spans="3:12" ht="15">
      <c r="C43" s="71" t="s">
        <v>12</v>
      </c>
      <c r="D43" s="116">
        <v>1232.7756741599999</v>
      </c>
      <c r="E43" s="116">
        <v>1097.0230081299999</v>
      </c>
      <c r="F43" s="116">
        <v>953.12503909</v>
      </c>
      <c r="G43" s="116">
        <v>-143.8979690399999</v>
      </c>
      <c r="H43" s="116">
        <v>-279.6506350699999</v>
      </c>
      <c r="I43" s="116">
        <v>-13.117133184406981</v>
      </c>
      <c r="J43" s="116">
        <v>0.6282398765862176</v>
      </c>
      <c r="K43" s="116">
        <v>11.89043100939132</v>
      </c>
      <c r="L43" s="116">
        <v>-22.684632811281812</v>
      </c>
    </row>
    <row r="44" spans="3:12" ht="15">
      <c r="C44" s="71" t="s">
        <v>119</v>
      </c>
      <c r="D44" s="116">
        <v>20403.340227099998</v>
      </c>
      <c r="E44" s="116">
        <v>21748.07397343319</v>
      </c>
      <c r="F44" s="116">
        <v>22698.454952696055</v>
      </c>
      <c r="G44" s="116">
        <v>950.3809792628635</v>
      </c>
      <c r="H44" s="116">
        <v>2295.114725596057</v>
      </c>
      <c r="I44" s="116">
        <v>4.369954693109013</v>
      </c>
      <c r="J44" s="116">
        <v>11.80294785303481</v>
      </c>
      <c r="K44" s="116">
        <v>12.207253109041396</v>
      </c>
      <c r="L44" s="116">
        <v>11.248720552861506</v>
      </c>
    </row>
    <row r="45" spans="3:12" ht="15">
      <c r="C45" s="71" t="s">
        <v>14</v>
      </c>
      <c r="D45" s="116">
        <v>31393.545824819998</v>
      </c>
      <c r="E45" s="116">
        <v>35492.615912440124</v>
      </c>
      <c r="F45" s="116">
        <v>36031.90894050888</v>
      </c>
      <c r="G45" s="116">
        <v>539.2930280687578</v>
      </c>
      <c r="H45" s="116">
        <v>4638.363115688884</v>
      </c>
      <c r="I45" s="116">
        <v>1.5194513399609304</v>
      </c>
      <c r="J45" s="116">
        <v>14.593355319832757</v>
      </c>
      <c r="K45" s="116">
        <v>14.993174064694056</v>
      </c>
      <c r="L45" s="116">
        <v>14.774893991177498</v>
      </c>
    </row>
    <row r="46" spans="3:12" ht="15.75">
      <c r="C46" s="72"/>
      <c r="D46" s="116"/>
      <c r="E46" s="116"/>
      <c r="F46" s="116"/>
      <c r="G46" s="116"/>
      <c r="H46" s="116"/>
      <c r="I46" s="116"/>
      <c r="J46" s="116"/>
      <c r="K46" s="116"/>
      <c r="L46" s="116"/>
    </row>
    <row r="47" spans="3:12" ht="15.75">
      <c r="C47" s="50" t="s">
        <v>105</v>
      </c>
      <c r="D47" s="115">
        <v>73854.73714660425</v>
      </c>
      <c r="E47" s="115">
        <v>85938.12249610908</v>
      </c>
      <c r="F47" s="115">
        <v>86636.7006690608</v>
      </c>
      <c r="G47" s="115">
        <v>698.5781729517184</v>
      </c>
      <c r="H47" s="115">
        <v>12781.963522456543</v>
      </c>
      <c r="I47" s="115">
        <v>0.8128850766821757</v>
      </c>
      <c r="J47" s="115">
        <v>14.1685095680116</v>
      </c>
      <c r="K47" s="115">
        <v>16.135841663251423</v>
      </c>
      <c r="L47" s="115">
        <v>17.306897313007806</v>
      </c>
    </row>
    <row r="48" spans="3:12" ht="15.75">
      <c r="C48" s="50" t="s">
        <v>120</v>
      </c>
      <c r="D48" s="115">
        <v>2580.28582719</v>
      </c>
      <c r="E48" s="115">
        <v>2162.6555444600003</v>
      </c>
      <c r="F48" s="115">
        <v>2714.5825223999996</v>
      </c>
      <c r="G48" s="115">
        <v>551.9269779399992</v>
      </c>
      <c r="H48" s="115">
        <v>134.2966952099996</v>
      </c>
      <c r="I48" s="115">
        <v>25.5207991561047</v>
      </c>
      <c r="J48" s="115">
        <v>69.06316454440667</v>
      </c>
      <c r="K48" s="115">
        <v>-16.663772548180205</v>
      </c>
      <c r="L48" s="115">
        <v>5.204721655052157</v>
      </c>
    </row>
    <row r="49" spans="3:12" ht="15.75">
      <c r="C49" s="72" t="s">
        <v>98</v>
      </c>
      <c r="D49" s="115">
        <v>2375.37772419</v>
      </c>
      <c r="E49" s="115">
        <v>1944.5455444600002</v>
      </c>
      <c r="F49" s="115">
        <v>2511.2185223999995</v>
      </c>
      <c r="G49" s="115">
        <v>566.6729779399993</v>
      </c>
      <c r="H49" s="115">
        <v>135.84079820999932</v>
      </c>
      <c r="I49" s="115">
        <v>29.141666522260053</v>
      </c>
      <c r="J49" s="115">
        <v>72.39323866753405</v>
      </c>
      <c r="K49" s="115">
        <v>-15.516800673102757</v>
      </c>
      <c r="L49" s="115">
        <v>5.718703043589449</v>
      </c>
    </row>
    <row r="50" spans="3:12" ht="15">
      <c r="C50" s="71" t="s">
        <v>121</v>
      </c>
      <c r="D50" s="116">
        <v>93</v>
      </c>
      <c r="E50" s="116">
        <v>93</v>
      </c>
      <c r="F50" s="116">
        <v>93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</row>
    <row r="51" spans="3:12" ht="15">
      <c r="C51" s="71" t="s">
        <v>115</v>
      </c>
      <c r="D51" s="116">
        <v>21.631</v>
      </c>
      <c r="E51" s="116">
        <v>26.829</v>
      </c>
      <c r="F51" s="116">
        <v>24.856</v>
      </c>
      <c r="G51" s="116">
        <v>-1.972999999999999</v>
      </c>
      <c r="H51" s="116">
        <v>3.2250000000000014</v>
      </c>
      <c r="I51" s="116">
        <v>-7.353982630735394</v>
      </c>
      <c r="J51" s="116">
        <v>24.39469010002805</v>
      </c>
      <c r="K51" s="116">
        <v>24.704843357813523</v>
      </c>
      <c r="L51" s="116">
        <v>14.909158152651294</v>
      </c>
    </row>
    <row r="52" spans="3:12" ht="15">
      <c r="C52" s="71" t="s">
        <v>122</v>
      </c>
      <c r="D52" s="116">
        <v>90.277103</v>
      </c>
      <c r="E52" s="116">
        <v>98.281</v>
      </c>
      <c r="F52" s="116">
        <v>85.508</v>
      </c>
      <c r="G52" s="116">
        <v>-12.77300000000001</v>
      </c>
      <c r="H52" s="116">
        <v>-4.769103000000001</v>
      </c>
      <c r="I52" s="116">
        <v>-12.996408257954242</v>
      </c>
      <c r="J52" s="116">
        <v>123.66854178842779</v>
      </c>
      <c r="K52" s="116">
        <v>-45.059903353929634</v>
      </c>
      <c r="L52" s="116">
        <v>-5.282738193315753</v>
      </c>
    </row>
    <row r="53" spans="3:12" ht="15.75">
      <c r="C53" s="80" t="s">
        <v>123</v>
      </c>
      <c r="D53" s="115">
        <v>71274.45131941425</v>
      </c>
      <c r="E53" s="115">
        <v>83775.46695164908</v>
      </c>
      <c r="F53" s="115">
        <v>83922.1181466608</v>
      </c>
      <c r="G53" s="115">
        <v>146.65119501171284</v>
      </c>
      <c r="H53" s="115">
        <v>12647.666827246547</v>
      </c>
      <c r="I53" s="115">
        <v>0.17505267394851098</v>
      </c>
      <c r="J53" s="115">
        <v>13.027057293087662</v>
      </c>
      <c r="K53" s="115">
        <v>17.32792546954022</v>
      </c>
      <c r="L53" s="115">
        <v>17.745021663606266</v>
      </c>
    </row>
    <row r="54" spans="3:12" ht="15.75">
      <c r="C54" s="50" t="s">
        <v>124</v>
      </c>
      <c r="D54" s="115">
        <v>59182.371314264325</v>
      </c>
      <c r="E54" s="115">
        <v>68161.49306543049</v>
      </c>
      <c r="F54" s="115">
        <v>67077.67988720126</v>
      </c>
      <c r="G54" s="115">
        <v>-1083.813178229233</v>
      </c>
      <c r="H54" s="115">
        <v>7895.308572936934</v>
      </c>
      <c r="I54" s="115">
        <v>-1.5900666629893871</v>
      </c>
      <c r="J54" s="115">
        <v>10.524960424137438</v>
      </c>
      <c r="K54" s="115">
        <v>14.717099830720553</v>
      </c>
      <c r="L54" s="115">
        <v>13.340642487966651</v>
      </c>
    </row>
    <row r="55" spans="3:12" ht="15">
      <c r="C55" s="71" t="s">
        <v>125</v>
      </c>
      <c r="D55" s="116">
        <v>23570.356333134114</v>
      </c>
      <c r="E55" s="116">
        <v>33665.25673154013</v>
      </c>
      <c r="F55" s="116">
        <v>32902.92482263964</v>
      </c>
      <c r="G55" s="116">
        <v>-762.3319089004945</v>
      </c>
      <c r="H55" s="116">
        <v>9332.568489505524</v>
      </c>
      <c r="I55" s="116">
        <v>-2.264447038023877</v>
      </c>
      <c r="J55" s="116">
        <v>23.38680151732884</v>
      </c>
      <c r="K55" s="116">
        <v>40.83520837767451</v>
      </c>
      <c r="L55" s="116">
        <v>39.59451591483253</v>
      </c>
    </row>
    <row r="56" spans="3:12" ht="15">
      <c r="C56" s="73" t="s">
        <v>122</v>
      </c>
      <c r="D56" s="116">
        <v>35612.01498113021</v>
      </c>
      <c r="E56" s="116">
        <v>34496.23633389036</v>
      </c>
      <c r="F56" s="116">
        <v>34174.75506456163</v>
      </c>
      <c r="G56" s="116">
        <v>-321.4812693287313</v>
      </c>
      <c r="H56" s="116">
        <v>-1437.2599165685824</v>
      </c>
      <c r="I56" s="116">
        <v>-0.931931432220901</v>
      </c>
      <c r="J56" s="116">
        <v>1.0165754943141547</v>
      </c>
      <c r="K56" s="116">
        <v>-2.8631387357034814</v>
      </c>
      <c r="L56" s="116">
        <v>-4.035884847656459</v>
      </c>
    </row>
    <row r="57" spans="3:12" ht="15">
      <c r="C57" s="73" t="s">
        <v>126</v>
      </c>
      <c r="D57" s="116">
        <v>760.0999999999999</v>
      </c>
      <c r="E57" s="116">
        <v>1032.2869999999998</v>
      </c>
      <c r="F57" s="116">
        <v>1345.309</v>
      </c>
      <c r="G57" s="116">
        <v>313.02200000000016</v>
      </c>
      <c r="H57" s="116">
        <v>585.2090000000001</v>
      </c>
      <c r="I57" s="116">
        <v>30.323156254026273</v>
      </c>
      <c r="J57" s="116">
        <v>32.146707327546984</v>
      </c>
      <c r="K57" s="116">
        <v>22.474313646394396</v>
      </c>
      <c r="L57" s="116">
        <v>76.9910538087094</v>
      </c>
    </row>
    <row r="58" spans="3:12" ht="15">
      <c r="C58" s="71" t="s">
        <v>127</v>
      </c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0</v>
      </c>
      <c r="K58" s="116">
        <v>0</v>
      </c>
      <c r="L58" s="116">
        <v>0</v>
      </c>
    </row>
    <row r="59" spans="3:12" ht="15">
      <c r="C59" s="71" t="s">
        <v>128</v>
      </c>
      <c r="D59" s="116">
        <v>12871.376073465573</v>
      </c>
      <c r="E59" s="116">
        <v>15779.946479763094</v>
      </c>
      <c r="F59" s="116">
        <v>16064.523405479835</v>
      </c>
      <c r="G59" s="116">
        <v>284.57692571674124</v>
      </c>
      <c r="H59" s="116">
        <v>3193.1473320142613</v>
      </c>
      <c r="I59" s="116">
        <v>1.8034086876130748</v>
      </c>
      <c r="J59" s="116">
        <v>22.27935485501943</v>
      </c>
      <c r="K59" s="116">
        <v>26.652284275325183</v>
      </c>
      <c r="L59" s="116">
        <v>24.80812707039891</v>
      </c>
    </row>
    <row r="60" spans="3:12" ht="15">
      <c r="C60" s="71" t="s">
        <v>129</v>
      </c>
      <c r="D60" s="116">
        <v>1439.44100522</v>
      </c>
      <c r="E60" s="116">
        <v>1614.24845204</v>
      </c>
      <c r="F60" s="116">
        <v>1878.77715446</v>
      </c>
      <c r="G60" s="116">
        <v>264.52870241999995</v>
      </c>
      <c r="H60" s="116">
        <v>439.33614923999994</v>
      </c>
      <c r="I60" s="116">
        <v>16.387112038775868</v>
      </c>
      <c r="J60" s="116">
        <v>9.15807981351431</v>
      </c>
      <c r="K60" s="116">
        <v>-6.5680710838712795</v>
      </c>
      <c r="L60" s="116">
        <v>30.52130289791578</v>
      </c>
    </row>
    <row r="61" spans="3:12" ht="15">
      <c r="C61" s="71" t="s">
        <v>130</v>
      </c>
      <c r="D61" s="116">
        <v>43.87264498</v>
      </c>
      <c r="E61" s="116">
        <v>46.97104325</v>
      </c>
      <c r="F61" s="116">
        <v>47.16974021</v>
      </c>
      <c r="G61" s="116">
        <v>0.19869695999999948</v>
      </c>
      <c r="H61" s="116">
        <v>3.2970952300000036</v>
      </c>
      <c r="I61" s="116">
        <v>0.4230201125030355</v>
      </c>
      <c r="J61" s="116">
        <v>7.526148007065474</v>
      </c>
      <c r="K61" s="116">
        <v>7.521679057177226</v>
      </c>
      <c r="L61" s="116">
        <v>7.51515034368918</v>
      </c>
    </row>
    <row r="62" spans="3:12" ht="15">
      <c r="C62" s="71" t="s">
        <v>115</v>
      </c>
      <c r="D62" s="116">
        <v>51.616</v>
      </c>
      <c r="E62" s="116">
        <v>50.39</v>
      </c>
      <c r="F62" s="116">
        <v>68.732</v>
      </c>
      <c r="G62" s="116">
        <v>18.342</v>
      </c>
      <c r="H62" s="116">
        <v>17.116</v>
      </c>
      <c r="I62" s="116">
        <v>36.400079380829524</v>
      </c>
      <c r="J62" s="116">
        <v>48.57732566710896</v>
      </c>
      <c r="K62" s="116">
        <v>-2.4130451622898796</v>
      </c>
      <c r="L62" s="116">
        <v>33.16026038437694</v>
      </c>
    </row>
    <row r="63" spans="3:12" ht="15">
      <c r="C63" s="71" t="s">
        <v>131</v>
      </c>
      <c r="D63" s="116">
        <v>52.465813270000005</v>
      </c>
      <c r="E63" s="116">
        <v>29.22374583</v>
      </c>
      <c r="F63" s="116">
        <v>32.859688160000005</v>
      </c>
      <c r="G63" s="116">
        <v>3.635942330000006</v>
      </c>
      <c r="H63" s="116">
        <v>-19.60612511</v>
      </c>
      <c r="I63" s="116">
        <v>12.44173950578055</v>
      </c>
      <c r="J63" s="116">
        <v>230.01505869861796</v>
      </c>
      <c r="K63" s="116">
        <v>-42.158018081230665</v>
      </c>
      <c r="L63" s="116">
        <v>-37.369334215983265</v>
      </c>
    </row>
    <row r="64" spans="3:12" ht="15">
      <c r="C64" s="71" t="s">
        <v>132</v>
      </c>
      <c r="D64" s="116">
        <v>8716.972695269998</v>
      </c>
      <c r="E64" s="116">
        <v>10016.82704402</v>
      </c>
      <c r="F64" s="116">
        <v>10219.375156189999</v>
      </c>
      <c r="G64" s="116">
        <v>202.5481121699995</v>
      </c>
      <c r="H64" s="116">
        <v>1502.4024609200005</v>
      </c>
      <c r="I64" s="116">
        <v>2.022078561203868</v>
      </c>
      <c r="J64" s="116">
        <v>14.451237536141234</v>
      </c>
      <c r="K64" s="116">
        <v>17.660544100641047</v>
      </c>
      <c r="L64" s="116">
        <v>17.235369588059324</v>
      </c>
    </row>
    <row r="65" spans="3:12" ht="15">
      <c r="C65" s="71" t="s">
        <v>113</v>
      </c>
      <c r="D65" s="116">
        <v>-11843.764227055639</v>
      </c>
      <c r="E65" s="116">
        <v>-12955.9198786845</v>
      </c>
      <c r="F65" s="116">
        <v>-12812.307885040287</v>
      </c>
      <c r="G65" s="116">
        <v>143.61199364421373</v>
      </c>
      <c r="H65" s="116">
        <v>-968.5436579846482</v>
      </c>
      <c r="I65" s="116">
        <v>-1.1084662068687907</v>
      </c>
      <c r="J65" s="116">
        <v>12.745030550729483</v>
      </c>
      <c r="K65" s="116">
        <v>10.703904170184604</v>
      </c>
      <c r="L65" s="116">
        <v>8.177667500102105</v>
      </c>
    </row>
    <row r="66" spans="3:12" ht="15.75">
      <c r="C66" s="74"/>
      <c r="D66" s="65"/>
      <c r="E66" s="65"/>
      <c r="F66" s="65"/>
      <c r="G66" s="65"/>
      <c r="H66" s="65"/>
      <c r="I66" s="66"/>
      <c r="J66" s="66"/>
      <c r="K66" s="66"/>
      <c r="L66" s="66"/>
    </row>
    <row r="67" spans="3:12" ht="15">
      <c r="C67" s="23"/>
      <c r="D67" s="24"/>
      <c r="E67" s="24"/>
      <c r="F67" s="24"/>
      <c r="G67" s="24"/>
      <c r="H67" s="24"/>
      <c r="I67" s="24"/>
      <c r="J67" s="24"/>
      <c r="K67" s="24"/>
      <c r="L67" s="24"/>
    </row>
    <row r="68" spans="3:12" ht="19.5">
      <c r="C68" s="158" t="s">
        <v>163</v>
      </c>
      <c r="D68" s="158"/>
      <c r="E68" s="158"/>
      <c r="F68" s="158"/>
      <c r="G68" s="158"/>
      <c r="H68" s="158"/>
      <c r="I68" s="158"/>
      <c r="J68" s="158"/>
      <c r="K68" s="158"/>
      <c r="L68" s="159"/>
    </row>
    <row r="69" spans="3:12" ht="16.5">
      <c r="C69" s="92"/>
      <c r="D69" s="154" t="s">
        <v>162</v>
      </c>
      <c r="E69" s="154"/>
      <c r="F69" s="154"/>
      <c r="G69" s="93" t="s">
        <v>1</v>
      </c>
      <c r="H69" s="93"/>
      <c r="I69" s="94" t="s">
        <v>2</v>
      </c>
      <c r="J69" s="154" t="s">
        <v>147</v>
      </c>
      <c r="K69" s="154"/>
      <c r="L69" s="155"/>
    </row>
    <row r="70" spans="3:12" ht="16.5">
      <c r="C70" s="95"/>
      <c r="D70" s="96">
        <v>41214</v>
      </c>
      <c r="E70" s="96">
        <v>41548</v>
      </c>
      <c r="F70" s="96">
        <v>41579</v>
      </c>
      <c r="G70" s="97" t="s">
        <v>4</v>
      </c>
      <c r="H70" s="97" t="s">
        <v>5</v>
      </c>
      <c r="I70" s="97" t="s">
        <v>4</v>
      </c>
      <c r="J70" s="96">
        <v>41518</v>
      </c>
      <c r="K70" s="96">
        <v>41548</v>
      </c>
      <c r="L70" s="98">
        <v>41579</v>
      </c>
    </row>
    <row r="71" spans="3:12" ht="15.75">
      <c r="C71" s="49" t="s">
        <v>96</v>
      </c>
      <c r="D71" s="115">
        <v>73049.14661124411</v>
      </c>
      <c r="E71" s="115">
        <v>86574.88042295977</v>
      </c>
      <c r="F71" s="115">
        <v>89044.7867893317</v>
      </c>
      <c r="G71" s="115">
        <v>2469.906366371928</v>
      </c>
      <c r="H71" s="115">
        <v>15995.64017808759</v>
      </c>
      <c r="I71" s="115">
        <v>2.85291340202291</v>
      </c>
      <c r="J71" s="115">
        <v>15.163304287958859</v>
      </c>
      <c r="K71" s="115">
        <v>19.047306636298124</v>
      </c>
      <c r="L71" s="115">
        <v>21.897093533615774</v>
      </c>
    </row>
    <row r="72" spans="3:12" ht="15.75">
      <c r="C72" s="49" t="s">
        <v>6</v>
      </c>
      <c r="D72" s="115">
        <v>21308.716648472073</v>
      </c>
      <c r="E72" s="115">
        <v>27164.041108150443</v>
      </c>
      <c r="F72" s="115">
        <v>26707.063929585693</v>
      </c>
      <c r="G72" s="115">
        <v>-456.9771785647499</v>
      </c>
      <c r="H72" s="115">
        <v>5398.34728111362</v>
      </c>
      <c r="I72" s="115">
        <v>-1.6822871705478168</v>
      </c>
      <c r="J72" s="115">
        <v>6.507644732759887</v>
      </c>
      <c r="K72" s="115">
        <v>19.48027693284575</v>
      </c>
      <c r="L72" s="115">
        <v>25.333985946547866</v>
      </c>
    </row>
    <row r="73" spans="3:12" ht="15.75">
      <c r="C73" s="49" t="s">
        <v>7</v>
      </c>
      <c r="D73" s="115">
        <v>51740.42996277204</v>
      </c>
      <c r="E73" s="115">
        <v>59410.839314809324</v>
      </c>
      <c r="F73" s="115">
        <v>62337.72285974601</v>
      </c>
      <c r="G73" s="115">
        <v>2926.883544936689</v>
      </c>
      <c r="H73" s="115">
        <v>10597.292896973973</v>
      </c>
      <c r="I73" s="115">
        <v>4.926514384736365</v>
      </c>
      <c r="J73" s="115">
        <v>18.891473962008295</v>
      </c>
      <c r="K73" s="115">
        <v>18.850386030165005</v>
      </c>
      <c r="L73" s="115">
        <v>20.48164830597442</v>
      </c>
    </row>
    <row r="74" spans="3:12" ht="15">
      <c r="C74" s="52" t="s">
        <v>133</v>
      </c>
      <c r="D74" s="116">
        <v>-2358.8847803879535</v>
      </c>
      <c r="E74" s="116">
        <v>-745.9772904939946</v>
      </c>
      <c r="F74" s="116">
        <v>810.4837739410777</v>
      </c>
      <c r="G74" s="116">
        <v>1556.4610644350723</v>
      </c>
      <c r="H74" s="116">
        <v>3169.368554329031</v>
      </c>
      <c r="I74" s="116">
        <v>-208.64724493213006</v>
      </c>
      <c r="J74" s="116">
        <v>-181.2093857210631</v>
      </c>
      <c r="K74" s="116">
        <v>-68.98055950970371</v>
      </c>
      <c r="L74" s="116">
        <v>-134.35876905389935</v>
      </c>
    </row>
    <row r="75" spans="3:12" ht="15">
      <c r="C75" s="52" t="s">
        <v>134</v>
      </c>
      <c r="D75" s="116">
        <v>54099.314743159994</v>
      </c>
      <c r="E75" s="116">
        <v>60156.81660530332</v>
      </c>
      <c r="F75" s="116">
        <v>61527.23908580493</v>
      </c>
      <c r="G75" s="116">
        <v>1370.4224805016129</v>
      </c>
      <c r="H75" s="116">
        <v>7427.924342644939</v>
      </c>
      <c r="I75" s="116">
        <v>2.2780834456270065</v>
      </c>
      <c r="J75" s="116">
        <v>14.860698421233154</v>
      </c>
      <c r="K75" s="116">
        <v>14.818876850713062</v>
      </c>
      <c r="L75" s="116">
        <v>13.730163455691628</v>
      </c>
    </row>
    <row r="76" spans="3:12" ht="15">
      <c r="C76" s="58" t="s">
        <v>10</v>
      </c>
      <c r="D76" s="116">
        <v>957.74913611</v>
      </c>
      <c r="E76" s="116">
        <v>1648.59687103</v>
      </c>
      <c r="F76" s="116">
        <v>1659.8721959399998</v>
      </c>
      <c r="G76" s="116">
        <v>11.275324909999654</v>
      </c>
      <c r="H76" s="116">
        <v>702.1230598299998</v>
      </c>
      <c r="I76" s="116">
        <v>0.6839346299956961</v>
      </c>
      <c r="J76" s="116">
        <v>99.54061277812548</v>
      </c>
      <c r="K76" s="116">
        <v>51.684096651561184</v>
      </c>
      <c r="L76" s="116">
        <v>73.30970432213046</v>
      </c>
    </row>
    <row r="77" spans="3:12" ht="15">
      <c r="C77" s="58" t="s">
        <v>11</v>
      </c>
      <c r="D77" s="116">
        <v>76.33312480000001</v>
      </c>
      <c r="E77" s="116">
        <v>130.01411244</v>
      </c>
      <c r="F77" s="116">
        <v>143.59125027</v>
      </c>
      <c r="G77" s="116">
        <v>13.577137829999998</v>
      </c>
      <c r="H77" s="116">
        <v>67.25812546999998</v>
      </c>
      <c r="I77" s="116">
        <v>10.442818533461658</v>
      </c>
      <c r="J77" s="116">
        <v>49.28418248952314</v>
      </c>
      <c r="K77" s="116">
        <v>202.3647475889903</v>
      </c>
      <c r="L77" s="116">
        <v>88.11132211110527</v>
      </c>
    </row>
    <row r="78" spans="3:12" ht="15">
      <c r="C78" s="58" t="s">
        <v>12</v>
      </c>
      <c r="D78" s="116">
        <v>1232.7756741599999</v>
      </c>
      <c r="E78" s="116">
        <v>1097.0230081299999</v>
      </c>
      <c r="F78" s="116">
        <v>953.12503909</v>
      </c>
      <c r="G78" s="116">
        <v>-143.8979690399999</v>
      </c>
      <c r="H78" s="116">
        <v>-279.6506350699999</v>
      </c>
      <c r="I78" s="116">
        <v>-13.117133184406981</v>
      </c>
      <c r="J78" s="116">
        <v>0.6282398765862176</v>
      </c>
      <c r="K78" s="116">
        <v>11.89043100939132</v>
      </c>
      <c r="L78" s="116">
        <v>-22.684632811281812</v>
      </c>
    </row>
    <row r="79" spans="3:12" ht="15">
      <c r="C79" s="58" t="s">
        <v>135</v>
      </c>
      <c r="D79" s="116">
        <v>20403.340227099998</v>
      </c>
      <c r="E79" s="116">
        <v>21748.07397343319</v>
      </c>
      <c r="F79" s="116">
        <v>22698.454952696055</v>
      </c>
      <c r="G79" s="116">
        <v>950.3809792628635</v>
      </c>
      <c r="H79" s="116">
        <v>2295.114725596057</v>
      </c>
      <c r="I79" s="116">
        <v>4.369954693109013</v>
      </c>
      <c r="J79" s="116">
        <v>11.80294785303481</v>
      </c>
      <c r="K79" s="116">
        <v>12.207253109041396</v>
      </c>
      <c r="L79" s="116">
        <v>11.248720552861506</v>
      </c>
    </row>
    <row r="80" spans="3:12" ht="15">
      <c r="C80" s="58" t="s">
        <v>14</v>
      </c>
      <c r="D80" s="116">
        <v>31429.116580989998</v>
      </c>
      <c r="E80" s="116">
        <v>35533.108640270126</v>
      </c>
      <c r="F80" s="116">
        <v>36072.19564780888</v>
      </c>
      <c r="G80" s="116">
        <v>539.0870075387575</v>
      </c>
      <c r="H80" s="116">
        <v>4643.079066818886</v>
      </c>
      <c r="I80" s="116">
        <v>1.5171400087629916</v>
      </c>
      <c r="J80" s="116">
        <v>14.590722766300903</v>
      </c>
      <c r="K80" s="116">
        <v>14.992275941372283</v>
      </c>
      <c r="L80" s="116">
        <v>14.773177142456708</v>
      </c>
    </row>
    <row r="81" spans="3:12" ht="15">
      <c r="C81" s="58"/>
      <c r="D81" s="116"/>
      <c r="E81" s="116"/>
      <c r="F81" s="116"/>
      <c r="G81" s="116"/>
      <c r="H81" s="116"/>
      <c r="I81" s="116"/>
      <c r="J81" s="116"/>
      <c r="K81" s="116"/>
      <c r="L81" s="116"/>
    </row>
    <row r="82" spans="3:12" ht="15.75">
      <c r="C82" s="49" t="s">
        <v>105</v>
      </c>
      <c r="D82" s="115">
        <v>73049.14679099848</v>
      </c>
      <c r="E82" s="115">
        <v>86574.42399938559</v>
      </c>
      <c r="F82" s="115">
        <v>89044.24710280537</v>
      </c>
      <c r="G82" s="115">
        <v>2469.8231034197815</v>
      </c>
      <c r="H82" s="115">
        <v>15995.100311806891</v>
      </c>
      <c r="I82" s="115">
        <v>2.85283226768833</v>
      </c>
      <c r="J82" s="115">
        <v>15.162118689644993</v>
      </c>
      <c r="K82" s="115">
        <v>19.046679017791178</v>
      </c>
      <c r="L82" s="115">
        <v>21.89635473439629</v>
      </c>
    </row>
    <row r="83" spans="3:12" ht="15.75">
      <c r="C83" s="49" t="s">
        <v>136</v>
      </c>
      <c r="D83" s="115">
        <v>60891.768461964326</v>
      </c>
      <c r="E83" s="115">
        <v>70056.52510723048</v>
      </c>
      <c r="F83" s="115">
        <v>69263.89586466126</v>
      </c>
      <c r="G83" s="115">
        <v>-792.6292425692227</v>
      </c>
      <c r="H83" s="115">
        <v>8372.127402696933</v>
      </c>
      <c r="I83" s="115">
        <v>-1.1314138709506392</v>
      </c>
      <c r="J83" s="115">
        <v>10.985441774590024</v>
      </c>
      <c r="K83" s="115">
        <v>14.784927383399083</v>
      </c>
      <c r="L83" s="115">
        <v>13.749194044062838</v>
      </c>
    </row>
    <row r="84" spans="3:12" ht="15">
      <c r="C84" s="52" t="s">
        <v>137</v>
      </c>
      <c r="D84" s="116">
        <v>1709.3971477000002</v>
      </c>
      <c r="E84" s="116">
        <v>1895.0320418000001</v>
      </c>
      <c r="F84" s="116">
        <v>2186.2159774600004</v>
      </c>
      <c r="G84" s="116">
        <v>291.1839356600003</v>
      </c>
      <c r="H84" s="116">
        <v>476.8188297600002</v>
      </c>
      <c r="I84" s="116">
        <v>15.365647083382223</v>
      </c>
      <c r="J84" s="116">
        <v>26.99718375956699</v>
      </c>
      <c r="K84" s="116">
        <v>17.279068568952958</v>
      </c>
      <c r="L84" s="116">
        <v>27.893975978698784</v>
      </c>
    </row>
    <row r="85" spans="3:12" ht="15">
      <c r="C85" s="52" t="s">
        <v>138</v>
      </c>
      <c r="D85" s="116">
        <v>23570.35633313411</v>
      </c>
      <c r="E85" s="116">
        <v>33665.256731540125</v>
      </c>
      <c r="F85" s="116">
        <v>32902.92482263964</v>
      </c>
      <c r="G85" s="116">
        <v>-762.3319089004872</v>
      </c>
      <c r="H85" s="116">
        <v>9332.568489505527</v>
      </c>
      <c r="I85" s="116">
        <v>-2.2644470380238557</v>
      </c>
      <c r="J85" s="116">
        <v>23.38680151732884</v>
      </c>
      <c r="K85" s="116">
        <v>40.83520837767451</v>
      </c>
      <c r="L85" s="116">
        <v>39.59451591483253</v>
      </c>
    </row>
    <row r="86" spans="3:12" ht="15">
      <c r="C86" s="52" t="s">
        <v>139</v>
      </c>
      <c r="D86" s="116">
        <v>35612.01498113021</v>
      </c>
      <c r="E86" s="116">
        <v>34496.23633389036</v>
      </c>
      <c r="F86" s="116">
        <v>34174.75506456163</v>
      </c>
      <c r="G86" s="116">
        <v>-321.4812693287313</v>
      </c>
      <c r="H86" s="116">
        <v>-1437.2599165685824</v>
      </c>
      <c r="I86" s="116">
        <v>-0.931931432220901</v>
      </c>
      <c r="J86" s="116">
        <v>1.0165754943141547</v>
      </c>
      <c r="K86" s="116">
        <v>-2.8631387357034814</v>
      </c>
      <c r="L86" s="116">
        <v>-4.035884847656459</v>
      </c>
    </row>
    <row r="87" spans="3:12" ht="15">
      <c r="C87" s="52" t="s">
        <v>21</v>
      </c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116">
        <v>0</v>
      </c>
      <c r="K87" s="116">
        <v>0</v>
      </c>
      <c r="L87" s="116">
        <v>0</v>
      </c>
    </row>
    <row r="88" spans="3:12" ht="15">
      <c r="C88" s="76" t="s">
        <v>15</v>
      </c>
      <c r="D88" s="116">
        <v>12157.378329034158</v>
      </c>
      <c r="E88" s="116">
        <v>16517.898892155114</v>
      </c>
      <c r="F88" s="116">
        <v>19780.35123814411</v>
      </c>
      <c r="G88" s="116">
        <v>3262.452345988997</v>
      </c>
      <c r="H88" s="116">
        <v>7622.9729091099525</v>
      </c>
      <c r="I88" s="116">
        <v>19.751012930212582</v>
      </c>
      <c r="J88" s="116">
        <v>37.74167728426976</v>
      </c>
      <c r="K88" s="116">
        <v>41.29661822609679</v>
      </c>
      <c r="L88" s="116">
        <v>62.70244046699466</v>
      </c>
    </row>
  </sheetData>
  <sheetProtection/>
  <mergeCells count="10">
    <mergeCell ref="J69:L69"/>
    <mergeCell ref="D4:F4"/>
    <mergeCell ref="D30:F30"/>
    <mergeCell ref="D69:F69"/>
    <mergeCell ref="C2:L2"/>
    <mergeCell ref="C3:L3"/>
    <mergeCell ref="C68:L68"/>
    <mergeCell ref="C29:L29"/>
    <mergeCell ref="J4:L4"/>
    <mergeCell ref="J30:L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Namibia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Hamauka, Lourencia</dc:creator>
  <cp:keywords/>
  <dc:description/>
  <cp:lastModifiedBy>Andreas, Abiatar</cp:lastModifiedBy>
  <cp:lastPrinted>2014-01-07T09:58:50Z</cp:lastPrinted>
  <dcterms:created xsi:type="dcterms:W3CDTF">2013-04-23T13:55:53Z</dcterms:created>
  <dcterms:modified xsi:type="dcterms:W3CDTF">2014-01-07T10:05:38Z</dcterms:modified>
  <cp:category/>
  <cp:version/>
  <cp:contentType/>
  <cp:contentStatus/>
</cp:coreProperties>
</file>